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S_BSSTAT\ACCOMM\2019\09\pivot tables\"/>
    </mc:Choice>
  </mc:AlternateContent>
  <xr:revisionPtr revIDLastSave="0" documentId="13_ncr:1_{CB23FF50-EA4B-44A2-8B51-9298D0259BFA}" xr6:coauthVersionLast="41" xr6:coauthVersionMax="41" xr10:uidLastSave="{00000000-0000-0000-0000-000000000000}"/>
  <bookViews>
    <workbookView xWindow="28680" yWindow="-120" windowWidth="29040" windowHeight="15840" tabRatio="724" xr2:uid="{00000000-000D-0000-FFFF-FFFF00000000}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RTO'!$A$233:$L$1761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RTO'!$A$1:$L$1786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777" i="6" l="1"/>
  <c r="C1777" i="6"/>
  <c r="D1777" i="6"/>
  <c r="B1778" i="6"/>
  <c r="C1778" i="6"/>
  <c r="D1778" i="6"/>
  <c r="B1779" i="6"/>
  <c r="C1779" i="6"/>
  <c r="D1779" i="6"/>
  <c r="B1780" i="6"/>
  <c r="C1780" i="6"/>
  <c r="D1780" i="6"/>
  <c r="B1781" i="6"/>
  <c r="C1781" i="6"/>
  <c r="D1781" i="6"/>
  <c r="B1782" i="6"/>
  <c r="C1782" i="6"/>
  <c r="D1782" i="6"/>
  <c r="B1783" i="6"/>
  <c r="C1783" i="6"/>
  <c r="D1783" i="6"/>
  <c r="H1330" i="6"/>
  <c r="G1330" i="6"/>
  <c r="F1330" i="6"/>
  <c r="D1330" i="6"/>
  <c r="C1330" i="6"/>
  <c r="B1330" i="6"/>
  <c r="A1330" i="6"/>
  <c r="A1534" i="6" s="1"/>
  <c r="H967" i="6"/>
  <c r="G967" i="6"/>
  <c r="F967" i="6"/>
  <c r="D967" i="6"/>
  <c r="C967" i="6"/>
  <c r="B967" i="6"/>
  <c r="A967" i="6"/>
  <c r="A1113" i="6" s="1"/>
  <c r="D889" i="6"/>
  <c r="C889" i="6"/>
  <c r="B889" i="6"/>
  <c r="A889" i="6"/>
  <c r="D674" i="6"/>
  <c r="C674" i="6"/>
  <c r="B674" i="6"/>
  <c r="A674" i="6"/>
  <c r="H459" i="6"/>
  <c r="G459" i="6"/>
  <c r="F459" i="6"/>
  <c r="D459" i="6"/>
  <c r="C459" i="6"/>
  <c r="B459" i="6"/>
  <c r="A459" i="6"/>
  <c r="AJ1288" i="7"/>
  <c r="AI1288" i="7"/>
  <c r="AH1288" i="7"/>
  <c r="AG1288" i="7"/>
  <c r="AF1288" i="7"/>
  <c r="AE1288" i="7"/>
  <c r="AD1288" i="7"/>
  <c r="AC1288" i="7"/>
  <c r="AB1288" i="7"/>
  <c r="AA1288" i="7"/>
  <c r="Z1288" i="7"/>
  <c r="Y1288" i="7"/>
  <c r="X1288" i="7"/>
  <c r="W1288" i="7"/>
  <c r="V1288" i="7"/>
  <c r="U1288" i="7"/>
  <c r="T1288" i="7"/>
  <c r="S1288" i="7"/>
  <c r="R1288" i="7"/>
  <c r="Q1288" i="7"/>
  <c r="P1288" i="7"/>
  <c r="O1288" i="7"/>
  <c r="N1288" i="7"/>
  <c r="M1288" i="7"/>
  <c r="L1288" i="7"/>
  <c r="K1288" i="7"/>
  <c r="J1288" i="7"/>
  <c r="I1288" i="7"/>
  <c r="H1288" i="7"/>
  <c r="G1288" i="7"/>
  <c r="F1288" i="7"/>
  <c r="E1288" i="7"/>
  <c r="D1288" i="7"/>
  <c r="C1288" i="7"/>
  <c r="B1288" i="7"/>
  <c r="A1288" i="7"/>
  <c r="AJ1083" i="7"/>
  <c r="AI1083" i="7"/>
  <c r="AH1083" i="7"/>
  <c r="AG1083" i="7"/>
  <c r="AF1083" i="7"/>
  <c r="AE1083" i="7"/>
  <c r="AD1083" i="7"/>
  <c r="AC1083" i="7"/>
  <c r="AB1083" i="7"/>
  <c r="AA1083" i="7"/>
  <c r="Z1083" i="7"/>
  <c r="Y1083" i="7"/>
  <c r="X1083" i="7"/>
  <c r="W1083" i="7"/>
  <c r="V1083" i="7"/>
  <c r="U1083" i="7"/>
  <c r="T1083" i="7"/>
  <c r="S1083" i="7"/>
  <c r="R1083" i="7"/>
  <c r="Q1083" i="7"/>
  <c r="P1083" i="7"/>
  <c r="O1083" i="7"/>
  <c r="N1083" i="7"/>
  <c r="M1083" i="7"/>
  <c r="L1083" i="7"/>
  <c r="K1083" i="7"/>
  <c r="J1083" i="7"/>
  <c r="I1083" i="7"/>
  <c r="H1083" i="7"/>
  <c r="G1083" i="7"/>
  <c r="F1083" i="7"/>
  <c r="E1083" i="7"/>
  <c r="D1083" i="7"/>
  <c r="C1083" i="7"/>
  <c r="B1083" i="7"/>
  <c r="A1083" i="7"/>
  <c r="AJ878" i="7"/>
  <c r="AI878" i="7"/>
  <c r="AH878" i="7"/>
  <c r="AG878" i="7"/>
  <c r="AF878" i="7"/>
  <c r="AE878" i="7"/>
  <c r="AD878" i="7"/>
  <c r="AC878" i="7"/>
  <c r="AB878" i="7"/>
  <c r="AA878" i="7"/>
  <c r="Z878" i="7"/>
  <c r="Y878" i="7"/>
  <c r="X878" i="7"/>
  <c r="W878" i="7"/>
  <c r="V878" i="7"/>
  <c r="U878" i="7"/>
  <c r="T878" i="7"/>
  <c r="S878" i="7"/>
  <c r="R878" i="7"/>
  <c r="Q878" i="7"/>
  <c r="P878" i="7"/>
  <c r="O878" i="7"/>
  <c r="N878" i="7"/>
  <c r="M878" i="7"/>
  <c r="L878" i="7"/>
  <c r="K878" i="7"/>
  <c r="J878" i="7"/>
  <c r="I878" i="7"/>
  <c r="H878" i="7"/>
  <c r="G878" i="7"/>
  <c r="F878" i="7"/>
  <c r="E878" i="7"/>
  <c r="D878" i="7"/>
  <c r="C878" i="7"/>
  <c r="B878" i="7"/>
  <c r="A878" i="7"/>
  <c r="AJ661" i="7"/>
  <c r="AI661" i="7"/>
  <c r="AH661" i="7"/>
  <c r="AG661" i="7"/>
  <c r="AF661" i="7"/>
  <c r="AE661" i="7"/>
  <c r="AD661" i="7"/>
  <c r="AC661" i="7"/>
  <c r="AB661" i="7"/>
  <c r="AA661" i="7"/>
  <c r="Z661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D661" i="7"/>
  <c r="C661" i="7"/>
  <c r="B661" i="7"/>
  <c r="A661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BU229" i="7"/>
  <c r="BT229" i="7"/>
  <c r="BS229" i="7"/>
  <c r="BR229" i="7"/>
  <c r="BQ229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BU228" i="7"/>
  <c r="BT228" i="7"/>
  <c r="BS228" i="7"/>
  <c r="BR228" i="7"/>
  <c r="BQ228" i="7"/>
  <c r="BP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I967" i="6" l="1"/>
  <c r="I1330" i="6"/>
  <c r="K1330" i="6"/>
  <c r="K967" i="6"/>
  <c r="E1330" i="6"/>
  <c r="J459" i="6"/>
  <c r="A1040" i="6"/>
  <c r="A1738" i="6"/>
  <c r="K459" i="6"/>
  <c r="J1330" i="6"/>
  <c r="J967" i="6"/>
  <c r="E967" i="6"/>
  <c r="I459" i="6"/>
  <c r="E459" i="6"/>
  <c r="B1775" i="6" l="1"/>
  <c r="C1775" i="6"/>
  <c r="D1775" i="6"/>
  <c r="B1776" i="6"/>
  <c r="C1776" i="6"/>
  <c r="D1776" i="6"/>
  <c r="H1329" i="6"/>
  <c r="G1329" i="6"/>
  <c r="F1329" i="6"/>
  <c r="D1329" i="6"/>
  <c r="C1329" i="6"/>
  <c r="B1329" i="6"/>
  <c r="A1329" i="6"/>
  <c r="A1533" i="6" s="1"/>
  <c r="D888" i="6"/>
  <c r="C888" i="6"/>
  <c r="B888" i="6"/>
  <c r="A888" i="6"/>
  <c r="D673" i="6"/>
  <c r="C673" i="6"/>
  <c r="B673" i="6"/>
  <c r="A673" i="6"/>
  <c r="H458" i="6"/>
  <c r="G458" i="6"/>
  <c r="F458" i="6"/>
  <c r="D458" i="6"/>
  <c r="C458" i="6"/>
  <c r="B458" i="6"/>
  <c r="A458" i="6"/>
  <c r="AJ877" i="7"/>
  <c r="BU877" i="7" s="1"/>
  <c r="AI877" i="7"/>
  <c r="AH877" i="7"/>
  <c r="AG877" i="7"/>
  <c r="AF877" i="7"/>
  <c r="BQ877" i="7" s="1"/>
  <c r="AE877" i="7"/>
  <c r="AD877" i="7"/>
  <c r="AC877" i="7"/>
  <c r="AB877" i="7"/>
  <c r="BM877" i="7" s="1"/>
  <c r="AA877" i="7"/>
  <c r="Z877" i="7"/>
  <c r="Y877" i="7"/>
  <c r="X877" i="7"/>
  <c r="BI877" i="7" s="1"/>
  <c r="W877" i="7"/>
  <c r="V877" i="7"/>
  <c r="U877" i="7"/>
  <c r="T877" i="7"/>
  <c r="BE877" i="7" s="1"/>
  <c r="S877" i="7"/>
  <c r="R877" i="7"/>
  <c r="Q877" i="7"/>
  <c r="P877" i="7"/>
  <c r="BA877" i="7" s="1"/>
  <c r="O877" i="7"/>
  <c r="N877" i="7"/>
  <c r="M877" i="7"/>
  <c r="L877" i="7"/>
  <c r="AW877" i="7" s="1"/>
  <c r="K877" i="7"/>
  <c r="J877" i="7"/>
  <c r="I877" i="7"/>
  <c r="H877" i="7"/>
  <c r="AS877" i="7" s="1"/>
  <c r="G877" i="7"/>
  <c r="F877" i="7"/>
  <c r="E877" i="7"/>
  <c r="D877" i="7"/>
  <c r="AO877" i="7" s="1"/>
  <c r="C877" i="7"/>
  <c r="B877" i="7"/>
  <c r="A877" i="7"/>
  <c r="AL877" i="7" s="1"/>
  <c r="AJ660" i="7"/>
  <c r="AI660" i="7"/>
  <c r="AH660" i="7"/>
  <c r="AG660" i="7"/>
  <c r="AF660" i="7"/>
  <c r="AE660" i="7"/>
  <c r="AD660" i="7"/>
  <c r="AC660" i="7"/>
  <c r="AB660" i="7"/>
  <c r="AA660" i="7"/>
  <c r="Z660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H660" i="7"/>
  <c r="G660" i="7"/>
  <c r="F660" i="7"/>
  <c r="E660" i="7"/>
  <c r="D660" i="7"/>
  <c r="C660" i="7"/>
  <c r="B660" i="7"/>
  <c r="A660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I1329" i="6" l="1"/>
  <c r="AT877" i="7"/>
  <c r="BF877" i="7"/>
  <c r="BR877" i="7"/>
  <c r="AM877" i="7"/>
  <c r="AQ877" i="7"/>
  <c r="AU877" i="7"/>
  <c r="AY877" i="7"/>
  <c r="BC877" i="7"/>
  <c r="BG877" i="7"/>
  <c r="BK877" i="7"/>
  <c r="BO877" i="7"/>
  <c r="BS877" i="7"/>
  <c r="AP877" i="7"/>
  <c r="AX877" i="7"/>
  <c r="BB877" i="7"/>
  <c r="BJ877" i="7"/>
  <c r="BN877" i="7"/>
  <c r="A1082" i="7"/>
  <c r="A1287" i="7"/>
  <c r="AN877" i="7"/>
  <c r="AR877" i="7"/>
  <c r="AV877" i="7"/>
  <c r="AZ877" i="7"/>
  <c r="BD877" i="7"/>
  <c r="BH877" i="7"/>
  <c r="BL877" i="7"/>
  <c r="BP877" i="7"/>
  <c r="BT877" i="7"/>
  <c r="K458" i="6"/>
  <c r="K1329" i="6"/>
  <c r="I458" i="6"/>
  <c r="A1737" i="6"/>
  <c r="J1329" i="6"/>
  <c r="E458" i="6"/>
  <c r="E1329" i="6"/>
  <c r="J458" i="6"/>
  <c r="B1772" i="6" l="1"/>
  <c r="C1772" i="6"/>
  <c r="D1772" i="6"/>
  <c r="B1773" i="6"/>
  <c r="C1773" i="6"/>
  <c r="D1773" i="6"/>
  <c r="B1774" i="6"/>
  <c r="C1774" i="6"/>
  <c r="D1774" i="6"/>
  <c r="H1328" i="6"/>
  <c r="G1328" i="6"/>
  <c r="F1328" i="6"/>
  <c r="D1328" i="6"/>
  <c r="C1328" i="6"/>
  <c r="B1328" i="6"/>
  <c r="A1328" i="6"/>
  <c r="A1532" i="6" s="1"/>
  <c r="D887" i="6"/>
  <c r="C887" i="6"/>
  <c r="B887" i="6"/>
  <c r="A887" i="6"/>
  <c r="D672" i="6"/>
  <c r="C672" i="6"/>
  <c r="B672" i="6"/>
  <c r="A672" i="6"/>
  <c r="H457" i="6"/>
  <c r="G457" i="6"/>
  <c r="F457" i="6"/>
  <c r="D457" i="6"/>
  <c r="C457" i="6"/>
  <c r="B457" i="6"/>
  <c r="A457" i="6"/>
  <c r="AJ876" i="7"/>
  <c r="BU876" i="7" s="1"/>
  <c r="AI876" i="7"/>
  <c r="AH876" i="7"/>
  <c r="AG876" i="7"/>
  <c r="AF876" i="7"/>
  <c r="BQ876" i="7" s="1"/>
  <c r="AE876" i="7"/>
  <c r="AD876" i="7"/>
  <c r="AC876" i="7"/>
  <c r="AB876" i="7"/>
  <c r="BM876" i="7" s="1"/>
  <c r="AA876" i="7"/>
  <c r="Z876" i="7"/>
  <c r="Y876" i="7"/>
  <c r="X876" i="7"/>
  <c r="BI876" i="7" s="1"/>
  <c r="W876" i="7"/>
  <c r="V876" i="7"/>
  <c r="U876" i="7"/>
  <c r="T876" i="7"/>
  <c r="BE876" i="7" s="1"/>
  <c r="S876" i="7"/>
  <c r="R876" i="7"/>
  <c r="Q876" i="7"/>
  <c r="P876" i="7"/>
  <c r="BA876" i="7" s="1"/>
  <c r="O876" i="7"/>
  <c r="N876" i="7"/>
  <c r="M876" i="7"/>
  <c r="L876" i="7"/>
  <c r="AW876" i="7" s="1"/>
  <c r="K876" i="7"/>
  <c r="J876" i="7"/>
  <c r="I876" i="7"/>
  <c r="H876" i="7"/>
  <c r="AS876" i="7" s="1"/>
  <c r="G876" i="7"/>
  <c r="F876" i="7"/>
  <c r="E876" i="7"/>
  <c r="D876" i="7"/>
  <c r="AO876" i="7" s="1"/>
  <c r="C876" i="7"/>
  <c r="B876" i="7"/>
  <c r="A876" i="7"/>
  <c r="AL876" i="7" s="1"/>
  <c r="AJ659" i="7"/>
  <c r="AI659" i="7"/>
  <c r="AH659" i="7"/>
  <c r="AG659" i="7"/>
  <c r="AF659" i="7"/>
  <c r="AE659" i="7"/>
  <c r="AD659" i="7"/>
  <c r="AC659" i="7"/>
  <c r="AB659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D659" i="7"/>
  <c r="C659" i="7"/>
  <c r="B659" i="7"/>
  <c r="A659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AP876" i="7" l="1"/>
  <c r="AT876" i="7"/>
  <c r="AX876" i="7"/>
  <c r="BB876" i="7"/>
  <c r="BF876" i="7"/>
  <c r="BJ876" i="7"/>
  <c r="BN876" i="7"/>
  <c r="BR876" i="7"/>
  <c r="A1081" i="7"/>
  <c r="A1286" i="7"/>
  <c r="AM876" i="7"/>
  <c r="AQ876" i="7"/>
  <c r="AU876" i="7"/>
  <c r="AY876" i="7"/>
  <c r="BC876" i="7"/>
  <c r="BG876" i="7"/>
  <c r="BK876" i="7"/>
  <c r="BO876" i="7"/>
  <c r="BS876" i="7"/>
  <c r="AN876" i="7"/>
  <c r="AR876" i="7"/>
  <c r="AV876" i="7"/>
  <c r="AZ876" i="7"/>
  <c r="BD876" i="7"/>
  <c r="BH876" i="7"/>
  <c r="BL876" i="7"/>
  <c r="BP876" i="7"/>
  <c r="BT876" i="7"/>
  <c r="I457" i="6"/>
  <c r="J1328" i="6"/>
  <c r="E457" i="6"/>
  <c r="J457" i="6"/>
  <c r="I1328" i="6"/>
  <c r="A1736" i="6"/>
  <c r="K1328" i="6"/>
  <c r="K457" i="6"/>
  <c r="E1328" i="6"/>
  <c r="D671" i="6"/>
  <c r="C671" i="6"/>
  <c r="A671" i="6"/>
  <c r="B671" i="6"/>
  <c r="A1327" i="6" l="1"/>
  <c r="A1531" i="6" s="1"/>
  <c r="B1327" i="6"/>
  <c r="C1327" i="6"/>
  <c r="D1327" i="6"/>
  <c r="F1327" i="6"/>
  <c r="G1327" i="6"/>
  <c r="H1327" i="6"/>
  <c r="H966" i="6"/>
  <c r="G966" i="6"/>
  <c r="F966" i="6"/>
  <c r="D966" i="6"/>
  <c r="C966" i="6"/>
  <c r="B966" i="6"/>
  <c r="A966" i="6"/>
  <c r="A1112" i="6" s="1"/>
  <c r="A886" i="6"/>
  <c r="B886" i="6"/>
  <c r="C886" i="6"/>
  <c r="D886" i="6"/>
  <c r="A456" i="6"/>
  <c r="B456" i="6"/>
  <c r="C456" i="6"/>
  <c r="D456" i="6"/>
  <c r="F456" i="6"/>
  <c r="G456" i="6"/>
  <c r="H456" i="6"/>
  <c r="K1327" i="6" l="1"/>
  <c r="I1327" i="6"/>
  <c r="A1039" i="6"/>
  <c r="E456" i="6"/>
  <c r="K456" i="6"/>
  <c r="I456" i="6"/>
  <c r="K966" i="6"/>
  <c r="J1327" i="6"/>
  <c r="A1735" i="6"/>
  <c r="I966" i="6"/>
  <c r="E1327" i="6"/>
  <c r="J456" i="6"/>
  <c r="E966" i="6"/>
  <c r="J966" i="6"/>
  <c r="A875" i="7" l="1"/>
  <c r="AL875" i="7" s="1"/>
  <c r="B875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U875" i="7"/>
  <c r="V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658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A442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M875" i="7" l="1"/>
  <c r="BJ875" i="7"/>
  <c r="AT875" i="7"/>
  <c r="BR875" i="7"/>
  <c r="BN875" i="7"/>
  <c r="BF875" i="7"/>
  <c r="BB875" i="7"/>
  <c r="AX875" i="7"/>
  <c r="BQ875" i="7"/>
  <c r="BM875" i="7"/>
  <c r="BI875" i="7"/>
  <c r="BE875" i="7"/>
  <c r="BA875" i="7"/>
  <c r="AW875" i="7"/>
  <c r="AS875" i="7"/>
  <c r="AO875" i="7"/>
  <c r="BT875" i="7"/>
  <c r="BP875" i="7"/>
  <c r="BL875" i="7"/>
  <c r="BH875" i="7"/>
  <c r="BD875" i="7"/>
  <c r="AZ875" i="7"/>
  <c r="AV875" i="7"/>
  <c r="AR875" i="7"/>
  <c r="AN875" i="7"/>
  <c r="A1080" i="7"/>
  <c r="A1285" i="7"/>
  <c r="AP875" i="7"/>
  <c r="BU875" i="7"/>
  <c r="BS875" i="7"/>
  <c r="BO875" i="7"/>
  <c r="BK875" i="7"/>
  <c r="BG875" i="7"/>
  <c r="BC875" i="7"/>
  <c r="AY875" i="7"/>
  <c r="AU875" i="7"/>
  <c r="AQ87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A1326" i="6" l="1"/>
  <c r="A1734" i="6" s="1"/>
  <c r="B1326" i="6"/>
  <c r="C1326" i="6"/>
  <c r="D1326" i="6"/>
  <c r="F1326" i="6"/>
  <c r="G1326" i="6"/>
  <c r="H1326" i="6"/>
  <c r="A885" i="6"/>
  <c r="B885" i="6"/>
  <c r="C885" i="6"/>
  <c r="D885" i="6"/>
  <c r="A670" i="6"/>
  <c r="B670" i="6"/>
  <c r="C670" i="6"/>
  <c r="D670" i="6"/>
  <c r="A455" i="6"/>
  <c r="B455" i="6"/>
  <c r="C455" i="6"/>
  <c r="D455" i="6"/>
  <c r="F455" i="6"/>
  <c r="G455" i="6"/>
  <c r="H455" i="6"/>
  <c r="A874" i="7"/>
  <c r="AL874" i="7" s="1"/>
  <c r="B874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U874" i="7"/>
  <c r="V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657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A441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E455" i="6" l="1"/>
  <c r="I455" i="6"/>
  <c r="I1326" i="6"/>
  <c r="E1326" i="6"/>
  <c r="A1079" i="7"/>
  <c r="A1284" i="7"/>
  <c r="AP874" i="7"/>
  <c r="BQ874" i="7"/>
  <c r="BM874" i="7"/>
  <c r="BU874" i="7"/>
  <c r="A1530" i="6"/>
  <c r="K455" i="6"/>
  <c r="K1326" i="6"/>
  <c r="J1326" i="6"/>
  <c r="J455" i="6"/>
  <c r="BI874" i="7"/>
  <c r="BA874" i="7"/>
  <c r="AW874" i="7"/>
  <c r="AS874" i="7"/>
  <c r="AO874" i="7"/>
  <c r="BT874" i="7"/>
  <c r="BP874" i="7"/>
  <c r="BL874" i="7"/>
  <c r="BH874" i="7"/>
  <c r="BD874" i="7"/>
  <c r="AZ874" i="7"/>
  <c r="AV874" i="7"/>
  <c r="AR874" i="7"/>
  <c r="AN874" i="7"/>
  <c r="BE874" i="7"/>
  <c r="BS874" i="7"/>
  <c r="BO874" i="7"/>
  <c r="BK874" i="7"/>
  <c r="BG874" i="7"/>
  <c r="BC874" i="7"/>
  <c r="AY874" i="7"/>
  <c r="AU874" i="7"/>
  <c r="AQ874" i="7"/>
  <c r="AM874" i="7"/>
  <c r="BR874" i="7"/>
  <c r="BN874" i="7"/>
  <c r="BJ874" i="7"/>
  <c r="BF874" i="7"/>
  <c r="BB874" i="7"/>
  <c r="AX874" i="7"/>
  <c r="AT874" i="7"/>
  <c r="AL224" i="7" l="1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A1325" i="6" l="1"/>
  <c r="A1529" i="6" s="1"/>
  <c r="B1325" i="6"/>
  <c r="C1325" i="6"/>
  <c r="D1325" i="6"/>
  <c r="F1325" i="6"/>
  <c r="G1325" i="6"/>
  <c r="H1325" i="6"/>
  <c r="A884" i="6"/>
  <c r="B884" i="6"/>
  <c r="C884" i="6"/>
  <c r="D884" i="6"/>
  <c r="A669" i="6"/>
  <c r="B669" i="6"/>
  <c r="C669" i="6"/>
  <c r="D669" i="6"/>
  <c r="A454" i="6"/>
  <c r="B454" i="6"/>
  <c r="C454" i="6"/>
  <c r="D454" i="6"/>
  <c r="F454" i="6"/>
  <c r="G454" i="6"/>
  <c r="H454" i="6"/>
  <c r="AJ873" i="7"/>
  <c r="BU873" i="7" s="1"/>
  <c r="AI873" i="7"/>
  <c r="AH873" i="7"/>
  <c r="AG873" i="7"/>
  <c r="AF873" i="7"/>
  <c r="BQ873" i="7" s="1"/>
  <c r="AE873" i="7"/>
  <c r="AD873" i="7"/>
  <c r="AC873" i="7"/>
  <c r="AB873" i="7"/>
  <c r="BM873" i="7" s="1"/>
  <c r="AA873" i="7"/>
  <c r="BL873" i="7" s="1"/>
  <c r="Z873" i="7"/>
  <c r="Y873" i="7"/>
  <c r="X873" i="7"/>
  <c r="BI873" i="7" s="1"/>
  <c r="W873" i="7"/>
  <c r="BH873" i="7" s="1"/>
  <c r="V873" i="7"/>
  <c r="U873" i="7"/>
  <c r="T873" i="7"/>
  <c r="BE873" i="7" s="1"/>
  <c r="S873" i="7"/>
  <c r="BD873" i="7" s="1"/>
  <c r="R873" i="7"/>
  <c r="Q873" i="7"/>
  <c r="P873" i="7"/>
  <c r="BA873" i="7" s="1"/>
  <c r="O873" i="7"/>
  <c r="AZ873" i="7" s="1"/>
  <c r="N873" i="7"/>
  <c r="M873" i="7"/>
  <c r="L873" i="7"/>
  <c r="AW873" i="7" s="1"/>
  <c r="K873" i="7"/>
  <c r="AV873" i="7" s="1"/>
  <c r="J873" i="7"/>
  <c r="I873" i="7"/>
  <c r="H873" i="7"/>
  <c r="AS873" i="7" s="1"/>
  <c r="G873" i="7"/>
  <c r="AR873" i="7" s="1"/>
  <c r="F873" i="7"/>
  <c r="E873" i="7"/>
  <c r="D873" i="7"/>
  <c r="AO873" i="7" s="1"/>
  <c r="C873" i="7"/>
  <c r="AN873" i="7" s="1"/>
  <c r="B873" i="7"/>
  <c r="A873" i="7"/>
  <c r="AL873" i="7" s="1"/>
  <c r="AJ656" i="7"/>
  <c r="AI656" i="7"/>
  <c r="AH656" i="7"/>
  <c r="AG656" i="7"/>
  <c r="AF656" i="7"/>
  <c r="AE656" i="7"/>
  <c r="AD656" i="7"/>
  <c r="AC656" i="7"/>
  <c r="AB656" i="7"/>
  <c r="AA656" i="7"/>
  <c r="Z656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G656" i="7"/>
  <c r="F656" i="7"/>
  <c r="E656" i="7"/>
  <c r="D656" i="7"/>
  <c r="C656" i="7"/>
  <c r="B656" i="7"/>
  <c r="A656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I1325" i="6" l="1"/>
  <c r="K454" i="6"/>
  <c r="I454" i="6"/>
  <c r="E1325" i="6"/>
  <c r="AP873" i="7"/>
  <c r="AT873" i="7"/>
  <c r="AX873" i="7"/>
  <c r="BB873" i="7"/>
  <c r="BF873" i="7"/>
  <c r="BJ873" i="7"/>
  <c r="BN873" i="7"/>
  <c r="BR873" i="7"/>
  <c r="A1078" i="7"/>
  <c r="A1283" i="7"/>
  <c r="AM873" i="7"/>
  <c r="AQ873" i="7"/>
  <c r="AU873" i="7"/>
  <c r="AY873" i="7"/>
  <c r="BC873" i="7"/>
  <c r="BG873" i="7"/>
  <c r="BK873" i="7"/>
  <c r="BO873" i="7"/>
  <c r="BS873" i="7"/>
  <c r="BP873" i="7"/>
  <c r="BT873" i="7"/>
  <c r="A1733" i="6"/>
  <c r="E454" i="6"/>
  <c r="K1325" i="6"/>
  <c r="J1325" i="6"/>
  <c r="J454" i="6"/>
  <c r="AJ872" i="7" l="1"/>
  <c r="BU872" i="7" s="1"/>
  <c r="AI872" i="7"/>
  <c r="AH872" i="7"/>
  <c r="AG872" i="7"/>
  <c r="AF872" i="7"/>
  <c r="AE872" i="7"/>
  <c r="AD872" i="7"/>
  <c r="AC872" i="7"/>
  <c r="AB872" i="7"/>
  <c r="BM872" i="7" s="1"/>
  <c r="AA872" i="7"/>
  <c r="Z872" i="7"/>
  <c r="Y872" i="7"/>
  <c r="X872" i="7"/>
  <c r="BI872" i="7" s="1"/>
  <c r="W872" i="7"/>
  <c r="V872" i="7"/>
  <c r="U872" i="7"/>
  <c r="T872" i="7"/>
  <c r="BE872" i="7" s="1"/>
  <c r="S872" i="7"/>
  <c r="R872" i="7"/>
  <c r="Q872" i="7"/>
  <c r="P872" i="7"/>
  <c r="BA872" i="7" s="1"/>
  <c r="O872" i="7"/>
  <c r="N872" i="7"/>
  <c r="M872" i="7"/>
  <c r="L872" i="7"/>
  <c r="AW872" i="7" s="1"/>
  <c r="K872" i="7"/>
  <c r="J872" i="7"/>
  <c r="I872" i="7"/>
  <c r="H872" i="7"/>
  <c r="AS872" i="7" s="1"/>
  <c r="G872" i="7"/>
  <c r="F872" i="7"/>
  <c r="E872" i="7"/>
  <c r="D872" i="7"/>
  <c r="AO872" i="7" s="1"/>
  <c r="C872" i="7"/>
  <c r="B872" i="7"/>
  <c r="A872" i="7"/>
  <c r="AJ655" i="7"/>
  <c r="AI655" i="7"/>
  <c r="AH655" i="7"/>
  <c r="AG655" i="7"/>
  <c r="AF655" i="7"/>
  <c r="AE655" i="7"/>
  <c r="AD655" i="7"/>
  <c r="AC655" i="7"/>
  <c r="AB655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5" i="7"/>
  <c r="C655" i="7"/>
  <c r="B655" i="7"/>
  <c r="A655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H1324" i="6"/>
  <c r="G1324" i="6"/>
  <c r="F1324" i="6"/>
  <c r="D1324" i="6"/>
  <c r="C1324" i="6"/>
  <c r="B1324" i="6"/>
  <c r="A1324" i="6"/>
  <c r="A1528" i="6" s="1"/>
  <c r="H965" i="6"/>
  <c r="G965" i="6"/>
  <c r="F965" i="6"/>
  <c r="D965" i="6"/>
  <c r="C965" i="6"/>
  <c r="B965" i="6"/>
  <c r="A965" i="6"/>
  <c r="A1111" i="6" s="1"/>
  <c r="D883" i="6"/>
  <c r="C883" i="6"/>
  <c r="B883" i="6"/>
  <c r="A883" i="6"/>
  <c r="D668" i="6"/>
  <c r="C668" i="6"/>
  <c r="B668" i="6"/>
  <c r="A668" i="6"/>
  <c r="H453" i="6"/>
  <c r="G453" i="6"/>
  <c r="F453" i="6"/>
  <c r="D453" i="6"/>
  <c r="C453" i="6"/>
  <c r="B453" i="6"/>
  <c r="A453" i="6"/>
  <c r="BU223" i="7"/>
  <c r="BT223" i="7"/>
  <c r="BS223" i="7"/>
  <c r="BR223" i="7"/>
  <c r="BQ223" i="7"/>
  <c r="BP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J1324" i="6" l="1"/>
  <c r="A1038" i="6"/>
  <c r="AP872" i="7"/>
  <c r="AT872" i="7"/>
  <c r="AX872" i="7"/>
  <c r="BB872" i="7"/>
  <c r="BF872" i="7"/>
  <c r="BJ872" i="7"/>
  <c r="BN872" i="7"/>
  <c r="BR872" i="7"/>
  <c r="BQ872" i="7"/>
  <c r="AM872" i="7"/>
  <c r="AQ872" i="7"/>
  <c r="AU872" i="7"/>
  <c r="AY872" i="7"/>
  <c r="BC872" i="7"/>
  <c r="BG872" i="7"/>
  <c r="BK872" i="7"/>
  <c r="BO872" i="7"/>
  <c r="BS872" i="7"/>
  <c r="AN872" i="7"/>
  <c r="AR872" i="7"/>
  <c r="AV872" i="7"/>
  <c r="AZ872" i="7"/>
  <c r="BD872" i="7"/>
  <c r="BH872" i="7"/>
  <c r="BL872" i="7"/>
  <c r="BP872" i="7"/>
  <c r="BT872" i="7"/>
  <c r="K1324" i="6"/>
  <c r="AL872" i="7"/>
  <c r="A1282" i="7"/>
  <c r="A1077" i="7"/>
  <c r="K453" i="6"/>
  <c r="I1324" i="6"/>
  <c r="J965" i="6"/>
  <c r="A1732" i="6"/>
  <c r="I453" i="6"/>
  <c r="K965" i="6"/>
  <c r="E1324" i="6"/>
  <c r="I965" i="6"/>
  <c r="E453" i="6"/>
  <c r="E965" i="6"/>
  <c r="J453" i="6"/>
  <c r="AL222" i="7" l="1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AJ871" i="7"/>
  <c r="BU871" i="7" s="1"/>
  <c r="AI871" i="7"/>
  <c r="AH871" i="7"/>
  <c r="AG871" i="7"/>
  <c r="AF871" i="7"/>
  <c r="AE871" i="7"/>
  <c r="AD871" i="7"/>
  <c r="AC871" i="7"/>
  <c r="AB871" i="7"/>
  <c r="BM871" i="7" s="1"/>
  <c r="AA871" i="7"/>
  <c r="Z871" i="7"/>
  <c r="Y871" i="7"/>
  <c r="X871" i="7"/>
  <c r="BI871" i="7" s="1"/>
  <c r="W871" i="7"/>
  <c r="V871" i="7"/>
  <c r="U871" i="7"/>
  <c r="T871" i="7"/>
  <c r="BE871" i="7" s="1"/>
  <c r="S871" i="7"/>
  <c r="R871" i="7"/>
  <c r="Q871" i="7"/>
  <c r="P871" i="7"/>
  <c r="BA871" i="7" s="1"/>
  <c r="O871" i="7"/>
  <c r="N871" i="7"/>
  <c r="M871" i="7"/>
  <c r="L871" i="7"/>
  <c r="AW871" i="7" s="1"/>
  <c r="K871" i="7"/>
  <c r="J871" i="7"/>
  <c r="I871" i="7"/>
  <c r="H871" i="7"/>
  <c r="AS871" i="7" s="1"/>
  <c r="G871" i="7"/>
  <c r="F871" i="7"/>
  <c r="E871" i="7"/>
  <c r="D871" i="7"/>
  <c r="AO871" i="7" s="1"/>
  <c r="C871" i="7"/>
  <c r="B871" i="7"/>
  <c r="A871" i="7"/>
  <c r="AL871" i="7" s="1"/>
  <c r="AJ654" i="7"/>
  <c r="AI654" i="7"/>
  <c r="AH654" i="7"/>
  <c r="AG654" i="7"/>
  <c r="AF654" i="7"/>
  <c r="AE654" i="7"/>
  <c r="AD654" i="7"/>
  <c r="AC654" i="7"/>
  <c r="AB654" i="7"/>
  <c r="AA654" i="7"/>
  <c r="Z654" i="7"/>
  <c r="Y654" i="7"/>
  <c r="X654" i="7"/>
  <c r="W654" i="7"/>
  <c r="V654" i="7"/>
  <c r="U654" i="7"/>
  <c r="T654" i="7"/>
  <c r="S654" i="7"/>
  <c r="R654" i="7"/>
  <c r="Q654" i="7"/>
  <c r="P654" i="7"/>
  <c r="O654" i="7"/>
  <c r="N654" i="7"/>
  <c r="M654" i="7"/>
  <c r="L654" i="7"/>
  <c r="K654" i="7"/>
  <c r="J654" i="7"/>
  <c r="I654" i="7"/>
  <c r="H654" i="7"/>
  <c r="G654" i="7"/>
  <c r="F654" i="7"/>
  <c r="E654" i="7"/>
  <c r="D654" i="7"/>
  <c r="C654" i="7"/>
  <c r="B654" i="7"/>
  <c r="A654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H1323" i="6"/>
  <c r="G1323" i="6"/>
  <c r="F1323" i="6"/>
  <c r="D1323" i="6"/>
  <c r="C1323" i="6"/>
  <c r="B1323" i="6"/>
  <c r="A1323" i="6"/>
  <c r="A1527" i="6" s="1"/>
  <c r="D882" i="6"/>
  <c r="C882" i="6"/>
  <c r="B882" i="6"/>
  <c r="A882" i="6"/>
  <c r="D667" i="6"/>
  <c r="C667" i="6"/>
  <c r="B667" i="6"/>
  <c r="A667" i="6"/>
  <c r="H452" i="6"/>
  <c r="G452" i="6"/>
  <c r="F452" i="6"/>
  <c r="D452" i="6"/>
  <c r="C452" i="6"/>
  <c r="B452" i="6"/>
  <c r="A452" i="6"/>
  <c r="BQ871" i="7" l="1"/>
  <c r="AN871" i="7"/>
  <c r="AR871" i="7"/>
  <c r="AV871" i="7"/>
  <c r="AZ871" i="7"/>
  <c r="BD871" i="7"/>
  <c r="AP871" i="7"/>
  <c r="AT871" i="7"/>
  <c r="AX871" i="7"/>
  <c r="BB871" i="7"/>
  <c r="BF871" i="7"/>
  <c r="BJ871" i="7"/>
  <c r="BN871" i="7"/>
  <c r="BR871" i="7"/>
  <c r="AM871" i="7"/>
  <c r="AQ871" i="7"/>
  <c r="AU871" i="7"/>
  <c r="AY871" i="7"/>
  <c r="BC871" i="7"/>
  <c r="BG871" i="7"/>
  <c r="BK871" i="7"/>
  <c r="BO871" i="7"/>
  <c r="I1323" i="6"/>
  <c r="BS871" i="7"/>
  <c r="J1323" i="6"/>
  <c r="A1076" i="7"/>
  <c r="BH871" i="7"/>
  <c r="BL871" i="7"/>
  <c r="BP871" i="7"/>
  <c r="BT871" i="7"/>
  <c r="A1281" i="7"/>
  <c r="K1323" i="6"/>
  <c r="E452" i="6"/>
  <c r="A1731" i="6"/>
  <c r="I452" i="6"/>
  <c r="K452" i="6"/>
  <c r="J452" i="6"/>
  <c r="E1323" i="6"/>
  <c r="AL221" i="7" l="1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AJ870" i="7"/>
  <c r="BU870" i="7" s="1"/>
  <c r="AI870" i="7"/>
  <c r="AH870" i="7"/>
  <c r="AG870" i="7"/>
  <c r="AF870" i="7"/>
  <c r="AE870" i="7"/>
  <c r="BP870" i="7" s="1"/>
  <c r="AD870" i="7"/>
  <c r="AC870" i="7"/>
  <c r="AB870" i="7"/>
  <c r="BM870" i="7" s="1"/>
  <c r="AA870" i="7"/>
  <c r="BL870" i="7" s="1"/>
  <c r="Z870" i="7"/>
  <c r="Y870" i="7"/>
  <c r="X870" i="7"/>
  <c r="BI870" i="7" s="1"/>
  <c r="W870" i="7"/>
  <c r="BH870" i="7" s="1"/>
  <c r="V870" i="7"/>
  <c r="U870" i="7"/>
  <c r="T870" i="7"/>
  <c r="BE870" i="7" s="1"/>
  <c r="S870" i="7"/>
  <c r="BD870" i="7" s="1"/>
  <c r="R870" i="7"/>
  <c r="Q870" i="7"/>
  <c r="P870" i="7"/>
  <c r="BA870" i="7" s="1"/>
  <c r="O870" i="7"/>
  <c r="AZ870" i="7" s="1"/>
  <c r="N870" i="7"/>
  <c r="M870" i="7"/>
  <c r="L870" i="7"/>
  <c r="AW870" i="7" s="1"/>
  <c r="K870" i="7"/>
  <c r="AV870" i="7" s="1"/>
  <c r="J870" i="7"/>
  <c r="I870" i="7"/>
  <c r="H870" i="7"/>
  <c r="AS870" i="7" s="1"/>
  <c r="G870" i="7"/>
  <c r="AR870" i="7" s="1"/>
  <c r="F870" i="7"/>
  <c r="E870" i="7"/>
  <c r="D870" i="7"/>
  <c r="AO870" i="7" s="1"/>
  <c r="C870" i="7"/>
  <c r="AN870" i="7" s="1"/>
  <c r="B870" i="7"/>
  <c r="A870" i="7"/>
  <c r="AL870" i="7" s="1"/>
  <c r="AJ653" i="7"/>
  <c r="AI653" i="7"/>
  <c r="AH653" i="7"/>
  <c r="AG653" i="7"/>
  <c r="AF653" i="7"/>
  <c r="AE653" i="7"/>
  <c r="AD653" i="7"/>
  <c r="AC653" i="7"/>
  <c r="AB653" i="7"/>
  <c r="AA653" i="7"/>
  <c r="Z653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D653" i="7"/>
  <c r="C653" i="7"/>
  <c r="B653" i="7"/>
  <c r="A653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H1322" i="6"/>
  <c r="G1322" i="6"/>
  <c r="F1322" i="6"/>
  <c r="D1322" i="6"/>
  <c r="C1322" i="6"/>
  <c r="B1322" i="6"/>
  <c r="A1322" i="6"/>
  <c r="A1526" i="6" s="1"/>
  <c r="D881" i="6"/>
  <c r="C881" i="6"/>
  <c r="B881" i="6"/>
  <c r="A881" i="6"/>
  <c r="D666" i="6"/>
  <c r="C666" i="6"/>
  <c r="B666" i="6"/>
  <c r="A666" i="6"/>
  <c r="H451" i="6"/>
  <c r="G451" i="6"/>
  <c r="F451" i="6"/>
  <c r="D451" i="6"/>
  <c r="C451" i="6"/>
  <c r="B451" i="6"/>
  <c r="A451" i="6"/>
  <c r="L458" i="6" l="1"/>
  <c r="L459" i="6"/>
  <c r="L456" i="6"/>
  <c r="L457" i="6"/>
  <c r="L455" i="6"/>
  <c r="BT870" i="7"/>
  <c r="L453" i="6"/>
  <c r="L454" i="6"/>
  <c r="L451" i="6"/>
  <c r="L452" i="6"/>
  <c r="AP870" i="7"/>
  <c r="AT870" i="7"/>
  <c r="AX870" i="7"/>
  <c r="BB870" i="7"/>
  <c r="BF870" i="7"/>
  <c r="BJ870" i="7"/>
  <c r="BN870" i="7"/>
  <c r="BR870" i="7"/>
  <c r="BQ870" i="7"/>
  <c r="AM870" i="7"/>
  <c r="AQ870" i="7"/>
  <c r="AU870" i="7"/>
  <c r="AY870" i="7"/>
  <c r="BC870" i="7"/>
  <c r="BG870" i="7"/>
  <c r="BK870" i="7"/>
  <c r="BO870" i="7"/>
  <c r="BS870" i="7"/>
  <c r="A1075" i="7"/>
  <c r="A1280" i="7"/>
  <c r="K451" i="6"/>
  <c r="I451" i="6"/>
  <c r="I1322" i="6"/>
  <c r="K1322" i="6"/>
  <c r="E451" i="6"/>
  <c r="E1322" i="6"/>
  <c r="A1730" i="6"/>
  <c r="J1322" i="6"/>
  <c r="J451" i="6"/>
  <c r="AL220" i="7" l="1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AJ869" i="7"/>
  <c r="BU869" i="7" s="1"/>
  <c r="AI869" i="7"/>
  <c r="AH869" i="7"/>
  <c r="AG869" i="7"/>
  <c r="AF869" i="7"/>
  <c r="BQ869" i="7" s="1"/>
  <c r="AE869" i="7"/>
  <c r="BP869" i="7" s="1"/>
  <c r="AD869" i="7"/>
  <c r="AC869" i="7"/>
  <c r="BN869" i="7" s="1"/>
  <c r="AB869" i="7"/>
  <c r="BM869" i="7" s="1"/>
  <c r="AA869" i="7"/>
  <c r="BL869" i="7" s="1"/>
  <c r="Z869" i="7"/>
  <c r="Y869" i="7"/>
  <c r="BJ869" i="7" s="1"/>
  <c r="X869" i="7"/>
  <c r="BI869" i="7" s="1"/>
  <c r="W869" i="7"/>
  <c r="BH869" i="7" s="1"/>
  <c r="V869" i="7"/>
  <c r="U869" i="7"/>
  <c r="BF869" i="7" s="1"/>
  <c r="T869" i="7"/>
  <c r="BE869" i="7" s="1"/>
  <c r="S869" i="7"/>
  <c r="BD869" i="7" s="1"/>
  <c r="R869" i="7"/>
  <c r="Q869" i="7"/>
  <c r="BB869" i="7" s="1"/>
  <c r="P869" i="7"/>
  <c r="BA869" i="7" s="1"/>
  <c r="O869" i="7"/>
  <c r="AZ869" i="7" s="1"/>
  <c r="N869" i="7"/>
  <c r="M869" i="7"/>
  <c r="AX869" i="7" s="1"/>
  <c r="L869" i="7"/>
  <c r="AW869" i="7" s="1"/>
  <c r="K869" i="7"/>
  <c r="AV869" i="7" s="1"/>
  <c r="J869" i="7"/>
  <c r="I869" i="7"/>
  <c r="AT869" i="7" s="1"/>
  <c r="H869" i="7"/>
  <c r="AS869" i="7" s="1"/>
  <c r="G869" i="7"/>
  <c r="AR869" i="7" s="1"/>
  <c r="F869" i="7"/>
  <c r="E869" i="7"/>
  <c r="AP869" i="7" s="1"/>
  <c r="D869" i="7"/>
  <c r="AO869" i="7" s="1"/>
  <c r="C869" i="7"/>
  <c r="AN869" i="7" s="1"/>
  <c r="B869" i="7"/>
  <c r="A869" i="7"/>
  <c r="AL869" i="7" s="1"/>
  <c r="AJ652" i="7"/>
  <c r="AI652" i="7"/>
  <c r="AH652" i="7"/>
  <c r="AG652" i="7"/>
  <c r="AF652" i="7"/>
  <c r="AE652" i="7"/>
  <c r="AD652" i="7"/>
  <c r="AC652" i="7"/>
  <c r="AB652" i="7"/>
  <c r="AA652" i="7"/>
  <c r="Z652" i="7"/>
  <c r="Y652" i="7"/>
  <c r="X652" i="7"/>
  <c r="W652" i="7"/>
  <c r="V652" i="7"/>
  <c r="U652" i="7"/>
  <c r="T652" i="7"/>
  <c r="S652" i="7"/>
  <c r="R652" i="7"/>
  <c r="Q652" i="7"/>
  <c r="P652" i="7"/>
  <c r="O652" i="7"/>
  <c r="N652" i="7"/>
  <c r="M652" i="7"/>
  <c r="L652" i="7"/>
  <c r="K652" i="7"/>
  <c r="J652" i="7"/>
  <c r="I652" i="7"/>
  <c r="H652" i="7"/>
  <c r="G652" i="7"/>
  <c r="F652" i="7"/>
  <c r="E652" i="7"/>
  <c r="D652" i="7"/>
  <c r="C652" i="7"/>
  <c r="B652" i="7"/>
  <c r="A652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H1321" i="6"/>
  <c r="G1321" i="6"/>
  <c r="F1321" i="6"/>
  <c r="D1321" i="6"/>
  <c r="C1321" i="6"/>
  <c r="B1321" i="6"/>
  <c r="A1321" i="6"/>
  <c r="A1525" i="6" s="1"/>
  <c r="A964" i="6"/>
  <c r="A1110" i="6" s="1"/>
  <c r="B964" i="6"/>
  <c r="C964" i="6"/>
  <c r="D964" i="6"/>
  <c r="F964" i="6"/>
  <c r="G964" i="6"/>
  <c r="H964" i="6"/>
  <c r="D880" i="6"/>
  <c r="C880" i="6"/>
  <c r="B880" i="6"/>
  <c r="A880" i="6"/>
  <c r="D665" i="6"/>
  <c r="C665" i="6"/>
  <c r="B665" i="6"/>
  <c r="A665" i="6"/>
  <c r="H450" i="6"/>
  <c r="G450" i="6"/>
  <c r="F450" i="6"/>
  <c r="D450" i="6"/>
  <c r="C450" i="6"/>
  <c r="B450" i="6"/>
  <c r="A450" i="6"/>
  <c r="BR869" i="7" l="1"/>
  <c r="AM869" i="7"/>
  <c r="AQ869" i="7"/>
  <c r="AU869" i="7"/>
  <c r="AY869" i="7"/>
  <c r="BC869" i="7"/>
  <c r="BG869" i="7"/>
  <c r="BK869" i="7"/>
  <c r="BO869" i="7"/>
  <c r="BT869" i="7"/>
  <c r="BS869" i="7"/>
  <c r="A1074" i="7"/>
  <c r="A1279" i="7"/>
  <c r="J964" i="6"/>
  <c r="I450" i="6"/>
  <c r="K964" i="6"/>
  <c r="J450" i="6"/>
  <c r="A1037" i="6"/>
  <c r="A1729" i="6"/>
  <c r="I1321" i="6"/>
  <c r="E1321" i="6"/>
  <c r="E450" i="6"/>
  <c r="I964" i="6"/>
  <c r="J1321" i="6"/>
  <c r="K1321" i="6"/>
  <c r="E964" i="6"/>
  <c r="K450" i="6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AJ868" i="7"/>
  <c r="BU868" i="7" s="1"/>
  <c r="AI868" i="7"/>
  <c r="AH868" i="7"/>
  <c r="AG868" i="7"/>
  <c r="AF868" i="7"/>
  <c r="AE868" i="7"/>
  <c r="AD868" i="7"/>
  <c r="AC868" i="7"/>
  <c r="AB868" i="7"/>
  <c r="AA868" i="7"/>
  <c r="Z868" i="7"/>
  <c r="Y868" i="7"/>
  <c r="X868" i="7"/>
  <c r="BI868" i="7" s="1"/>
  <c r="W868" i="7"/>
  <c r="V868" i="7"/>
  <c r="U868" i="7"/>
  <c r="T868" i="7"/>
  <c r="BE868" i="7" s="1"/>
  <c r="S868" i="7"/>
  <c r="R868" i="7"/>
  <c r="Q868" i="7"/>
  <c r="P868" i="7"/>
  <c r="BA868" i="7" s="1"/>
  <c r="O868" i="7"/>
  <c r="N868" i="7"/>
  <c r="M868" i="7"/>
  <c r="L868" i="7"/>
  <c r="AW868" i="7" s="1"/>
  <c r="K868" i="7"/>
  <c r="J868" i="7"/>
  <c r="I868" i="7"/>
  <c r="H868" i="7"/>
  <c r="AS868" i="7" s="1"/>
  <c r="G868" i="7"/>
  <c r="F868" i="7"/>
  <c r="E868" i="7"/>
  <c r="D868" i="7"/>
  <c r="AO868" i="7" s="1"/>
  <c r="C868" i="7"/>
  <c r="B868" i="7"/>
  <c r="A868" i="7"/>
  <c r="AL868" i="7" s="1"/>
  <c r="AJ651" i="7"/>
  <c r="AI651" i="7"/>
  <c r="AH651" i="7"/>
  <c r="AG651" i="7"/>
  <c r="AF651" i="7"/>
  <c r="AE651" i="7"/>
  <c r="AD651" i="7"/>
  <c r="AC651" i="7"/>
  <c r="AB651" i="7"/>
  <c r="AA651" i="7"/>
  <c r="Z651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G651" i="7"/>
  <c r="F651" i="7"/>
  <c r="E651" i="7"/>
  <c r="D651" i="7"/>
  <c r="C651" i="7"/>
  <c r="B651" i="7"/>
  <c r="A651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H1320" i="6"/>
  <c r="G1320" i="6"/>
  <c r="F1320" i="6"/>
  <c r="D1320" i="6"/>
  <c r="C1320" i="6"/>
  <c r="B1320" i="6"/>
  <c r="A1320" i="6"/>
  <c r="A1524" i="6" s="1"/>
  <c r="D879" i="6"/>
  <c r="C879" i="6"/>
  <c r="B879" i="6"/>
  <c r="A879" i="6"/>
  <c r="D664" i="6"/>
  <c r="C664" i="6"/>
  <c r="B664" i="6"/>
  <c r="A664" i="6"/>
  <c r="H449" i="6"/>
  <c r="G449" i="6"/>
  <c r="F449" i="6"/>
  <c r="D449" i="6"/>
  <c r="C449" i="6"/>
  <c r="B449" i="6"/>
  <c r="A449" i="6"/>
  <c r="BQ868" i="7" l="1"/>
  <c r="BM868" i="7"/>
  <c r="AN868" i="7"/>
  <c r="AR868" i="7"/>
  <c r="AV868" i="7"/>
  <c r="AZ868" i="7"/>
  <c r="BD868" i="7"/>
  <c r="BH868" i="7"/>
  <c r="BL868" i="7"/>
  <c r="BP868" i="7"/>
  <c r="BT868" i="7"/>
  <c r="AP868" i="7"/>
  <c r="AT868" i="7"/>
  <c r="AX868" i="7"/>
  <c r="BB868" i="7"/>
  <c r="BF868" i="7"/>
  <c r="BJ868" i="7"/>
  <c r="BN868" i="7"/>
  <c r="BR868" i="7"/>
  <c r="AM868" i="7"/>
  <c r="AQ868" i="7"/>
  <c r="AU868" i="7"/>
  <c r="AY868" i="7"/>
  <c r="BC868" i="7"/>
  <c r="BG868" i="7"/>
  <c r="BK868" i="7"/>
  <c r="BO868" i="7"/>
  <c r="BS868" i="7"/>
  <c r="I1320" i="6"/>
  <c r="A1073" i="7"/>
  <c r="A1278" i="7"/>
  <c r="K1320" i="6"/>
  <c r="E1320" i="6"/>
  <c r="A1728" i="6"/>
  <c r="K449" i="6"/>
  <c r="E449" i="6"/>
  <c r="I449" i="6"/>
  <c r="J1320" i="6"/>
  <c r="J449" i="6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H1319" i="6"/>
  <c r="G1319" i="6"/>
  <c r="F1319" i="6"/>
  <c r="I1319" i="6" s="1"/>
  <c r="D1319" i="6"/>
  <c r="C1319" i="6"/>
  <c r="B1319" i="6"/>
  <c r="A1319" i="6"/>
  <c r="A1523" i="6" s="1"/>
  <c r="D878" i="6"/>
  <c r="C878" i="6"/>
  <c r="B878" i="6"/>
  <c r="A878" i="6"/>
  <c r="D663" i="6"/>
  <c r="C663" i="6"/>
  <c r="B663" i="6"/>
  <c r="A663" i="6"/>
  <c r="H448" i="6"/>
  <c r="G448" i="6"/>
  <c r="F448" i="6"/>
  <c r="D448" i="6"/>
  <c r="C448" i="6"/>
  <c r="B448" i="6"/>
  <c r="A448" i="6"/>
  <c r="AJ867" i="7"/>
  <c r="BU867" i="7" s="1"/>
  <c r="AI867" i="7"/>
  <c r="AH867" i="7"/>
  <c r="AG867" i="7"/>
  <c r="AF867" i="7"/>
  <c r="BQ867" i="7" s="1"/>
  <c r="AE867" i="7"/>
  <c r="AD867" i="7"/>
  <c r="AC867" i="7"/>
  <c r="AB867" i="7"/>
  <c r="BM867" i="7" s="1"/>
  <c r="AA867" i="7"/>
  <c r="Z867" i="7"/>
  <c r="Y867" i="7"/>
  <c r="X867" i="7"/>
  <c r="BI867" i="7" s="1"/>
  <c r="W867" i="7"/>
  <c r="V867" i="7"/>
  <c r="U867" i="7"/>
  <c r="T867" i="7"/>
  <c r="BE867" i="7" s="1"/>
  <c r="S867" i="7"/>
  <c r="R867" i="7"/>
  <c r="Q867" i="7"/>
  <c r="P867" i="7"/>
  <c r="BA867" i="7" s="1"/>
  <c r="O867" i="7"/>
  <c r="N867" i="7"/>
  <c r="M867" i="7"/>
  <c r="L867" i="7"/>
  <c r="AW867" i="7" s="1"/>
  <c r="K867" i="7"/>
  <c r="J867" i="7"/>
  <c r="I867" i="7"/>
  <c r="H867" i="7"/>
  <c r="AS867" i="7" s="1"/>
  <c r="G867" i="7"/>
  <c r="F867" i="7"/>
  <c r="E867" i="7"/>
  <c r="D867" i="7"/>
  <c r="AO867" i="7" s="1"/>
  <c r="C867" i="7"/>
  <c r="B867" i="7"/>
  <c r="A867" i="7"/>
  <c r="A1277" i="7" s="1"/>
  <c r="AJ650" i="7"/>
  <c r="AI650" i="7"/>
  <c r="AH650" i="7"/>
  <c r="AG650" i="7"/>
  <c r="AF650" i="7"/>
  <c r="AE650" i="7"/>
  <c r="AD650" i="7"/>
  <c r="AC650" i="7"/>
  <c r="AB650" i="7"/>
  <c r="AA650" i="7"/>
  <c r="Z650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C650" i="7"/>
  <c r="B650" i="7"/>
  <c r="A650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434" i="7"/>
  <c r="AP867" i="7" l="1"/>
  <c r="AM867" i="7"/>
  <c r="AQ867" i="7"/>
  <c r="AU867" i="7"/>
  <c r="AY867" i="7"/>
  <c r="BC867" i="7"/>
  <c r="BG867" i="7"/>
  <c r="BK867" i="7"/>
  <c r="BO867" i="7"/>
  <c r="BS867" i="7"/>
  <c r="AN867" i="7"/>
  <c r="AR867" i="7"/>
  <c r="AV867" i="7"/>
  <c r="AZ867" i="7"/>
  <c r="BD867" i="7"/>
  <c r="BH867" i="7"/>
  <c r="BL867" i="7"/>
  <c r="BP867" i="7"/>
  <c r="BT867" i="7"/>
  <c r="K1319" i="6"/>
  <c r="AT867" i="7"/>
  <c r="AX867" i="7"/>
  <c r="BB867" i="7"/>
  <c r="BF867" i="7"/>
  <c r="BJ867" i="7"/>
  <c r="BN867" i="7"/>
  <c r="BR867" i="7"/>
  <c r="AL867" i="7"/>
  <c r="A1072" i="7"/>
  <c r="K448" i="6"/>
  <c r="E1319" i="6"/>
  <c r="A1727" i="6"/>
  <c r="E448" i="6"/>
  <c r="I448" i="6"/>
  <c r="J1319" i="6"/>
  <c r="J448" i="6"/>
  <c r="AJ866" i="7"/>
  <c r="BU866" i="7" s="1"/>
  <c r="AI866" i="7"/>
  <c r="AH866" i="7"/>
  <c r="AG866" i="7"/>
  <c r="AF866" i="7"/>
  <c r="BQ866" i="7" s="1"/>
  <c r="AE866" i="7"/>
  <c r="AD866" i="7"/>
  <c r="AC866" i="7"/>
  <c r="AB866" i="7"/>
  <c r="BM866" i="7" s="1"/>
  <c r="AA866" i="7"/>
  <c r="Z866" i="7"/>
  <c r="Y866" i="7"/>
  <c r="X866" i="7"/>
  <c r="BI866" i="7" s="1"/>
  <c r="W866" i="7"/>
  <c r="V866" i="7"/>
  <c r="U866" i="7"/>
  <c r="T866" i="7"/>
  <c r="BE866" i="7" s="1"/>
  <c r="S866" i="7"/>
  <c r="R866" i="7"/>
  <c r="Q866" i="7"/>
  <c r="P866" i="7"/>
  <c r="BA866" i="7" s="1"/>
  <c r="O866" i="7"/>
  <c r="N866" i="7"/>
  <c r="M866" i="7"/>
  <c r="L866" i="7"/>
  <c r="AW866" i="7" s="1"/>
  <c r="K866" i="7"/>
  <c r="J866" i="7"/>
  <c r="I866" i="7"/>
  <c r="H866" i="7"/>
  <c r="AS866" i="7" s="1"/>
  <c r="G866" i="7"/>
  <c r="F866" i="7"/>
  <c r="E866" i="7"/>
  <c r="D866" i="7"/>
  <c r="AO866" i="7" s="1"/>
  <c r="C866" i="7"/>
  <c r="B866" i="7"/>
  <c r="A866" i="7"/>
  <c r="AL866" i="7" s="1"/>
  <c r="AJ649" i="7"/>
  <c r="AI649" i="7"/>
  <c r="AH649" i="7"/>
  <c r="AG649" i="7"/>
  <c r="AF649" i="7"/>
  <c r="AE649" i="7"/>
  <c r="AD649" i="7"/>
  <c r="AC649" i="7"/>
  <c r="AB649" i="7"/>
  <c r="AA649" i="7"/>
  <c r="Z649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G649" i="7"/>
  <c r="F649" i="7"/>
  <c r="E649" i="7"/>
  <c r="D649" i="7"/>
  <c r="C649" i="7"/>
  <c r="B649" i="7"/>
  <c r="A649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433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H1318" i="6"/>
  <c r="G1318" i="6"/>
  <c r="F1318" i="6"/>
  <c r="D1318" i="6"/>
  <c r="C1318" i="6"/>
  <c r="B1318" i="6"/>
  <c r="A1318" i="6"/>
  <c r="A1522" i="6" s="1"/>
  <c r="H963" i="6"/>
  <c r="G963" i="6"/>
  <c r="F963" i="6"/>
  <c r="D963" i="6"/>
  <c r="C963" i="6"/>
  <c r="B963" i="6"/>
  <c r="A963" i="6"/>
  <c r="A1036" i="6" s="1"/>
  <c r="D877" i="6"/>
  <c r="C877" i="6"/>
  <c r="B877" i="6"/>
  <c r="A877" i="6"/>
  <c r="D662" i="6"/>
  <c r="C662" i="6"/>
  <c r="B662" i="6"/>
  <c r="A662" i="6"/>
  <c r="H447" i="6"/>
  <c r="G447" i="6"/>
  <c r="F447" i="6"/>
  <c r="D447" i="6"/>
  <c r="C447" i="6"/>
  <c r="B447" i="6"/>
  <c r="A447" i="6"/>
  <c r="C1113" i="6" l="1"/>
  <c r="C1040" i="6"/>
  <c r="H1113" i="6"/>
  <c r="H1040" i="6"/>
  <c r="D1738" i="6"/>
  <c r="D1534" i="6"/>
  <c r="F1534" i="6"/>
  <c r="F1738" i="6"/>
  <c r="F1113" i="6"/>
  <c r="F1040" i="6"/>
  <c r="B1738" i="6"/>
  <c r="B1534" i="6"/>
  <c r="G1738" i="6"/>
  <c r="G1534" i="6"/>
  <c r="D1113" i="6"/>
  <c r="D1040" i="6"/>
  <c r="B1113" i="6"/>
  <c r="B1040" i="6"/>
  <c r="G1113" i="6"/>
  <c r="G1040" i="6"/>
  <c r="C1738" i="6"/>
  <c r="C1534" i="6"/>
  <c r="H1738" i="6"/>
  <c r="H1534" i="6"/>
  <c r="H889" i="6"/>
  <c r="H674" i="6"/>
  <c r="G889" i="6"/>
  <c r="G674" i="6"/>
  <c r="F889" i="6"/>
  <c r="F674" i="6"/>
  <c r="AP866" i="7"/>
  <c r="AT866" i="7"/>
  <c r="AX866" i="7"/>
  <c r="BB866" i="7"/>
  <c r="BF866" i="7"/>
  <c r="BJ866" i="7"/>
  <c r="BN866" i="7"/>
  <c r="BR866" i="7"/>
  <c r="AM866" i="7"/>
  <c r="AQ866" i="7"/>
  <c r="AU866" i="7"/>
  <c r="AY866" i="7"/>
  <c r="BC866" i="7"/>
  <c r="BG866" i="7"/>
  <c r="BK866" i="7"/>
  <c r="BO866" i="7"/>
  <c r="BS866" i="7"/>
  <c r="AN866" i="7"/>
  <c r="AR866" i="7"/>
  <c r="AV866" i="7"/>
  <c r="AZ866" i="7"/>
  <c r="BD866" i="7"/>
  <c r="BH866" i="7"/>
  <c r="BL866" i="7"/>
  <c r="BP866" i="7"/>
  <c r="BT866" i="7"/>
  <c r="I447" i="6"/>
  <c r="E1318" i="6"/>
  <c r="K447" i="6"/>
  <c r="I1318" i="6"/>
  <c r="A1071" i="7"/>
  <c r="A1276" i="7"/>
  <c r="A1109" i="6"/>
  <c r="J1318" i="6"/>
  <c r="E447" i="6"/>
  <c r="K1318" i="6"/>
  <c r="A1726" i="6"/>
  <c r="I963" i="6"/>
  <c r="J447" i="6"/>
  <c r="K963" i="6"/>
  <c r="J963" i="6"/>
  <c r="E963" i="6"/>
  <c r="K1040" i="6" l="1"/>
  <c r="K1113" i="6"/>
  <c r="K1534" i="6"/>
  <c r="K1738" i="6"/>
  <c r="E1534" i="6"/>
  <c r="E1738" i="6"/>
  <c r="E1113" i="6"/>
  <c r="E1040" i="6"/>
  <c r="I1040" i="6"/>
  <c r="I1113" i="6"/>
  <c r="J1534" i="6"/>
  <c r="J1738" i="6"/>
  <c r="I1738" i="6"/>
  <c r="I1534" i="6"/>
  <c r="J1040" i="6"/>
  <c r="J1113" i="6"/>
  <c r="K889" i="6"/>
  <c r="K674" i="6"/>
  <c r="J889" i="6"/>
  <c r="J674" i="6"/>
  <c r="E889" i="6"/>
  <c r="E674" i="6"/>
  <c r="I889" i="6"/>
  <c r="I674" i="6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AJ865" i="7"/>
  <c r="AI865" i="7"/>
  <c r="AH865" i="7"/>
  <c r="AG865" i="7"/>
  <c r="AF865" i="7"/>
  <c r="AE865" i="7"/>
  <c r="AD865" i="7"/>
  <c r="AC865" i="7"/>
  <c r="AB865" i="7"/>
  <c r="AA865" i="7"/>
  <c r="Z865" i="7"/>
  <c r="Y865" i="7"/>
  <c r="X865" i="7"/>
  <c r="W865" i="7"/>
  <c r="V865" i="7"/>
  <c r="U865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D865" i="7"/>
  <c r="C865" i="7"/>
  <c r="B865" i="7"/>
  <c r="A865" i="7"/>
  <c r="AL865" i="7" s="1"/>
  <c r="AJ648" i="7"/>
  <c r="AI648" i="7"/>
  <c r="AH648" i="7"/>
  <c r="AG648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D648" i="7"/>
  <c r="C648" i="7"/>
  <c r="B648" i="7"/>
  <c r="A648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432" i="7"/>
  <c r="H1317" i="6"/>
  <c r="G1317" i="6"/>
  <c r="F1317" i="6"/>
  <c r="D1317" i="6"/>
  <c r="C1317" i="6"/>
  <c r="B1317" i="6"/>
  <c r="A1317" i="6"/>
  <c r="A1521" i="6" s="1"/>
  <c r="D876" i="6"/>
  <c r="C876" i="6"/>
  <c r="B876" i="6"/>
  <c r="A876" i="6"/>
  <c r="D661" i="6"/>
  <c r="C661" i="6"/>
  <c r="B661" i="6"/>
  <c r="A661" i="6"/>
  <c r="H446" i="6"/>
  <c r="G446" i="6"/>
  <c r="F446" i="6"/>
  <c r="D446" i="6"/>
  <c r="C446" i="6"/>
  <c r="B446" i="6"/>
  <c r="A446" i="6"/>
  <c r="E1082" i="7" l="1"/>
  <c r="E1287" i="7"/>
  <c r="I1287" i="7"/>
  <c r="I1082" i="7"/>
  <c r="M1082" i="7"/>
  <c r="M1287" i="7"/>
  <c r="Q1082" i="7"/>
  <c r="Q1287" i="7"/>
  <c r="U1287" i="7"/>
  <c r="U1082" i="7"/>
  <c r="Y1287" i="7"/>
  <c r="Y1082" i="7"/>
  <c r="AC1287" i="7"/>
  <c r="AC1082" i="7"/>
  <c r="AG1082" i="7"/>
  <c r="AG1287" i="7"/>
  <c r="B1287" i="7"/>
  <c r="B1082" i="7"/>
  <c r="F1287" i="7"/>
  <c r="F1082" i="7"/>
  <c r="J1082" i="7"/>
  <c r="J1287" i="7"/>
  <c r="N1082" i="7"/>
  <c r="N1287" i="7"/>
  <c r="R1082" i="7"/>
  <c r="R1287" i="7"/>
  <c r="V1287" i="7"/>
  <c r="V1082" i="7"/>
  <c r="Z1082" i="7"/>
  <c r="Z1287" i="7"/>
  <c r="AD1082" i="7"/>
  <c r="AD1287" i="7"/>
  <c r="AH1287" i="7"/>
  <c r="AH1082" i="7"/>
  <c r="C1082" i="7"/>
  <c r="C1287" i="7"/>
  <c r="G1082" i="7"/>
  <c r="G1287" i="7"/>
  <c r="K1287" i="7"/>
  <c r="K1082" i="7"/>
  <c r="O1287" i="7"/>
  <c r="O1082" i="7"/>
  <c r="S1082" i="7"/>
  <c r="S1287" i="7"/>
  <c r="W1082" i="7"/>
  <c r="W1287" i="7"/>
  <c r="AA1287" i="7"/>
  <c r="AA1082" i="7"/>
  <c r="AE1287" i="7"/>
  <c r="AE1082" i="7"/>
  <c r="AI1082" i="7"/>
  <c r="AI1287" i="7"/>
  <c r="AO865" i="7"/>
  <c r="D1082" i="7"/>
  <c r="D1287" i="7"/>
  <c r="AS865" i="7"/>
  <c r="H1082" i="7"/>
  <c r="H1287" i="7"/>
  <c r="AW865" i="7"/>
  <c r="L1082" i="7"/>
  <c r="L1287" i="7"/>
  <c r="BA865" i="7"/>
  <c r="P1287" i="7"/>
  <c r="P1082" i="7"/>
  <c r="BE865" i="7"/>
  <c r="T1082" i="7"/>
  <c r="T1287" i="7"/>
  <c r="BI865" i="7"/>
  <c r="X1082" i="7"/>
  <c r="X1287" i="7"/>
  <c r="BM865" i="7"/>
  <c r="AB1287" i="7"/>
  <c r="AB1082" i="7"/>
  <c r="BQ865" i="7"/>
  <c r="AF1287" i="7"/>
  <c r="AF1082" i="7"/>
  <c r="BU865" i="7"/>
  <c r="AJ1082" i="7"/>
  <c r="AJ1287" i="7"/>
  <c r="F1533" i="6"/>
  <c r="F1737" i="6"/>
  <c r="H888" i="6"/>
  <c r="H673" i="6"/>
  <c r="D1737" i="6"/>
  <c r="D1533" i="6"/>
  <c r="F888" i="6"/>
  <c r="F673" i="6"/>
  <c r="B1737" i="6"/>
  <c r="B1533" i="6"/>
  <c r="G1737" i="6"/>
  <c r="G1533" i="6"/>
  <c r="G888" i="6"/>
  <c r="G673" i="6"/>
  <c r="C1737" i="6"/>
  <c r="C1533" i="6"/>
  <c r="H1737" i="6"/>
  <c r="H1533" i="6"/>
  <c r="I1317" i="6"/>
  <c r="K1317" i="6"/>
  <c r="I446" i="6"/>
  <c r="E446" i="6"/>
  <c r="AP865" i="7"/>
  <c r="AT865" i="7"/>
  <c r="AX865" i="7"/>
  <c r="BB865" i="7"/>
  <c r="BF865" i="7"/>
  <c r="BJ865" i="7"/>
  <c r="BN865" i="7"/>
  <c r="BR865" i="7"/>
  <c r="A1070" i="7"/>
  <c r="A1275" i="7"/>
  <c r="AM865" i="7"/>
  <c r="AQ865" i="7"/>
  <c r="AU865" i="7"/>
  <c r="AY865" i="7"/>
  <c r="BC865" i="7"/>
  <c r="BG865" i="7"/>
  <c r="BK865" i="7"/>
  <c r="BO865" i="7"/>
  <c r="BS865" i="7"/>
  <c r="AN865" i="7"/>
  <c r="AR865" i="7"/>
  <c r="AV865" i="7"/>
  <c r="AZ865" i="7"/>
  <c r="BD865" i="7"/>
  <c r="BH865" i="7"/>
  <c r="BL865" i="7"/>
  <c r="BP865" i="7"/>
  <c r="BT865" i="7"/>
  <c r="J1317" i="6"/>
  <c r="K446" i="6"/>
  <c r="J446" i="6"/>
  <c r="A1725" i="6"/>
  <c r="E1317" i="6"/>
  <c r="K1737" i="6" l="1"/>
  <c r="K1533" i="6"/>
  <c r="E1737" i="6"/>
  <c r="E1533" i="6"/>
  <c r="J1533" i="6"/>
  <c r="J1737" i="6"/>
  <c r="I1737" i="6"/>
  <c r="I1533" i="6"/>
  <c r="E888" i="6"/>
  <c r="E673" i="6"/>
  <c r="I673" i="6"/>
  <c r="I888" i="6"/>
  <c r="J673" i="6"/>
  <c r="J888" i="6"/>
  <c r="K673" i="6"/>
  <c r="K888" i="6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AJ864" i="7"/>
  <c r="AI864" i="7"/>
  <c r="AH864" i="7"/>
  <c r="AG864" i="7"/>
  <c r="AF864" i="7"/>
  <c r="AE864" i="7"/>
  <c r="AD864" i="7"/>
  <c r="AC864" i="7"/>
  <c r="AB864" i="7"/>
  <c r="AA864" i="7"/>
  <c r="Z864" i="7"/>
  <c r="Y864" i="7"/>
  <c r="X864" i="7"/>
  <c r="W864" i="7"/>
  <c r="V864" i="7"/>
  <c r="U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D864" i="7"/>
  <c r="C864" i="7"/>
  <c r="B864" i="7"/>
  <c r="A864" i="7"/>
  <c r="A1069" i="7" s="1"/>
  <c r="AJ647" i="7"/>
  <c r="AI647" i="7"/>
  <c r="AH647" i="7"/>
  <c r="AG647" i="7"/>
  <c r="AF647" i="7"/>
  <c r="AE647" i="7"/>
  <c r="AD647" i="7"/>
  <c r="AC647" i="7"/>
  <c r="AB647" i="7"/>
  <c r="AA647" i="7"/>
  <c r="Z647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D647" i="7"/>
  <c r="C647" i="7"/>
  <c r="B647" i="7"/>
  <c r="A647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431" i="7"/>
  <c r="AP864" i="7" l="1"/>
  <c r="E1286" i="7"/>
  <c r="E1081" i="7"/>
  <c r="I1286" i="7"/>
  <c r="I1081" i="7"/>
  <c r="M1286" i="7"/>
  <c r="M1081" i="7"/>
  <c r="Q1286" i="7"/>
  <c r="Q1081" i="7"/>
  <c r="U1286" i="7"/>
  <c r="U1081" i="7"/>
  <c r="Y1286" i="7"/>
  <c r="Y1081" i="7"/>
  <c r="AC1286" i="7"/>
  <c r="AC1081" i="7"/>
  <c r="AG1286" i="7"/>
  <c r="AG1081" i="7"/>
  <c r="AM864" i="7"/>
  <c r="B1286" i="7"/>
  <c r="B1081" i="7"/>
  <c r="AQ864" i="7"/>
  <c r="F1286" i="7"/>
  <c r="F1081" i="7"/>
  <c r="AU864" i="7"/>
  <c r="J1286" i="7"/>
  <c r="J1081" i="7"/>
  <c r="AY864" i="7"/>
  <c r="N1286" i="7"/>
  <c r="N1081" i="7"/>
  <c r="BC864" i="7"/>
  <c r="R1286" i="7"/>
  <c r="R1081" i="7"/>
  <c r="V1286" i="7"/>
  <c r="V1081" i="7"/>
  <c r="Z1286" i="7"/>
  <c r="Z1081" i="7"/>
  <c r="AD1286" i="7"/>
  <c r="AD1081" i="7"/>
  <c r="AH1286" i="7"/>
  <c r="AH1081" i="7"/>
  <c r="AN864" i="7"/>
  <c r="C1286" i="7"/>
  <c r="C1081" i="7"/>
  <c r="AR864" i="7"/>
  <c r="G1286" i="7"/>
  <c r="G1081" i="7"/>
  <c r="K1286" i="7"/>
  <c r="K1081" i="7"/>
  <c r="O1286" i="7"/>
  <c r="O1081" i="7"/>
  <c r="S1286" i="7"/>
  <c r="S1081" i="7"/>
  <c r="W1286" i="7"/>
  <c r="W1081" i="7"/>
  <c r="AA1286" i="7"/>
  <c r="AA1081" i="7"/>
  <c r="AE1286" i="7"/>
  <c r="AE1081" i="7"/>
  <c r="AI1286" i="7"/>
  <c r="AI1081" i="7"/>
  <c r="AO864" i="7"/>
  <c r="D1081" i="7"/>
  <c r="D1286" i="7"/>
  <c r="AS864" i="7"/>
  <c r="H1286" i="7"/>
  <c r="H1081" i="7"/>
  <c r="AW864" i="7"/>
  <c r="L1081" i="7"/>
  <c r="L1286" i="7"/>
  <c r="BA864" i="7"/>
  <c r="P1286" i="7"/>
  <c r="P1081" i="7"/>
  <c r="BE864" i="7"/>
  <c r="T1286" i="7"/>
  <c r="T1081" i="7"/>
  <c r="BI864" i="7"/>
  <c r="X1286" i="7"/>
  <c r="X1081" i="7"/>
  <c r="BM864" i="7"/>
  <c r="AB1081" i="7"/>
  <c r="AB1286" i="7"/>
  <c r="BQ864" i="7"/>
  <c r="AF1286" i="7"/>
  <c r="AF1081" i="7"/>
  <c r="BU864" i="7"/>
  <c r="AJ1286" i="7"/>
  <c r="AJ1081" i="7"/>
  <c r="BG864" i="7"/>
  <c r="BK864" i="7"/>
  <c r="BO864" i="7"/>
  <c r="BS864" i="7"/>
  <c r="AT864" i="7"/>
  <c r="AX864" i="7"/>
  <c r="BB864" i="7"/>
  <c r="BF864" i="7"/>
  <c r="BJ864" i="7"/>
  <c r="AV864" i="7"/>
  <c r="AZ864" i="7"/>
  <c r="BD864" i="7"/>
  <c r="BH864" i="7"/>
  <c r="BL864" i="7"/>
  <c r="BP864" i="7"/>
  <c r="BT864" i="7"/>
  <c r="BN864" i="7"/>
  <c r="BR864" i="7"/>
  <c r="A1274" i="7"/>
  <c r="AL864" i="7"/>
  <c r="H1316" i="6"/>
  <c r="G1316" i="6"/>
  <c r="F1316" i="6"/>
  <c r="D1316" i="6"/>
  <c r="C1316" i="6"/>
  <c r="B1316" i="6"/>
  <c r="A1316" i="6"/>
  <c r="A1724" i="6" s="1"/>
  <c r="D875" i="6"/>
  <c r="C875" i="6"/>
  <c r="B875" i="6"/>
  <c r="A875" i="6"/>
  <c r="D660" i="6"/>
  <c r="C660" i="6"/>
  <c r="B660" i="6"/>
  <c r="A660" i="6"/>
  <c r="H445" i="6"/>
  <c r="G445" i="6"/>
  <c r="F445" i="6"/>
  <c r="D445" i="6"/>
  <c r="C445" i="6"/>
  <c r="B445" i="6"/>
  <c r="A445" i="6"/>
  <c r="F1736" i="6" l="1"/>
  <c r="F1532" i="6"/>
  <c r="F887" i="6"/>
  <c r="F672" i="6"/>
  <c r="G1736" i="6"/>
  <c r="G1532" i="6"/>
  <c r="H887" i="6"/>
  <c r="H672" i="6"/>
  <c r="D1736" i="6"/>
  <c r="D1532" i="6"/>
  <c r="B1736" i="6"/>
  <c r="B1532" i="6"/>
  <c r="G887" i="6"/>
  <c r="G672" i="6"/>
  <c r="C1736" i="6"/>
  <c r="C1532" i="6"/>
  <c r="H1736" i="6"/>
  <c r="H1532" i="6"/>
  <c r="K1316" i="6"/>
  <c r="I445" i="6"/>
  <c r="E445" i="6"/>
  <c r="A1520" i="6"/>
  <c r="J1316" i="6"/>
  <c r="I1316" i="6"/>
  <c r="K445" i="6"/>
  <c r="J445" i="6"/>
  <c r="E1316" i="6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AJ863" i="7"/>
  <c r="AI863" i="7"/>
  <c r="AH863" i="7"/>
  <c r="AG863" i="7"/>
  <c r="AF863" i="7"/>
  <c r="AE863" i="7"/>
  <c r="AD863" i="7"/>
  <c r="AC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D863" i="7"/>
  <c r="C863" i="7"/>
  <c r="B863" i="7"/>
  <c r="A863" i="7"/>
  <c r="AL863" i="7" s="1"/>
  <c r="AJ646" i="7"/>
  <c r="AI646" i="7"/>
  <c r="AH646" i="7"/>
  <c r="AG646" i="7"/>
  <c r="AF646" i="7"/>
  <c r="AE646" i="7"/>
  <c r="AD646" i="7"/>
  <c r="AC646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D646" i="7"/>
  <c r="C646" i="7"/>
  <c r="B646" i="7"/>
  <c r="A646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430" i="7"/>
  <c r="H1315" i="6"/>
  <c r="G1315" i="6"/>
  <c r="F1315" i="6"/>
  <c r="D1315" i="6"/>
  <c r="C1315" i="6"/>
  <c r="B1315" i="6"/>
  <c r="A1315" i="6"/>
  <c r="A1519" i="6" s="1"/>
  <c r="H962" i="6"/>
  <c r="G962" i="6"/>
  <c r="F962" i="6"/>
  <c r="D962" i="6"/>
  <c r="C962" i="6"/>
  <c r="B962" i="6"/>
  <c r="A962" i="6"/>
  <c r="A1035" i="6" s="1"/>
  <c r="D874" i="6"/>
  <c r="C874" i="6"/>
  <c r="B874" i="6"/>
  <c r="A874" i="6"/>
  <c r="D659" i="6"/>
  <c r="C659" i="6"/>
  <c r="B659" i="6"/>
  <c r="A659" i="6"/>
  <c r="H444" i="6"/>
  <c r="G444" i="6"/>
  <c r="F444" i="6"/>
  <c r="D444" i="6"/>
  <c r="C444" i="6"/>
  <c r="B444" i="6"/>
  <c r="A444" i="6"/>
  <c r="E1532" i="6" l="1"/>
  <c r="E1736" i="6"/>
  <c r="J1532" i="6"/>
  <c r="J1736" i="6"/>
  <c r="K1532" i="6"/>
  <c r="K1736" i="6"/>
  <c r="I1532" i="6"/>
  <c r="I1736" i="6"/>
  <c r="E887" i="6"/>
  <c r="E672" i="6"/>
  <c r="I672" i="6"/>
  <c r="I887" i="6"/>
  <c r="J672" i="6"/>
  <c r="J887" i="6"/>
  <c r="K672" i="6"/>
  <c r="K887" i="6"/>
  <c r="H886" i="6"/>
  <c r="H671" i="6"/>
  <c r="F886" i="6"/>
  <c r="F671" i="6"/>
  <c r="G886" i="6"/>
  <c r="G671" i="6"/>
  <c r="D1112" i="6"/>
  <c r="D1039" i="6"/>
  <c r="G1531" i="6"/>
  <c r="G1735" i="6"/>
  <c r="F1112" i="6"/>
  <c r="F1039" i="6"/>
  <c r="B1735" i="6"/>
  <c r="B1531" i="6"/>
  <c r="B1112" i="6"/>
  <c r="B1039" i="6"/>
  <c r="G1112" i="6"/>
  <c r="G1039" i="6"/>
  <c r="C1531" i="6"/>
  <c r="C1735" i="6"/>
  <c r="H1735" i="6"/>
  <c r="H1531" i="6"/>
  <c r="F1735" i="6"/>
  <c r="F1531" i="6"/>
  <c r="C1112" i="6"/>
  <c r="C1039" i="6"/>
  <c r="H1112" i="6"/>
  <c r="H1039" i="6"/>
  <c r="D1735" i="6"/>
  <c r="D1531" i="6"/>
  <c r="B1285" i="7"/>
  <c r="B1080" i="7"/>
  <c r="AQ863" i="7"/>
  <c r="F1285" i="7"/>
  <c r="F1080" i="7"/>
  <c r="AU863" i="7"/>
  <c r="J1285" i="7"/>
  <c r="J1080" i="7"/>
  <c r="AY863" i="7"/>
  <c r="N1285" i="7"/>
  <c r="N1080" i="7"/>
  <c r="BC863" i="7"/>
  <c r="R1285" i="7"/>
  <c r="R1080" i="7"/>
  <c r="BG863" i="7"/>
  <c r="V1285" i="7"/>
  <c r="V1080" i="7"/>
  <c r="BK863" i="7"/>
  <c r="Z1285" i="7"/>
  <c r="Z1080" i="7"/>
  <c r="BO863" i="7"/>
  <c r="AD1285" i="7"/>
  <c r="AD1080" i="7"/>
  <c r="AH1285" i="7"/>
  <c r="AH1080" i="7"/>
  <c r="C1285" i="7"/>
  <c r="C1080" i="7"/>
  <c r="AR863" i="7"/>
  <c r="G1285" i="7"/>
  <c r="G1080" i="7"/>
  <c r="AV863" i="7"/>
  <c r="K1285" i="7"/>
  <c r="K1080" i="7"/>
  <c r="AZ863" i="7"/>
  <c r="O1285" i="7"/>
  <c r="O1080" i="7"/>
  <c r="BD863" i="7"/>
  <c r="S1285" i="7"/>
  <c r="S1080" i="7"/>
  <c r="BH863" i="7"/>
  <c r="W1285" i="7"/>
  <c r="W1080" i="7"/>
  <c r="BL863" i="7"/>
  <c r="AA1285" i="7"/>
  <c r="AA1080" i="7"/>
  <c r="AE1285" i="7"/>
  <c r="AE1080" i="7"/>
  <c r="AI1285" i="7"/>
  <c r="AI1080" i="7"/>
  <c r="D1285" i="7"/>
  <c r="D1080" i="7"/>
  <c r="AS863" i="7"/>
  <c r="H1285" i="7"/>
  <c r="H1080" i="7"/>
  <c r="AW863" i="7"/>
  <c r="L1285" i="7"/>
  <c r="L1080" i="7"/>
  <c r="BA863" i="7"/>
  <c r="P1285" i="7"/>
  <c r="P1080" i="7"/>
  <c r="BE863" i="7"/>
  <c r="T1285" i="7"/>
  <c r="T1080" i="7"/>
  <c r="BI863" i="7"/>
  <c r="X1285" i="7"/>
  <c r="X1080" i="7"/>
  <c r="BM863" i="7"/>
  <c r="AB1285" i="7"/>
  <c r="AB1080" i="7"/>
  <c r="BQ863" i="7"/>
  <c r="AF1285" i="7"/>
  <c r="AF1080" i="7"/>
  <c r="BU863" i="7"/>
  <c r="AJ1285" i="7"/>
  <c r="AJ1080" i="7"/>
  <c r="E1285" i="7"/>
  <c r="E1080" i="7"/>
  <c r="I1285" i="7"/>
  <c r="I1080" i="7"/>
  <c r="M1285" i="7"/>
  <c r="M1080" i="7"/>
  <c r="Q1285" i="7"/>
  <c r="Q1080" i="7"/>
  <c r="U1285" i="7"/>
  <c r="U1080" i="7"/>
  <c r="Y1285" i="7"/>
  <c r="Y1080" i="7"/>
  <c r="AC1285" i="7"/>
  <c r="AC1080" i="7"/>
  <c r="AG1285" i="7"/>
  <c r="AG1080" i="7"/>
  <c r="AM863" i="7"/>
  <c r="AO863" i="7"/>
  <c r="AN863" i="7"/>
  <c r="BP863" i="7"/>
  <c r="BS863" i="7"/>
  <c r="BT863" i="7"/>
  <c r="AP863" i="7"/>
  <c r="AT863" i="7"/>
  <c r="AX863" i="7"/>
  <c r="BB863" i="7"/>
  <c r="BF863" i="7"/>
  <c r="BJ863" i="7"/>
  <c r="BN863" i="7"/>
  <c r="BR863" i="7"/>
  <c r="J1315" i="6"/>
  <c r="I444" i="6"/>
  <c r="K962" i="6"/>
  <c r="A1108" i="6"/>
  <c r="A1273" i="7"/>
  <c r="A1068" i="7"/>
  <c r="E444" i="6"/>
  <c r="J444" i="6"/>
  <c r="K1315" i="6"/>
  <c r="A1723" i="6"/>
  <c r="I962" i="6"/>
  <c r="I1315" i="6"/>
  <c r="E1315" i="6"/>
  <c r="K444" i="6"/>
  <c r="E962" i="6"/>
  <c r="J962" i="6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AJ862" i="7"/>
  <c r="AI862" i="7"/>
  <c r="AH862" i="7"/>
  <c r="AG862" i="7"/>
  <c r="AF862" i="7"/>
  <c r="AE862" i="7"/>
  <c r="AD862" i="7"/>
  <c r="AC862" i="7"/>
  <c r="AB862" i="7"/>
  <c r="AA862" i="7"/>
  <c r="Z862" i="7"/>
  <c r="Y862" i="7"/>
  <c r="X862" i="7"/>
  <c r="W862" i="7"/>
  <c r="V862" i="7"/>
  <c r="U862" i="7"/>
  <c r="T862" i="7"/>
  <c r="S862" i="7"/>
  <c r="R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2" i="7"/>
  <c r="C862" i="7"/>
  <c r="B862" i="7"/>
  <c r="A862" i="7"/>
  <c r="A1067" i="7" s="1"/>
  <c r="AJ645" i="7"/>
  <c r="AI645" i="7"/>
  <c r="AH645" i="7"/>
  <c r="AG645" i="7"/>
  <c r="AF645" i="7"/>
  <c r="AE645" i="7"/>
  <c r="AD645" i="7"/>
  <c r="AC645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C645" i="7"/>
  <c r="B645" i="7"/>
  <c r="A645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429" i="7"/>
  <c r="H1314" i="6"/>
  <c r="G1314" i="6"/>
  <c r="F1314" i="6"/>
  <c r="D1314" i="6"/>
  <c r="C1314" i="6"/>
  <c r="B1314" i="6"/>
  <c r="A1314" i="6"/>
  <c r="A1518" i="6" s="1"/>
  <c r="D873" i="6"/>
  <c r="C873" i="6"/>
  <c r="B873" i="6"/>
  <c r="A873" i="6"/>
  <c r="D658" i="6"/>
  <c r="C658" i="6"/>
  <c r="B658" i="6"/>
  <c r="A658" i="6"/>
  <c r="H443" i="6"/>
  <c r="G443" i="6"/>
  <c r="F443" i="6"/>
  <c r="D443" i="6"/>
  <c r="C443" i="6"/>
  <c r="B443" i="6"/>
  <c r="A443" i="6"/>
  <c r="J886" i="6" l="1"/>
  <c r="J671" i="6"/>
  <c r="E886" i="6"/>
  <c r="E671" i="6"/>
  <c r="K886" i="6"/>
  <c r="K671" i="6"/>
  <c r="I886" i="6"/>
  <c r="I671" i="6"/>
  <c r="E1112" i="6"/>
  <c r="E1039" i="6"/>
  <c r="K1112" i="6"/>
  <c r="K1039" i="6"/>
  <c r="I1112" i="6"/>
  <c r="I1039" i="6"/>
  <c r="E1531" i="6"/>
  <c r="E1735" i="6"/>
  <c r="K1735" i="6"/>
  <c r="K1531" i="6"/>
  <c r="J1735" i="6"/>
  <c r="J1531" i="6"/>
  <c r="J1039" i="6"/>
  <c r="J1112" i="6"/>
  <c r="I1531" i="6"/>
  <c r="I1735" i="6"/>
  <c r="AO862" i="7"/>
  <c r="D1284" i="7"/>
  <c r="D1079" i="7"/>
  <c r="BA862" i="7"/>
  <c r="P1079" i="7"/>
  <c r="P1284" i="7"/>
  <c r="BM862" i="7"/>
  <c r="AB1284" i="7"/>
  <c r="AB1079" i="7"/>
  <c r="E1284" i="7"/>
  <c r="E1079" i="7"/>
  <c r="I1079" i="7"/>
  <c r="I1284" i="7"/>
  <c r="M1284" i="7"/>
  <c r="M1079" i="7"/>
  <c r="Q1079" i="7"/>
  <c r="Q1284" i="7"/>
  <c r="U1284" i="7"/>
  <c r="U1079" i="7"/>
  <c r="Y1079" i="7"/>
  <c r="Y1284" i="7"/>
  <c r="AC1284" i="7"/>
  <c r="AC1079" i="7"/>
  <c r="AG1079" i="7"/>
  <c r="AG1284" i="7"/>
  <c r="AW862" i="7"/>
  <c r="L1284" i="7"/>
  <c r="L1079" i="7"/>
  <c r="BI862" i="7"/>
  <c r="X1079" i="7"/>
  <c r="X1284" i="7"/>
  <c r="BQ862" i="7"/>
  <c r="AF1079" i="7"/>
  <c r="AF1284" i="7"/>
  <c r="B1284" i="7"/>
  <c r="B1079" i="7"/>
  <c r="F1284" i="7"/>
  <c r="F1079" i="7"/>
  <c r="J1284" i="7"/>
  <c r="J1079" i="7"/>
  <c r="N1284" i="7"/>
  <c r="N1079" i="7"/>
  <c r="R1284" i="7"/>
  <c r="R1079" i="7"/>
  <c r="V1284" i="7"/>
  <c r="V1079" i="7"/>
  <c r="Z1284" i="7"/>
  <c r="Z1079" i="7"/>
  <c r="AD1284" i="7"/>
  <c r="AD1079" i="7"/>
  <c r="AH1284" i="7"/>
  <c r="AH1079" i="7"/>
  <c r="AS862" i="7"/>
  <c r="H1079" i="7"/>
  <c r="H1284" i="7"/>
  <c r="BE862" i="7"/>
  <c r="T1284" i="7"/>
  <c r="T1079" i="7"/>
  <c r="AJ1284" i="7"/>
  <c r="AJ1079" i="7"/>
  <c r="C1284" i="7"/>
  <c r="C1079" i="7"/>
  <c r="G1284" i="7"/>
  <c r="G1079" i="7"/>
  <c r="K1284" i="7"/>
  <c r="K1079" i="7"/>
  <c r="O1284" i="7"/>
  <c r="O1079" i="7"/>
  <c r="S1284" i="7"/>
  <c r="S1079" i="7"/>
  <c r="W1284" i="7"/>
  <c r="W1079" i="7"/>
  <c r="AA1284" i="7"/>
  <c r="AA1079" i="7"/>
  <c r="AE1284" i="7"/>
  <c r="AE1079" i="7"/>
  <c r="AI1284" i="7"/>
  <c r="AI1079" i="7"/>
  <c r="F885" i="6"/>
  <c r="F670" i="6"/>
  <c r="G885" i="6"/>
  <c r="G670" i="6"/>
  <c r="C1734" i="6"/>
  <c r="C1530" i="6"/>
  <c r="H1734" i="6"/>
  <c r="H1530" i="6"/>
  <c r="H885" i="6"/>
  <c r="H670" i="6"/>
  <c r="D1734" i="6"/>
  <c r="D1530" i="6"/>
  <c r="F1530" i="6"/>
  <c r="F1734" i="6"/>
  <c r="B1734" i="6"/>
  <c r="B1530" i="6"/>
  <c r="G1530" i="6"/>
  <c r="G1734" i="6"/>
  <c r="BN862" i="7"/>
  <c r="I1314" i="6"/>
  <c r="A1722" i="6"/>
  <c r="AT862" i="7"/>
  <c r="BB862" i="7"/>
  <c r="BJ862" i="7"/>
  <c r="BR862" i="7"/>
  <c r="AL862" i="7"/>
  <c r="A1272" i="7"/>
  <c r="AM862" i="7"/>
  <c r="AQ862" i="7"/>
  <c r="AU862" i="7"/>
  <c r="AY862" i="7"/>
  <c r="BC862" i="7"/>
  <c r="BG862" i="7"/>
  <c r="BK862" i="7"/>
  <c r="BO862" i="7"/>
  <c r="BS862" i="7"/>
  <c r="BU862" i="7"/>
  <c r="AN862" i="7"/>
  <c r="AR862" i="7"/>
  <c r="AV862" i="7"/>
  <c r="AZ862" i="7"/>
  <c r="BD862" i="7"/>
  <c r="BH862" i="7"/>
  <c r="BL862" i="7"/>
  <c r="BP862" i="7"/>
  <c r="BT862" i="7"/>
  <c r="AP862" i="7"/>
  <c r="AX862" i="7"/>
  <c r="BF862" i="7"/>
  <c r="I443" i="6"/>
  <c r="K1314" i="6"/>
  <c r="E443" i="6"/>
  <c r="J443" i="6"/>
  <c r="K443" i="6"/>
  <c r="E1314" i="6"/>
  <c r="J1314" i="6"/>
  <c r="J1530" i="6" l="1"/>
  <c r="J1734" i="6"/>
  <c r="I1530" i="6"/>
  <c r="I1734" i="6"/>
  <c r="E1734" i="6"/>
  <c r="E1530" i="6"/>
  <c r="K1530" i="6"/>
  <c r="K1734" i="6"/>
  <c r="J885" i="6"/>
  <c r="J670" i="6"/>
  <c r="E885" i="6"/>
  <c r="E670" i="6"/>
  <c r="K670" i="6"/>
  <c r="K885" i="6"/>
  <c r="I885" i="6"/>
  <c r="I670" i="6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AJ861" i="7"/>
  <c r="AI861" i="7"/>
  <c r="AH861" i="7"/>
  <c r="AG861" i="7"/>
  <c r="AF861" i="7"/>
  <c r="AE861" i="7"/>
  <c r="AD861" i="7"/>
  <c r="AC861" i="7"/>
  <c r="AB861" i="7"/>
  <c r="AA861" i="7"/>
  <c r="Z861" i="7"/>
  <c r="Y861" i="7"/>
  <c r="X861" i="7"/>
  <c r="W861" i="7"/>
  <c r="V861" i="7"/>
  <c r="U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D861" i="7"/>
  <c r="C861" i="7"/>
  <c r="B861" i="7"/>
  <c r="A861" i="7"/>
  <c r="AL861" i="7" s="1"/>
  <c r="AJ644" i="7"/>
  <c r="AI644" i="7"/>
  <c r="AH644" i="7"/>
  <c r="AG644" i="7"/>
  <c r="AF644" i="7"/>
  <c r="AE644" i="7"/>
  <c r="AD644" i="7"/>
  <c r="AC644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D644" i="7"/>
  <c r="C644" i="7"/>
  <c r="B644" i="7"/>
  <c r="A644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428" i="7"/>
  <c r="H1313" i="6"/>
  <c r="G1313" i="6"/>
  <c r="F1313" i="6"/>
  <c r="D1313" i="6"/>
  <c r="C1313" i="6"/>
  <c r="B1313" i="6"/>
  <c r="A1313" i="6"/>
  <c r="D872" i="6"/>
  <c r="C872" i="6"/>
  <c r="B872" i="6"/>
  <c r="A872" i="6"/>
  <c r="D657" i="6"/>
  <c r="C657" i="6"/>
  <c r="B657" i="6"/>
  <c r="A657" i="6"/>
  <c r="H442" i="6"/>
  <c r="G442" i="6"/>
  <c r="F442" i="6"/>
  <c r="D442" i="6"/>
  <c r="C442" i="6"/>
  <c r="B442" i="6"/>
  <c r="A442" i="6"/>
  <c r="AP861" i="7" l="1"/>
  <c r="E1283" i="7"/>
  <c r="E1078" i="7"/>
  <c r="AT861" i="7"/>
  <c r="I1283" i="7"/>
  <c r="I1078" i="7"/>
  <c r="M1283" i="7"/>
  <c r="M1078" i="7"/>
  <c r="Q1283" i="7"/>
  <c r="Q1078" i="7"/>
  <c r="U1283" i="7"/>
  <c r="U1078" i="7"/>
  <c r="Y1283" i="7"/>
  <c r="Y1078" i="7"/>
  <c r="AC1283" i="7"/>
  <c r="AC1078" i="7"/>
  <c r="AG1283" i="7"/>
  <c r="AG1078" i="7"/>
  <c r="AM861" i="7"/>
  <c r="B1283" i="7"/>
  <c r="B1078" i="7"/>
  <c r="AQ861" i="7"/>
  <c r="F1283" i="7"/>
  <c r="F1078" i="7"/>
  <c r="AU861" i="7"/>
  <c r="J1283" i="7"/>
  <c r="J1078" i="7"/>
  <c r="AY861" i="7"/>
  <c r="N1283" i="7"/>
  <c r="N1078" i="7"/>
  <c r="R1283" i="7"/>
  <c r="R1078" i="7"/>
  <c r="V1283" i="7"/>
  <c r="V1078" i="7"/>
  <c r="Z1283" i="7"/>
  <c r="Z1078" i="7"/>
  <c r="AD1283" i="7"/>
  <c r="AD1078" i="7"/>
  <c r="AH1283" i="7"/>
  <c r="AH1078" i="7"/>
  <c r="AN861" i="7"/>
  <c r="C1283" i="7"/>
  <c r="C1078" i="7"/>
  <c r="AR861" i="7"/>
  <c r="G1283" i="7"/>
  <c r="G1078" i="7"/>
  <c r="AV861" i="7"/>
  <c r="K1283" i="7"/>
  <c r="K1078" i="7"/>
  <c r="AZ861" i="7"/>
  <c r="O1283" i="7"/>
  <c r="O1078" i="7"/>
  <c r="BD861" i="7"/>
  <c r="S1283" i="7"/>
  <c r="S1078" i="7"/>
  <c r="BH861" i="7"/>
  <c r="W1283" i="7"/>
  <c r="W1078" i="7"/>
  <c r="BL861" i="7"/>
  <c r="AA1283" i="7"/>
  <c r="AA1078" i="7"/>
  <c r="AE1283" i="7"/>
  <c r="AE1078" i="7"/>
  <c r="AI1283" i="7"/>
  <c r="AI1078" i="7"/>
  <c r="AO861" i="7"/>
  <c r="D1283" i="7"/>
  <c r="D1078" i="7"/>
  <c r="AS861" i="7"/>
  <c r="H1283" i="7"/>
  <c r="H1078" i="7"/>
  <c r="AW861" i="7"/>
  <c r="L1283" i="7"/>
  <c r="L1078" i="7"/>
  <c r="BA861" i="7"/>
  <c r="P1283" i="7"/>
  <c r="P1078" i="7"/>
  <c r="BE861" i="7"/>
  <c r="T1283" i="7"/>
  <c r="T1078" i="7"/>
  <c r="BI861" i="7"/>
  <c r="X1283" i="7"/>
  <c r="X1078" i="7"/>
  <c r="BM861" i="7"/>
  <c r="AB1283" i="7"/>
  <c r="AB1078" i="7"/>
  <c r="BQ861" i="7"/>
  <c r="AF1283" i="7"/>
  <c r="AF1078" i="7"/>
  <c r="BU861" i="7"/>
  <c r="AJ1283" i="7"/>
  <c r="AJ1078" i="7"/>
  <c r="G884" i="6"/>
  <c r="G669" i="6"/>
  <c r="C1733" i="6"/>
  <c r="C1529" i="6"/>
  <c r="H884" i="6"/>
  <c r="H669" i="6"/>
  <c r="D1733" i="6"/>
  <c r="D1529" i="6"/>
  <c r="F1733" i="6"/>
  <c r="F1529" i="6"/>
  <c r="F884" i="6"/>
  <c r="F669" i="6"/>
  <c r="B1733" i="6"/>
  <c r="B1529" i="6"/>
  <c r="G1529" i="6"/>
  <c r="G1733" i="6"/>
  <c r="H1733" i="6"/>
  <c r="H1529" i="6"/>
  <c r="AX861" i="7"/>
  <c r="BB861" i="7"/>
  <c r="BF861" i="7"/>
  <c r="BJ861" i="7"/>
  <c r="BC861" i="7"/>
  <c r="BG861" i="7"/>
  <c r="BK861" i="7"/>
  <c r="BO861" i="7"/>
  <c r="BS861" i="7"/>
  <c r="BN861" i="7"/>
  <c r="BR861" i="7"/>
  <c r="BP861" i="7"/>
  <c r="BT861" i="7"/>
  <c r="I1313" i="6"/>
  <c r="K442" i="6"/>
  <c r="A1721" i="6"/>
  <c r="A1517" i="6"/>
  <c r="A1066" i="7"/>
  <c r="A1271" i="7"/>
  <c r="K1313" i="6"/>
  <c r="E442" i="6"/>
  <c r="J442" i="6"/>
  <c r="J1313" i="6"/>
  <c r="E1313" i="6"/>
  <c r="I442" i="6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60" i="7"/>
  <c r="AI860" i="7"/>
  <c r="AH860" i="7"/>
  <c r="AG860" i="7"/>
  <c r="AF860" i="7"/>
  <c r="AE860" i="7"/>
  <c r="AD860" i="7"/>
  <c r="AC860" i="7"/>
  <c r="AB860" i="7"/>
  <c r="AA860" i="7"/>
  <c r="Z860" i="7"/>
  <c r="Y860" i="7"/>
  <c r="X860" i="7"/>
  <c r="W860" i="7"/>
  <c r="V860" i="7"/>
  <c r="U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D860" i="7"/>
  <c r="C860" i="7"/>
  <c r="B860" i="7"/>
  <c r="A860" i="7"/>
  <c r="AL860" i="7" s="1"/>
  <c r="AJ643" i="7"/>
  <c r="AI643" i="7"/>
  <c r="AH643" i="7"/>
  <c r="AG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C643" i="7"/>
  <c r="B643" i="7"/>
  <c r="A643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K1733" i="6" l="1"/>
  <c r="K1529" i="6"/>
  <c r="J884" i="6"/>
  <c r="J669" i="6"/>
  <c r="I1733" i="6"/>
  <c r="I1529" i="6"/>
  <c r="I884" i="6"/>
  <c r="I669" i="6"/>
  <c r="E669" i="6"/>
  <c r="E884" i="6"/>
  <c r="E1733" i="6"/>
  <c r="E1529" i="6"/>
  <c r="J1733" i="6"/>
  <c r="J1529" i="6"/>
  <c r="K669" i="6"/>
  <c r="K884" i="6"/>
  <c r="E1282" i="7"/>
  <c r="E1077" i="7"/>
  <c r="I1282" i="7"/>
  <c r="I1077" i="7"/>
  <c r="M1282" i="7"/>
  <c r="M1077" i="7"/>
  <c r="Q1282" i="7"/>
  <c r="Q1077" i="7"/>
  <c r="U1282" i="7"/>
  <c r="U1077" i="7"/>
  <c r="Y1282" i="7"/>
  <c r="Y1077" i="7"/>
  <c r="AC1282" i="7"/>
  <c r="AC1077" i="7"/>
  <c r="AG1282" i="7"/>
  <c r="AG1077" i="7"/>
  <c r="B1282" i="7"/>
  <c r="B1077" i="7"/>
  <c r="F1282" i="7"/>
  <c r="F1077" i="7"/>
  <c r="J1282" i="7"/>
  <c r="J1077" i="7"/>
  <c r="N1282" i="7"/>
  <c r="N1077" i="7"/>
  <c r="R1282" i="7"/>
  <c r="R1077" i="7"/>
  <c r="V1282" i="7"/>
  <c r="V1077" i="7"/>
  <c r="Z1282" i="7"/>
  <c r="Z1077" i="7"/>
  <c r="AD1282" i="7"/>
  <c r="AD1077" i="7"/>
  <c r="AH1282" i="7"/>
  <c r="AH1077" i="7"/>
  <c r="C1282" i="7"/>
  <c r="C1077" i="7"/>
  <c r="G1282" i="7"/>
  <c r="G1077" i="7"/>
  <c r="K1282" i="7"/>
  <c r="K1077" i="7"/>
  <c r="O1282" i="7"/>
  <c r="O1077" i="7"/>
  <c r="S1282" i="7"/>
  <c r="S1077" i="7"/>
  <c r="W1282" i="7"/>
  <c r="W1077" i="7"/>
  <c r="AA1282" i="7"/>
  <c r="AA1077" i="7"/>
  <c r="AE1282" i="7"/>
  <c r="AE1077" i="7"/>
  <c r="AI1282" i="7"/>
  <c r="AI1077" i="7"/>
  <c r="AO860" i="7"/>
  <c r="D1282" i="7"/>
  <c r="D1077" i="7"/>
  <c r="AS860" i="7"/>
  <c r="H1282" i="7"/>
  <c r="H1077" i="7"/>
  <c r="AW860" i="7"/>
  <c r="L1282" i="7"/>
  <c r="L1077" i="7"/>
  <c r="BA860" i="7"/>
  <c r="P1282" i="7"/>
  <c r="P1077" i="7"/>
  <c r="BE860" i="7"/>
  <c r="T1282" i="7"/>
  <c r="T1077" i="7"/>
  <c r="BI860" i="7"/>
  <c r="X1282" i="7"/>
  <c r="X1077" i="7"/>
  <c r="BM860" i="7"/>
  <c r="AB1282" i="7"/>
  <c r="AB1077" i="7"/>
  <c r="BQ860" i="7"/>
  <c r="AF1282" i="7"/>
  <c r="AF1077" i="7"/>
  <c r="BU860" i="7"/>
  <c r="AJ1282" i="7"/>
  <c r="AJ1077" i="7"/>
  <c r="AM860" i="7"/>
  <c r="AQ860" i="7"/>
  <c r="AU860" i="7"/>
  <c r="AY860" i="7"/>
  <c r="BC860" i="7"/>
  <c r="BG860" i="7"/>
  <c r="BK860" i="7"/>
  <c r="BO860" i="7"/>
  <c r="AN860" i="7"/>
  <c r="AR860" i="7"/>
  <c r="AV860" i="7"/>
  <c r="AZ860" i="7"/>
  <c r="BD860" i="7"/>
  <c r="BH860" i="7"/>
  <c r="BL860" i="7"/>
  <c r="BP860" i="7"/>
  <c r="BT860" i="7"/>
  <c r="BS860" i="7"/>
  <c r="AP860" i="7"/>
  <c r="AT860" i="7"/>
  <c r="AX860" i="7"/>
  <c r="BB860" i="7"/>
  <c r="BF860" i="7"/>
  <c r="BJ860" i="7"/>
  <c r="BN860" i="7"/>
  <c r="BR860" i="7"/>
  <c r="A1065" i="7"/>
  <c r="A1270" i="7"/>
  <c r="H1312" i="6"/>
  <c r="G1312" i="6"/>
  <c r="F1312" i="6"/>
  <c r="D1312" i="6"/>
  <c r="C1312" i="6"/>
  <c r="B1312" i="6"/>
  <c r="A1312" i="6"/>
  <c r="A1516" i="6" s="1"/>
  <c r="A961" i="6"/>
  <c r="A1034" i="6" s="1"/>
  <c r="B961" i="6"/>
  <c r="C961" i="6"/>
  <c r="D961" i="6"/>
  <c r="F961" i="6"/>
  <c r="G961" i="6"/>
  <c r="H961" i="6"/>
  <c r="D871" i="6"/>
  <c r="C871" i="6"/>
  <c r="B871" i="6"/>
  <c r="A871" i="6"/>
  <c r="D656" i="6"/>
  <c r="C656" i="6"/>
  <c r="B656" i="6"/>
  <c r="A656" i="6"/>
  <c r="H441" i="6"/>
  <c r="G441" i="6"/>
  <c r="F441" i="6"/>
  <c r="D441" i="6"/>
  <c r="C441" i="6"/>
  <c r="B441" i="6"/>
  <c r="A441" i="6"/>
  <c r="F1528" i="6" l="1"/>
  <c r="F1732" i="6"/>
  <c r="F1111" i="6"/>
  <c r="F1038" i="6"/>
  <c r="H1038" i="6"/>
  <c r="H1111" i="6"/>
  <c r="C1038" i="6"/>
  <c r="C1111" i="6"/>
  <c r="B1732" i="6"/>
  <c r="B1528" i="6"/>
  <c r="G1732" i="6"/>
  <c r="G1528" i="6"/>
  <c r="D1732" i="6"/>
  <c r="D1528" i="6"/>
  <c r="D1111" i="6"/>
  <c r="D1038" i="6"/>
  <c r="G1111" i="6"/>
  <c r="G1038" i="6"/>
  <c r="B1111" i="6"/>
  <c r="B1038" i="6"/>
  <c r="C1732" i="6"/>
  <c r="C1528" i="6"/>
  <c r="H1732" i="6"/>
  <c r="H1528" i="6"/>
  <c r="G883" i="6"/>
  <c r="G668" i="6"/>
  <c r="H883" i="6"/>
  <c r="H668" i="6"/>
  <c r="F883" i="6"/>
  <c r="F668" i="6"/>
  <c r="E961" i="6"/>
  <c r="K441" i="6"/>
  <c r="I961" i="6"/>
  <c r="I441" i="6"/>
  <c r="E1312" i="6"/>
  <c r="I1312" i="6"/>
  <c r="A1107" i="6"/>
  <c r="J1312" i="6"/>
  <c r="A1720" i="6"/>
  <c r="K961" i="6"/>
  <c r="K1312" i="6"/>
  <c r="J961" i="6"/>
  <c r="E441" i="6"/>
  <c r="J441" i="6"/>
  <c r="E1038" i="6" l="1"/>
  <c r="E1111" i="6"/>
  <c r="K1111" i="6"/>
  <c r="K1038" i="6"/>
  <c r="J1038" i="6"/>
  <c r="J1111" i="6"/>
  <c r="I1732" i="6"/>
  <c r="I1528" i="6"/>
  <c r="E1528" i="6"/>
  <c r="E1732" i="6"/>
  <c r="J1528" i="6"/>
  <c r="J1732" i="6"/>
  <c r="K1732" i="6"/>
  <c r="K1528" i="6"/>
  <c r="I1111" i="6"/>
  <c r="I1038" i="6"/>
  <c r="J883" i="6"/>
  <c r="J668" i="6"/>
  <c r="K668" i="6"/>
  <c r="K883" i="6"/>
  <c r="E668" i="6"/>
  <c r="E883" i="6"/>
  <c r="I883" i="6"/>
  <c r="I668" i="6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59" i="7"/>
  <c r="AI859" i="7"/>
  <c r="AH859" i="7"/>
  <c r="AG859" i="7"/>
  <c r="AF859" i="7"/>
  <c r="AE859" i="7"/>
  <c r="AD859" i="7"/>
  <c r="AC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C859" i="7"/>
  <c r="B859" i="7"/>
  <c r="A859" i="7"/>
  <c r="AL859" i="7" s="1"/>
  <c r="AJ642" i="7"/>
  <c r="AI642" i="7"/>
  <c r="AH642" i="7"/>
  <c r="AG642" i="7"/>
  <c r="AF642" i="7"/>
  <c r="AE642" i="7"/>
  <c r="AD642" i="7"/>
  <c r="AC642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D642" i="7"/>
  <c r="C642" i="7"/>
  <c r="B642" i="7"/>
  <c r="A642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426" i="7"/>
  <c r="H1311" i="6"/>
  <c r="G1311" i="6"/>
  <c r="F1311" i="6"/>
  <c r="D1311" i="6"/>
  <c r="C1311" i="6"/>
  <c r="B1311" i="6"/>
  <c r="A1311" i="6"/>
  <c r="A1515" i="6" s="1"/>
  <c r="D870" i="6"/>
  <c r="C870" i="6"/>
  <c r="B870" i="6"/>
  <c r="A870" i="6"/>
  <c r="D655" i="6"/>
  <c r="C655" i="6"/>
  <c r="B655" i="6"/>
  <c r="A655" i="6"/>
  <c r="H440" i="6"/>
  <c r="G440" i="6"/>
  <c r="F440" i="6"/>
  <c r="D440" i="6"/>
  <c r="C440" i="6"/>
  <c r="B440" i="6"/>
  <c r="A440" i="6"/>
  <c r="AP859" i="7" l="1"/>
  <c r="E1281" i="7"/>
  <c r="E1076" i="7"/>
  <c r="AT859" i="7"/>
  <c r="I1076" i="7"/>
  <c r="I1281" i="7"/>
  <c r="AX859" i="7"/>
  <c r="M1076" i="7"/>
  <c r="M1281" i="7"/>
  <c r="BB859" i="7"/>
  <c r="Q1281" i="7"/>
  <c r="Q1076" i="7"/>
  <c r="BF859" i="7"/>
  <c r="U1281" i="7"/>
  <c r="U1076" i="7"/>
  <c r="BJ859" i="7"/>
  <c r="Y1281" i="7"/>
  <c r="Y1076" i="7"/>
  <c r="BN859" i="7"/>
  <c r="AC1076" i="7"/>
  <c r="AC1281" i="7"/>
  <c r="BR859" i="7"/>
  <c r="AG1076" i="7"/>
  <c r="AG1281" i="7"/>
  <c r="AM859" i="7"/>
  <c r="B1281" i="7"/>
  <c r="B1076" i="7"/>
  <c r="AQ859" i="7"/>
  <c r="F1076" i="7"/>
  <c r="F1281" i="7"/>
  <c r="AU859" i="7"/>
  <c r="J1076" i="7"/>
  <c r="J1281" i="7"/>
  <c r="AY859" i="7"/>
  <c r="N1076" i="7"/>
  <c r="N1281" i="7"/>
  <c r="BC859" i="7"/>
  <c r="R1281" i="7"/>
  <c r="R1076" i="7"/>
  <c r="BG859" i="7"/>
  <c r="V1076" i="7"/>
  <c r="V1281" i="7"/>
  <c r="BK859" i="7"/>
  <c r="Z1076" i="7"/>
  <c r="Z1281" i="7"/>
  <c r="BO859" i="7"/>
  <c r="AD1076" i="7"/>
  <c r="AD1281" i="7"/>
  <c r="BS859" i="7"/>
  <c r="AH1281" i="7"/>
  <c r="AH1076" i="7"/>
  <c r="AN859" i="7"/>
  <c r="C1076" i="7"/>
  <c r="C1281" i="7"/>
  <c r="AR859" i="7"/>
  <c r="G1076" i="7"/>
  <c r="G1281" i="7"/>
  <c r="AV859" i="7"/>
  <c r="K1281" i="7"/>
  <c r="K1076" i="7"/>
  <c r="AZ859" i="7"/>
  <c r="O1076" i="7"/>
  <c r="O1281" i="7"/>
  <c r="BD859" i="7"/>
  <c r="S1076" i="7"/>
  <c r="S1281" i="7"/>
  <c r="BH859" i="7"/>
  <c r="W1076" i="7"/>
  <c r="W1281" i="7"/>
  <c r="BL859" i="7"/>
  <c r="AA1281" i="7"/>
  <c r="AA1076" i="7"/>
  <c r="BP859" i="7"/>
  <c r="AE1076" i="7"/>
  <c r="AE1281" i="7"/>
  <c r="BT859" i="7"/>
  <c r="AI1076" i="7"/>
  <c r="AI1281" i="7"/>
  <c r="AO859" i="7"/>
  <c r="D1076" i="7"/>
  <c r="D1281" i="7"/>
  <c r="AS859" i="7"/>
  <c r="H1281" i="7"/>
  <c r="H1076" i="7"/>
  <c r="AW859" i="7"/>
  <c r="L1076" i="7"/>
  <c r="L1281" i="7"/>
  <c r="BA859" i="7"/>
  <c r="P1076" i="7"/>
  <c r="P1281" i="7"/>
  <c r="BE859" i="7"/>
  <c r="T1076" i="7"/>
  <c r="T1281" i="7"/>
  <c r="BI859" i="7"/>
  <c r="X1281" i="7"/>
  <c r="X1076" i="7"/>
  <c r="BM859" i="7"/>
  <c r="AB1076" i="7"/>
  <c r="AB1281" i="7"/>
  <c r="BQ859" i="7"/>
  <c r="AF1076" i="7"/>
  <c r="AF1281" i="7"/>
  <c r="BU859" i="7"/>
  <c r="AJ1076" i="7"/>
  <c r="AJ1281" i="7"/>
  <c r="D1731" i="6"/>
  <c r="D1527" i="6"/>
  <c r="B1731" i="6"/>
  <c r="B1527" i="6"/>
  <c r="G1731" i="6"/>
  <c r="G1527" i="6"/>
  <c r="H882" i="6"/>
  <c r="H667" i="6"/>
  <c r="F1527" i="6"/>
  <c r="F1731" i="6"/>
  <c r="F882" i="6"/>
  <c r="F667" i="6"/>
  <c r="G882" i="6"/>
  <c r="G667" i="6"/>
  <c r="C1731" i="6"/>
  <c r="C1527" i="6"/>
  <c r="H1731" i="6"/>
  <c r="H1527" i="6"/>
  <c r="A1064" i="7"/>
  <c r="A1269" i="7"/>
  <c r="I1311" i="6"/>
  <c r="I440" i="6"/>
  <c r="K440" i="6"/>
  <c r="K1311" i="6"/>
  <c r="J1311" i="6"/>
  <c r="A1719" i="6"/>
  <c r="E440" i="6"/>
  <c r="E1311" i="6"/>
  <c r="J440" i="6"/>
  <c r="I882" i="6" l="1"/>
  <c r="I667" i="6"/>
  <c r="E1527" i="6"/>
  <c r="E1731" i="6"/>
  <c r="K1731" i="6"/>
  <c r="K1527" i="6"/>
  <c r="E882" i="6"/>
  <c r="E667" i="6"/>
  <c r="K667" i="6"/>
  <c r="K882" i="6"/>
  <c r="J882" i="6"/>
  <c r="J667" i="6"/>
  <c r="J1527" i="6"/>
  <c r="J1731" i="6"/>
  <c r="I1527" i="6"/>
  <c r="I1731" i="6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58" i="7"/>
  <c r="AI858" i="7"/>
  <c r="AH858" i="7"/>
  <c r="AG858" i="7"/>
  <c r="AF858" i="7"/>
  <c r="AE858" i="7"/>
  <c r="AD858" i="7"/>
  <c r="AC858" i="7"/>
  <c r="AB858" i="7"/>
  <c r="AA858" i="7"/>
  <c r="Z858" i="7"/>
  <c r="Y858" i="7"/>
  <c r="X858" i="7"/>
  <c r="W858" i="7"/>
  <c r="V858" i="7"/>
  <c r="U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C858" i="7"/>
  <c r="B858" i="7"/>
  <c r="A858" i="7"/>
  <c r="AL858" i="7" s="1"/>
  <c r="AJ641" i="7"/>
  <c r="AI641" i="7"/>
  <c r="AH641" i="7"/>
  <c r="AG641" i="7"/>
  <c r="AF641" i="7"/>
  <c r="AE641" i="7"/>
  <c r="AD641" i="7"/>
  <c r="AC641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C641" i="7"/>
  <c r="B641" i="7"/>
  <c r="A641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425" i="7"/>
  <c r="H1310" i="6"/>
  <c r="G1310" i="6"/>
  <c r="F1310" i="6"/>
  <c r="D1310" i="6"/>
  <c r="C1310" i="6"/>
  <c r="B1310" i="6"/>
  <c r="A1310" i="6"/>
  <c r="A1514" i="6" s="1"/>
  <c r="D869" i="6"/>
  <c r="C869" i="6"/>
  <c r="B869" i="6"/>
  <c r="A869" i="6"/>
  <c r="D654" i="6"/>
  <c r="C654" i="6"/>
  <c r="B654" i="6"/>
  <c r="A654" i="6"/>
  <c r="H439" i="6"/>
  <c r="G439" i="6"/>
  <c r="F439" i="6"/>
  <c r="D439" i="6"/>
  <c r="C439" i="6"/>
  <c r="B439" i="6"/>
  <c r="A439" i="6"/>
  <c r="I1075" i="7" l="1"/>
  <c r="I1280" i="7"/>
  <c r="U1075" i="7"/>
  <c r="U1280" i="7"/>
  <c r="AG1075" i="7"/>
  <c r="AG1280" i="7"/>
  <c r="AM858" i="7"/>
  <c r="B1075" i="7"/>
  <c r="B1280" i="7"/>
  <c r="AQ858" i="7"/>
  <c r="F1280" i="7"/>
  <c r="F1075" i="7"/>
  <c r="AU858" i="7"/>
  <c r="J1075" i="7"/>
  <c r="J1280" i="7"/>
  <c r="AY858" i="7"/>
  <c r="N1280" i="7"/>
  <c r="N1075" i="7"/>
  <c r="BC858" i="7"/>
  <c r="R1075" i="7"/>
  <c r="R1280" i="7"/>
  <c r="BG858" i="7"/>
  <c r="V1280" i="7"/>
  <c r="V1075" i="7"/>
  <c r="BK858" i="7"/>
  <c r="Z1075" i="7"/>
  <c r="Z1280" i="7"/>
  <c r="BO858" i="7"/>
  <c r="AD1280" i="7"/>
  <c r="AD1075" i="7"/>
  <c r="BS858" i="7"/>
  <c r="AH1075" i="7"/>
  <c r="AH1280" i="7"/>
  <c r="M1075" i="7"/>
  <c r="M1280" i="7"/>
  <c r="AC1280" i="7"/>
  <c r="AC1075" i="7"/>
  <c r="C1075" i="7"/>
  <c r="C1280" i="7"/>
  <c r="G1075" i="7"/>
  <c r="G1280" i="7"/>
  <c r="K1075" i="7"/>
  <c r="K1280" i="7"/>
  <c r="O1075" i="7"/>
  <c r="O1280" i="7"/>
  <c r="S1075" i="7"/>
  <c r="S1280" i="7"/>
  <c r="W1075" i="7"/>
  <c r="W1280" i="7"/>
  <c r="AA1075" i="7"/>
  <c r="AA1280" i="7"/>
  <c r="AE1075" i="7"/>
  <c r="AE1280" i="7"/>
  <c r="AI1075" i="7"/>
  <c r="AI1280" i="7"/>
  <c r="E1075" i="7"/>
  <c r="E1280" i="7"/>
  <c r="Q1280" i="7"/>
  <c r="Q1075" i="7"/>
  <c r="Y1075" i="7"/>
  <c r="Y1280" i="7"/>
  <c r="AO858" i="7"/>
  <c r="D1280" i="7"/>
  <c r="D1075" i="7"/>
  <c r="AS858" i="7"/>
  <c r="H1280" i="7"/>
  <c r="H1075" i="7"/>
  <c r="AW858" i="7"/>
  <c r="L1280" i="7"/>
  <c r="L1075" i="7"/>
  <c r="BA858" i="7"/>
  <c r="P1280" i="7"/>
  <c r="P1075" i="7"/>
  <c r="BE858" i="7"/>
  <c r="T1280" i="7"/>
  <c r="T1075" i="7"/>
  <c r="BI858" i="7"/>
  <c r="X1280" i="7"/>
  <c r="X1075" i="7"/>
  <c r="BM858" i="7"/>
  <c r="AB1280" i="7"/>
  <c r="AB1075" i="7"/>
  <c r="AF1280" i="7"/>
  <c r="AF1075" i="7"/>
  <c r="BU858" i="7"/>
  <c r="AJ1280" i="7"/>
  <c r="AJ1075" i="7"/>
  <c r="H881" i="6"/>
  <c r="H666" i="6"/>
  <c r="D1730" i="6"/>
  <c r="D1526" i="6"/>
  <c r="F1526" i="6"/>
  <c r="F1730" i="6"/>
  <c r="L450" i="6"/>
  <c r="F881" i="6"/>
  <c r="F666" i="6"/>
  <c r="B1730" i="6"/>
  <c r="B1526" i="6"/>
  <c r="G1730" i="6"/>
  <c r="G1526" i="6"/>
  <c r="G666" i="6"/>
  <c r="G881" i="6"/>
  <c r="C1730" i="6"/>
  <c r="C1526" i="6"/>
  <c r="H1730" i="6"/>
  <c r="H1526" i="6"/>
  <c r="L448" i="6"/>
  <c r="L449" i="6"/>
  <c r="BQ858" i="7"/>
  <c r="AN858" i="7"/>
  <c r="AR858" i="7"/>
  <c r="AV858" i="7"/>
  <c r="L446" i="6"/>
  <c r="L447" i="6"/>
  <c r="L444" i="6"/>
  <c r="L445" i="6"/>
  <c r="L442" i="6"/>
  <c r="L443" i="6"/>
  <c r="AP858" i="7"/>
  <c r="AT858" i="7"/>
  <c r="AX858" i="7"/>
  <c r="BB858" i="7"/>
  <c r="BF858" i="7"/>
  <c r="BJ858" i="7"/>
  <c r="AZ858" i="7"/>
  <c r="BD858" i="7"/>
  <c r="BH858" i="7"/>
  <c r="BL858" i="7"/>
  <c r="BP858" i="7"/>
  <c r="L441" i="6"/>
  <c r="L439" i="6"/>
  <c r="L440" i="6"/>
  <c r="BN858" i="7"/>
  <c r="BR858" i="7"/>
  <c r="BT858" i="7"/>
  <c r="J1310" i="6"/>
  <c r="J439" i="6"/>
  <c r="I439" i="6"/>
  <c r="E1310" i="6"/>
  <c r="E439" i="6"/>
  <c r="I1310" i="6"/>
  <c r="A1063" i="7"/>
  <c r="A1268" i="7"/>
  <c r="K439" i="6"/>
  <c r="A1718" i="6"/>
  <c r="K1310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57" i="7"/>
  <c r="AI857" i="7"/>
  <c r="AH857" i="7"/>
  <c r="AG857" i="7"/>
  <c r="AF857" i="7"/>
  <c r="AE857" i="7"/>
  <c r="AD857" i="7"/>
  <c r="AC857" i="7"/>
  <c r="AB857" i="7"/>
  <c r="AA857" i="7"/>
  <c r="Z857" i="7"/>
  <c r="Y857" i="7"/>
  <c r="X857" i="7"/>
  <c r="W857" i="7"/>
  <c r="V857" i="7"/>
  <c r="U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857" i="7"/>
  <c r="A857" i="7"/>
  <c r="AL857" i="7" s="1"/>
  <c r="AJ640" i="7"/>
  <c r="AI640" i="7"/>
  <c r="AH640" i="7"/>
  <c r="AG640" i="7"/>
  <c r="AF640" i="7"/>
  <c r="AE640" i="7"/>
  <c r="AD640" i="7"/>
  <c r="AC640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A640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424" i="7"/>
  <c r="H1309" i="6"/>
  <c r="G1309" i="6"/>
  <c r="F1309" i="6"/>
  <c r="D1309" i="6"/>
  <c r="C1309" i="6"/>
  <c r="B1309" i="6"/>
  <c r="A1309" i="6"/>
  <c r="A1717" i="6" s="1"/>
  <c r="A960" i="6"/>
  <c r="A1033" i="6" s="1"/>
  <c r="B960" i="6"/>
  <c r="C960" i="6"/>
  <c r="D960" i="6"/>
  <c r="F960" i="6"/>
  <c r="G960" i="6"/>
  <c r="H960" i="6"/>
  <c r="D868" i="6"/>
  <c r="C868" i="6"/>
  <c r="B868" i="6"/>
  <c r="A868" i="6"/>
  <c r="D653" i="6"/>
  <c r="C653" i="6"/>
  <c r="B653" i="6"/>
  <c r="A653" i="6"/>
  <c r="H438" i="6"/>
  <c r="G438" i="6"/>
  <c r="F438" i="6"/>
  <c r="D438" i="6"/>
  <c r="C438" i="6"/>
  <c r="B438" i="6"/>
  <c r="A438" i="6"/>
  <c r="E1074" i="7" l="1"/>
  <c r="E1279" i="7"/>
  <c r="Q1074" i="7"/>
  <c r="Q1279" i="7"/>
  <c r="AC1279" i="7"/>
  <c r="AC1074" i="7"/>
  <c r="AG1279" i="7"/>
  <c r="AG1074" i="7"/>
  <c r="I1074" i="7"/>
  <c r="I1279" i="7"/>
  <c r="U1279" i="7"/>
  <c r="U1074" i="7"/>
  <c r="B1279" i="7"/>
  <c r="B1074" i="7"/>
  <c r="F1074" i="7"/>
  <c r="F1279" i="7"/>
  <c r="J1279" i="7"/>
  <c r="J1074" i="7"/>
  <c r="N1074" i="7"/>
  <c r="N1279" i="7"/>
  <c r="R1279" i="7"/>
  <c r="R1074" i="7"/>
  <c r="V1074" i="7"/>
  <c r="V1279" i="7"/>
  <c r="Z1279" i="7"/>
  <c r="Z1074" i="7"/>
  <c r="AD1074" i="7"/>
  <c r="AD1279" i="7"/>
  <c r="AH1074" i="7"/>
  <c r="AH1279" i="7"/>
  <c r="M1074" i="7"/>
  <c r="M1279" i="7"/>
  <c r="Y1279" i="7"/>
  <c r="Y1074" i="7"/>
  <c r="C1279" i="7"/>
  <c r="C1074" i="7"/>
  <c r="G1074" i="7"/>
  <c r="G1279" i="7"/>
  <c r="K1279" i="7"/>
  <c r="K1074" i="7"/>
  <c r="O1074" i="7"/>
  <c r="O1279" i="7"/>
  <c r="S1074" i="7"/>
  <c r="S1279" i="7"/>
  <c r="W1279" i="7"/>
  <c r="W1074" i="7"/>
  <c r="AA1279" i="7"/>
  <c r="AA1074" i="7"/>
  <c r="AE1074" i="7"/>
  <c r="AE1279" i="7"/>
  <c r="AI1279" i="7"/>
  <c r="AI1074" i="7"/>
  <c r="AO857" i="7"/>
  <c r="D1074" i="7"/>
  <c r="D1279" i="7"/>
  <c r="AS857" i="7"/>
  <c r="H1279" i="7"/>
  <c r="H1074" i="7"/>
  <c r="AW857" i="7"/>
  <c r="L1074" i="7"/>
  <c r="L1279" i="7"/>
  <c r="BA857" i="7"/>
  <c r="P1279" i="7"/>
  <c r="P1074" i="7"/>
  <c r="BE857" i="7"/>
  <c r="T1279" i="7"/>
  <c r="T1074" i="7"/>
  <c r="BI857" i="7"/>
  <c r="X1279" i="7"/>
  <c r="X1074" i="7"/>
  <c r="BM857" i="7"/>
  <c r="AB1074" i="7"/>
  <c r="AB1279" i="7"/>
  <c r="BQ857" i="7"/>
  <c r="AF1074" i="7"/>
  <c r="AF1279" i="7"/>
  <c r="BU857" i="7"/>
  <c r="AJ1074" i="7"/>
  <c r="AJ1279" i="7"/>
  <c r="I1526" i="6"/>
  <c r="I1730" i="6"/>
  <c r="J881" i="6"/>
  <c r="J666" i="6"/>
  <c r="K1526" i="6"/>
  <c r="K1730" i="6"/>
  <c r="K666" i="6"/>
  <c r="K881" i="6"/>
  <c r="E881" i="6"/>
  <c r="E666" i="6"/>
  <c r="J1526" i="6"/>
  <c r="J1730" i="6"/>
  <c r="I881" i="6"/>
  <c r="I666" i="6"/>
  <c r="E1526" i="6"/>
  <c r="E1730" i="6"/>
  <c r="F1110" i="6"/>
  <c r="F1037" i="6"/>
  <c r="D1729" i="6"/>
  <c r="D1525" i="6"/>
  <c r="H1037" i="6"/>
  <c r="H1110" i="6"/>
  <c r="C1037" i="6"/>
  <c r="C1110" i="6"/>
  <c r="B1729" i="6"/>
  <c r="B1525" i="6"/>
  <c r="G1525" i="6"/>
  <c r="G1729" i="6"/>
  <c r="D1110" i="6"/>
  <c r="D1037" i="6"/>
  <c r="F1525" i="6"/>
  <c r="F1729" i="6"/>
  <c r="G1110" i="6"/>
  <c r="G1037" i="6"/>
  <c r="B1110" i="6"/>
  <c r="B1037" i="6"/>
  <c r="C1729" i="6"/>
  <c r="C1525" i="6"/>
  <c r="H1729" i="6"/>
  <c r="H1525" i="6"/>
  <c r="G880" i="6"/>
  <c r="G665" i="6"/>
  <c r="H880" i="6"/>
  <c r="H665" i="6"/>
  <c r="F665" i="6"/>
  <c r="F880" i="6"/>
  <c r="I1309" i="6"/>
  <c r="AN857" i="7"/>
  <c r="AR857" i="7"/>
  <c r="AV857" i="7"/>
  <c r="AZ857" i="7"/>
  <c r="BD857" i="7"/>
  <c r="BH857" i="7"/>
  <c r="BL857" i="7"/>
  <c r="BP857" i="7"/>
  <c r="BT857" i="7"/>
  <c r="AP857" i="7"/>
  <c r="AT857" i="7"/>
  <c r="AX857" i="7"/>
  <c r="BB857" i="7"/>
  <c r="BF857" i="7"/>
  <c r="BJ857" i="7"/>
  <c r="BN857" i="7"/>
  <c r="BR857" i="7"/>
  <c r="AM857" i="7"/>
  <c r="AQ857" i="7"/>
  <c r="AU857" i="7"/>
  <c r="AY857" i="7"/>
  <c r="BC857" i="7"/>
  <c r="BG857" i="7"/>
  <c r="BK857" i="7"/>
  <c r="BO857" i="7"/>
  <c r="BS857" i="7"/>
  <c r="A1062" i="7"/>
  <c r="A1267" i="7"/>
  <c r="E1309" i="6"/>
  <c r="J960" i="6"/>
  <c r="A1106" i="6"/>
  <c r="A1513" i="6"/>
  <c r="K1309" i="6"/>
  <c r="I960" i="6"/>
  <c r="J1309" i="6"/>
  <c r="E960" i="6"/>
  <c r="J438" i="6"/>
  <c r="K960" i="6"/>
  <c r="I438" i="6"/>
  <c r="K438" i="6"/>
  <c r="E438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56" i="7"/>
  <c r="AI856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V856" i="7"/>
  <c r="U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856" i="7"/>
  <c r="A856" i="7"/>
  <c r="AL856" i="7" s="1"/>
  <c r="AJ639" i="7"/>
  <c r="AI639" i="7"/>
  <c r="AH639" i="7"/>
  <c r="AG639" i="7"/>
  <c r="AF639" i="7"/>
  <c r="AE639" i="7"/>
  <c r="AD639" i="7"/>
  <c r="AC639" i="7"/>
  <c r="AB639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C639" i="7"/>
  <c r="B639" i="7"/>
  <c r="A639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H1308" i="6"/>
  <c r="G1308" i="6"/>
  <c r="F1308" i="6"/>
  <c r="D1308" i="6"/>
  <c r="C1308" i="6"/>
  <c r="B1308" i="6"/>
  <c r="A1308" i="6"/>
  <c r="A1512" i="6" s="1"/>
  <c r="D867" i="6"/>
  <c r="C867" i="6"/>
  <c r="B867" i="6"/>
  <c r="A867" i="6"/>
  <c r="D652" i="6"/>
  <c r="C652" i="6"/>
  <c r="B652" i="6"/>
  <c r="A652" i="6"/>
  <c r="H437" i="6"/>
  <c r="G437" i="6"/>
  <c r="F437" i="6"/>
  <c r="D437" i="6"/>
  <c r="C437" i="6"/>
  <c r="B437" i="6"/>
  <c r="A437" i="6"/>
  <c r="E1037" i="6" l="1"/>
  <c r="E1110" i="6"/>
  <c r="I1729" i="6"/>
  <c r="I1525" i="6"/>
  <c r="K1525" i="6"/>
  <c r="K1729" i="6"/>
  <c r="E1729" i="6"/>
  <c r="E1525" i="6"/>
  <c r="J1729" i="6"/>
  <c r="J1525" i="6"/>
  <c r="K1037" i="6"/>
  <c r="K1110" i="6"/>
  <c r="I1110" i="6"/>
  <c r="I1037" i="6"/>
  <c r="J1037" i="6"/>
  <c r="J1110" i="6"/>
  <c r="K665" i="6"/>
  <c r="K880" i="6"/>
  <c r="E665" i="6"/>
  <c r="E880" i="6"/>
  <c r="J880" i="6"/>
  <c r="J665" i="6"/>
  <c r="I880" i="6"/>
  <c r="I665" i="6"/>
  <c r="C1073" i="7"/>
  <c r="C1278" i="7"/>
  <c r="G1073" i="7"/>
  <c r="G1278" i="7"/>
  <c r="K1073" i="7"/>
  <c r="K1278" i="7"/>
  <c r="O1073" i="7"/>
  <c r="O1278" i="7"/>
  <c r="S1073" i="7"/>
  <c r="S1278" i="7"/>
  <c r="W1073" i="7"/>
  <c r="W1278" i="7"/>
  <c r="AA1073" i="7"/>
  <c r="AA1278" i="7"/>
  <c r="AE1073" i="7"/>
  <c r="AE1278" i="7"/>
  <c r="AI1073" i="7"/>
  <c r="AI1278" i="7"/>
  <c r="AO856" i="7"/>
  <c r="D1278" i="7"/>
  <c r="D1073" i="7"/>
  <c r="AS856" i="7"/>
  <c r="H1278" i="7"/>
  <c r="H1073" i="7"/>
  <c r="AW856" i="7"/>
  <c r="L1278" i="7"/>
  <c r="L1073" i="7"/>
  <c r="BA856" i="7"/>
  <c r="P1278" i="7"/>
  <c r="P1073" i="7"/>
  <c r="BE856" i="7"/>
  <c r="T1278" i="7"/>
  <c r="T1073" i="7"/>
  <c r="BI856" i="7"/>
  <c r="X1278" i="7"/>
  <c r="X1073" i="7"/>
  <c r="BM856" i="7"/>
  <c r="AB1278" i="7"/>
  <c r="AB1073" i="7"/>
  <c r="BQ856" i="7"/>
  <c r="AF1278" i="7"/>
  <c r="AF1073" i="7"/>
  <c r="BU856" i="7"/>
  <c r="AJ1278" i="7"/>
  <c r="AJ1073" i="7"/>
  <c r="E1073" i="7"/>
  <c r="E1278" i="7"/>
  <c r="I1073" i="7"/>
  <c r="I1278" i="7"/>
  <c r="M1073" i="7"/>
  <c r="M1278" i="7"/>
  <c r="Q1278" i="7"/>
  <c r="Q1073" i="7"/>
  <c r="U1073" i="7"/>
  <c r="U1278" i="7"/>
  <c r="Y1073" i="7"/>
  <c r="Y1278" i="7"/>
  <c r="AC1073" i="7"/>
  <c r="AC1278" i="7"/>
  <c r="AG1073" i="7"/>
  <c r="AG1278" i="7"/>
  <c r="B1073" i="7"/>
  <c r="B1278" i="7"/>
  <c r="F1073" i="7"/>
  <c r="F1278" i="7"/>
  <c r="J1073" i="7"/>
  <c r="J1278" i="7"/>
  <c r="N1073" i="7"/>
  <c r="N1278" i="7"/>
  <c r="R1073" i="7"/>
  <c r="R1278" i="7"/>
  <c r="V1073" i="7"/>
  <c r="V1278" i="7"/>
  <c r="Z1073" i="7"/>
  <c r="Z1278" i="7"/>
  <c r="AD1073" i="7"/>
  <c r="AD1278" i="7"/>
  <c r="AH1073" i="7"/>
  <c r="AH1278" i="7"/>
  <c r="F879" i="6"/>
  <c r="F664" i="6"/>
  <c r="B1728" i="6"/>
  <c r="B1524" i="6"/>
  <c r="G1728" i="6"/>
  <c r="G1524" i="6"/>
  <c r="G879" i="6"/>
  <c r="G664" i="6"/>
  <c r="C1728" i="6"/>
  <c r="C1524" i="6"/>
  <c r="H1728" i="6"/>
  <c r="H1524" i="6"/>
  <c r="H879" i="6"/>
  <c r="H664" i="6"/>
  <c r="D1728" i="6"/>
  <c r="D1524" i="6"/>
  <c r="F1524" i="6"/>
  <c r="F1728" i="6"/>
  <c r="AP856" i="7"/>
  <c r="AM856" i="7"/>
  <c r="AQ856" i="7"/>
  <c r="AU856" i="7"/>
  <c r="AY856" i="7"/>
  <c r="BC856" i="7"/>
  <c r="BG856" i="7"/>
  <c r="AN856" i="7"/>
  <c r="AR856" i="7"/>
  <c r="AV856" i="7"/>
  <c r="AZ856" i="7"/>
  <c r="BD856" i="7"/>
  <c r="BH856" i="7"/>
  <c r="AT856" i="7"/>
  <c r="AX856" i="7"/>
  <c r="BB856" i="7"/>
  <c r="BF856" i="7"/>
  <c r="BJ856" i="7"/>
  <c r="BK856" i="7"/>
  <c r="BL856" i="7"/>
  <c r="BP856" i="7"/>
  <c r="BT856" i="7"/>
  <c r="BO856" i="7"/>
  <c r="BS856" i="7"/>
  <c r="BN856" i="7"/>
  <c r="BR856" i="7"/>
  <c r="I437" i="6"/>
  <c r="J1308" i="6"/>
  <c r="A1061" i="7"/>
  <c r="A1266" i="7"/>
  <c r="J437" i="6"/>
  <c r="E437" i="6"/>
  <c r="I1308" i="6"/>
  <c r="K1308" i="6"/>
  <c r="A1716" i="6"/>
  <c r="K437" i="6"/>
  <c r="E1308" i="6"/>
  <c r="K1728" i="6" l="1"/>
  <c r="K1524" i="6"/>
  <c r="E1524" i="6"/>
  <c r="E1728" i="6"/>
  <c r="I1728" i="6"/>
  <c r="I1524" i="6"/>
  <c r="K664" i="6"/>
  <c r="K879" i="6"/>
  <c r="E879" i="6"/>
  <c r="E664" i="6"/>
  <c r="J1524" i="6"/>
  <c r="J1728" i="6"/>
  <c r="J879" i="6"/>
  <c r="J664" i="6"/>
  <c r="I879" i="6"/>
  <c r="I664" i="6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V855" i="7"/>
  <c r="U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855" i="7"/>
  <c r="A855" i="7"/>
  <c r="AL855" i="7" s="1"/>
  <c r="AJ638" i="7"/>
  <c r="AI638" i="7"/>
  <c r="AH638" i="7"/>
  <c r="AG638" i="7"/>
  <c r="AF638" i="7"/>
  <c r="AE638" i="7"/>
  <c r="AD638" i="7"/>
  <c r="AC638" i="7"/>
  <c r="AB638" i="7"/>
  <c r="AA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G638" i="7"/>
  <c r="F638" i="7"/>
  <c r="E638" i="7"/>
  <c r="D638" i="7"/>
  <c r="C638" i="7"/>
  <c r="B638" i="7"/>
  <c r="A638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H1307" i="6"/>
  <c r="G1307" i="6"/>
  <c r="F1307" i="6"/>
  <c r="D1307" i="6"/>
  <c r="C1307" i="6"/>
  <c r="B1307" i="6"/>
  <c r="A1307" i="6"/>
  <c r="A1511" i="6" s="1"/>
  <c r="D866" i="6"/>
  <c r="C866" i="6"/>
  <c r="B866" i="6"/>
  <c r="A866" i="6"/>
  <c r="D651" i="6"/>
  <c r="C651" i="6"/>
  <c r="B651" i="6"/>
  <c r="A651" i="6"/>
  <c r="H436" i="6"/>
  <c r="G436" i="6"/>
  <c r="F436" i="6"/>
  <c r="D436" i="6"/>
  <c r="C436" i="6"/>
  <c r="B436" i="6"/>
  <c r="A436" i="6"/>
  <c r="C1277" i="7" l="1"/>
  <c r="C1072" i="7"/>
  <c r="AS855" i="7"/>
  <c r="H1277" i="7"/>
  <c r="H1072" i="7"/>
  <c r="BA855" i="7"/>
  <c r="P1277" i="7"/>
  <c r="P1072" i="7"/>
  <c r="BI855" i="7"/>
  <c r="X1277" i="7"/>
  <c r="X1072" i="7"/>
  <c r="BQ855" i="7"/>
  <c r="AF1277" i="7"/>
  <c r="AF1072" i="7"/>
  <c r="E1277" i="7"/>
  <c r="E1072" i="7"/>
  <c r="I1277" i="7"/>
  <c r="I1072" i="7"/>
  <c r="M1277" i="7"/>
  <c r="M1072" i="7"/>
  <c r="Q1277" i="7"/>
  <c r="Q1072" i="7"/>
  <c r="U1277" i="7"/>
  <c r="U1072" i="7"/>
  <c r="Y1277" i="7"/>
  <c r="Y1072" i="7"/>
  <c r="AC1277" i="7"/>
  <c r="AC1072" i="7"/>
  <c r="AG1277" i="7"/>
  <c r="AG1072" i="7"/>
  <c r="B1277" i="7"/>
  <c r="B1072" i="7"/>
  <c r="F1277" i="7"/>
  <c r="F1072" i="7"/>
  <c r="J1277" i="7"/>
  <c r="J1072" i="7"/>
  <c r="N1277" i="7"/>
  <c r="N1072" i="7"/>
  <c r="R1277" i="7"/>
  <c r="R1072" i="7"/>
  <c r="V1277" i="7"/>
  <c r="V1072" i="7"/>
  <c r="Z1277" i="7"/>
  <c r="Z1072" i="7"/>
  <c r="AD1277" i="7"/>
  <c r="AD1072" i="7"/>
  <c r="AH1277" i="7"/>
  <c r="AH1072" i="7"/>
  <c r="G1277" i="7"/>
  <c r="G1072" i="7"/>
  <c r="K1277" i="7"/>
  <c r="K1072" i="7"/>
  <c r="O1277" i="7"/>
  <c r="O1072" i="7"/>
  <c r="S1072" i="7"/>
  <c r="S1277" i="7"/>
  <c r="W1277" i="7"/>
  <c r="W1072" i="7"/>
  <c r="AA1072" i="7"/>
  <c r="AA1277" i="7"/>
  <c r="AE1277" i="7"/>
  <c r="AE1072" i="7"/>
  <c r="AI1072" i="7"/>
  <c r="AI1277" i="7"/>
  <c r="AO855" i="7"/>
  <c r="D1277" i="7"/>
  <c r="D1072" i="7"/>
  <c r="AW855" i="7"/>
  <c r="L1277" i="7"/>
  <c r="L1072" i="7"/>
  <c r="BE855" i="7"/>
  <c r="T1277" i="7"/>
  <c r="T1072" i="7"/>
  <c r="BM855" i="7"/>
  <c r="AB1277" i="7"/>
  <c r="AB1072" i="7"/>
  <c r="BU855" i="7"/>
  <c r="AJ1277" i="7"/>
  <c r="AJ1072" i="7"/>
  <c r="F1523" i="6"/>
  <c r="F1727" i="6"/>
  <c r="H878" i="6"/>
  <c r="H663" i="6"/>
  <c r="D1727" i="6"/>
  <c r="D1523" i="6"/>
  <c r="F878" i="6"/>
  <c r="F663" i="6"/>
  <c r="B1727" i="6"/>
  <c r="B1523" i="6"/>
  <c r="G1727" i="6"/>
  <c r="G1523" i="6"/>
  <c r="G663" i="6"/>
  <c r="G878" i="6"/>
  <c r="C1727" i="6"/>
  <c r="C1523" i="6"/>
  <c r="H1727" i="6"/>
  <c r="H1523" i="6"/>
  <c r="K436" i="6"/>
  <c r="I1307" i="6"/>
  <c r="AT855" i="7"/>
  <c r="BB855" i="7"/>
  <c r="BJ855" i="7"/>
  <c r="BR855" i="7"/>
  <c r="AM855" i="7"/>
  <c r="AQ855" i="7"/>
  <c r="AU855" i="7"/>
  <c r="AY855" i="7"/>
  <c r="BC855" i="7"/>
  <c r="BG855" i="7"/>
  <c r="BK855" i="7"/>
  <c r="BO855" i="7"/>
  <c r="BS855" i="7"/>
  <c r="AP855" i="7"/>
  <c r="AX855" i="7"/>
  <c r="BF855" i="7"/>
  <c r="BN855" i="7"/>
  <c r="AN855" i="7"/>
  <c r="AR855" i="7"/>
  <c r="AV855" i="7"/>
  <c r="AZ855" i="7"/>
  <c r="BD855" i="7"/>
  <c r="BH855" i="7"/>
  <c r="BL855" i="7"/>
  <c r="A1060" i="7"/>
  <c r="A1265" i="7"/>
  <c r="BP855" i="7"/>
  <c r="BT855" i="7"/>
  <c r="E436" i="6"/>
  <c r="K1307" i="6"/>
  <c r="J1307" i="6"/>
  <c r="A1715" i="6"/>
  <c r="E1307" i="6"/>
  <c r="I436" i="6"/>
  <c r="J436" i="6"/>
  <c r="I1523" i="6" l="1"/>
  <c r="I1727" i="6"/>
  <c r="K663" i="6"/>
  <c r="K878" i="6"/>
  <c r="J878" i="6"/>
  <c r="J663" i="6"/>
  <c r="I878" i="6"/>
  <c r="I663" i="6"/>
  <c r="K1727" i="6"/>
  <c r="K1523" i="6"/>
  <c r="J1523" i="6"/>
  <c r="J1727" i="6"/>
  <c r="E1523" i="6"/>
  <c r="E1727" i="6"/>
  <c r="E878" i="6"/>
  <c r="E663" i="6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V854" i="7"/>
  <c r="U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854" i="7"/>
  <c r="A854" i="7"/>
  <c r="A1264" i="7" s="1"/>
  <c r="AJ637" i="7"/>
  <c r="AI637" i="7"/>
  <c r="AH637" i="7"/>
  <c r="AG637" i="7"/>
  <c r="AF637" i="7"/>
  <c r="AE637" i="7"/>
  <c r="AD637" i="7"/>
  <c r="AC637" i="7"/>
  <c r="AB637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B637" i="7"/>
  <c r="A637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421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306" i="6"/>
  <c r="G1306" i="6"/>
  <c r="F1306" i="6"/>
  <c r="D1306" i="6"/>
  <c r="C1306" i="6"/>
  <c r="B1306" i="6"/>
  <c r="A1306" i="6"/>
  <c r="A1510" i="6" s="1"/>
  <c r="H959" i="6"/>
  <c r="G959" i="6"/>
  <c r="F959" i="6"/>
  <c r="D959" i="6"/>
  <c r="C959" i="6"/>
  <c r="B959" i="6"/>
  <c r="A959" i="6"/>
  <c r="A1032" i="6" s="1"/>
  <c r="D865" i="6"/>
  <c r="C865" i="6"/>
  <c r="B865" i="6"/>
  <c r="A865" i="6"/>
  <c r="D650" i="6"/>
  <c r="C650" i="6"/>
  <c r="B650" i="6"/>
  <c r="A650" i="6"/>
  <c r="H435" i="6"/>
  <c r="G435" i="6"/>
  <c r="F435" i="6"/>
  <c r="D435" i="6"/>
  <c r="C435" i="6"/>
  <c r="B435" i="6"/>
  <c r="A435" i="6"/>
  <c r="E1071" i="7" l="1"/>
  <c r="E1276" i="7"/>
  <c r="Q1071" i="7"/>
  <c r="Q1276" i="7"/>
  <c r="AC1071" i="7"/>
  <c r="AC1276" i="7"/>
  <c r="B1276" i="7"/>
  <c r="B1071" i="7"/>
  <c r="F1276" i="7"/>
  <c r="F1071" i="7"/>
  <c r="J1276" i="7"/>
  <c r="J1071" i="7"/>
  <c r="N1276" i="7"/>
  <c r="N1071" i="7"/>
  <c r="R1276" i="7"/>
  <c r="R1071" i="7"/>
  <c r="V1276" i="7"/>
  <c r="V1071" i="7"/>
  <c r="Z1276" i="7"/>
  <c r="Z1071" i="7"/>
  <c r="AD1276" i="7"/>
  <c r="AD1071" i="7"/>
  <c r="AH1276" i="7"/>
  <c r="AH1071" i="7"/>
  <c r="I1071" i="7"/>
  <c r="I1276" i="7"/>
  <c r="U1071" i="7"/>
  <c r="U1276" i="7"/>
  <c r="Y1071" i="7"/>
  <c r="Y1276" i="7"/>
  <c r="C1071" i="7"/>
  <c r="C1276" i="7"/>
  <c r="G1071" i="7"/>
  <c r="G1276" i="7"/>
  <c r="K1276" i="7"/>
  <c r="K1071" i="7"/>
  <c r="O1071" i="7"/>
  <c r="O1276" i="7"/>
  <c r="S1276" i="7"/>
  <c r="S1071" i="7"/>
  <c r="W1071" i="7"/>
  <c r="W1276" i="7"/>
  <c r="AA1276" i="7"/>
  <c r="AA1071" i="7"/>
  <c r="AE1071" i="7"/>
  <c r="AE1276" i="7"/>
  <c r="AI1276" i="7"/>
  <c r="AI1071" i="7"/>
  <c r="M1071" i="7"/>
  <c r="M1276" i="7"/>
  <c r="AG1071" i="7"/>
  <c r="AG1276" i="7"/>
  <c r="AO854" i="7"/>
  <c r="D1276" i="7"/>
  <c r="D1071" i="7"/>
  <c r="AS854" i="7"/>
  <c r="H1071" i="7"/>
  <c r="H1276" i="7"/>
  <c r="AW854" i="7"/>
  <c r="L1276" i="7"/>
  <c r="L1071" i="7"/>
  <c r="BA854" i="7"/>
  <c r="P1071" i="7"/>
  <c r="P1276" i="7"/>
  <c r="BE854" i="7"/>
  <c r="T1276" i="7"/>
  <c r="T1071" i="7"/>
  <c r="BI854" i="7"/>
  <c r="X1071" i="7"/>
  <c r="X1276" i="7"/>
  <c r="AB1276" i="7"/>
  <c r="AB1071" i="7"/>
  <c r="AF1071" i="7"/>
  <c r="AF1276" i="7"/>
  <c r="BU854" i="7"/>
  <c r="AJ1276" i="7"/>
  <c r="AJ1071" i="7"/>
  <c r="D1036" i="6"/>
  <c r="D1109" i="6"/>
  <c r="B1726" i="6"/>
  <c r="B1522" i="6"/>
  <c r="C1109" i="6"/>
  <c r="C1036" i="6"/>
  <c r="H1109" i="6"/>
  <c r="H1036" i="6"/>
  <c r="D1726" i="6"/>
  <c r="D1522" i="6"/>
  <c r="F1522" i="6"/>
  <c r="F1726" i="6"/>
  <c r="F1109" i="6"/>
  <c r="F1036" i="6"/>
  <c r="G1726" i="6"/>
  <c r="G1522" i="6"/>
  <c r="B1109" i="6"/>
  <c r="B1036" i="6"/>
  <c r="G1109" i="6"/>
  <c r="G1036" i="6"/>
  <c r="C1726" i="6"/>
  <c r="C1522" i="6"/>
  <c r="H1726" i="6"/>
  <c r="H1522" i="6"/>
  <c r="G877" i="6"/>
  <c r="G662" i="6"/>
  <c r="H877" i="6"/>
  <c r="H662" i="6"/>
  <c r="F877" i="6"/>
  <c r="F662" i="6"/>
  <c r="BQ854" i="7"/>
  <c r="BM854" i="7"/>
  <c r="AX854" i="7"/>
  <c r="BF854" i="7"/>
  <c r="BJ854" i="7"/>
  <c r="BN854" i="7"/>
  <c r="BR854" i="7"/>
  <c r="AP854" i="7"/>
  <c r="BB854" i="7"/>
  <c r="AM854" i="7"/>
  <c r="AQ854" i="7"/>
  <c r="AU854" i="7"/>
  <c r="AY854" i="7"/>
  <c r="BC854" i="7"/>
  <c r="BG854" i="7"/>
  <c r="BK854" i="7"/>
  <c r="BO854" i="7"/>
  <c r="BS854" i="7"/>
  <c r="AT854" i="7"/>
  <c r="AN854" i="7"/>
  <c r="AR854" i="7"/>
  <c r="AV854" i="7"/>
  <c r="AZ854" i="7"/>
  <c r="BD854" i="7"/>
  <c r="BH854" i="7"/>
  <c r="BL854" i="7"/>
  <c r="BP854" i="7"/>
  <c r="BT854" i="7"/>
  <c r="I1306" i="6"/>
  <c r="J959" i="6"/>
  <c r="AL854" i="7"/>
  <c r="A1059" i="7"/>
  <c r="E435" i="6"/>
  <c r="J435" i="6"/>
  <c r="A1105" i="6"/>
  <c r="E1306" i="6"/>
  <c r="I435" i="6"/>
  <c r="J1306" i="6"/>
  <c r="K1306" i="6"/>
  <c r="A1714" i="6"/>
  <c r="K435" i="6"/>
  <c r="I959" i="6"/>
  <c r="K959" i="6"/>
  <c r="E959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V853" i="7"/>
  <c r="U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853" i="7"/>
  <c r="A853" i="7"/>
  <c r="AL853" i="7" s="1"/>
  <c r="AJ636" i="7"/>
  <c r="AI636" i="7"/>
  <c r="AH636" i="7"/>
  <c r="AG636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A636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420" i="7"/>
  <c r="H1305" i="6"/>
  <c r="G1305" i="6"/>
  <c r="F1305" i="6"/>
  <c r="D1305" i="6"/>
  <c r="C1305" i="6"/>
  <c r="B1305" i="6"/>
  <c r="A1305" i="6"/>
  <c r="A1713" i="6" s="1"/>
  <c r="D864" i="6"/>
  <c r="C864" i="6"/>
  <c r="B864" i="6"/>
  <c r="A864" i="6"/>
  <c r="D649" i="6"/>
  <c r="C649" i="6"/>
  <c r="B649" i="6"/>
  <c r="A649" i="6"/>
  <c r="H434" i="6"/>
  <c r="G434" i="6"/>
  <c r="F434" i="6"/>
  <c r="D434" i="6"/>
  <c r="C434" i="6"/>
  <c r="B434" i="6"/>
  <c r="A434" i="6"/>
  <c r="I1109" i="6" l="1"/>
  <c r="I1036" i="6"/>
  <c r="J1522" i="6"/>
  <c r="J1726" i="6"/>
  <c r="J1036" i="6"/>
  <c r="J1109" i="6"/>
  <c r="I1726" i="6"/>
  <c r="I1522" i="6"/>
  <c r="E1036" i="6"/>
  <c r="E1109" i="6"/>
  <c r="E1522" i="6"/>
  <c r="E1726" i="6"/>
  <c r="K1109" i="6"/>
  <c r="K1036" i="6"/>
  <c r="K1726" i="6"/>
  <c r="K1522" i="6"/>
  <c r="J877" i="6"/>
  <c r="J662" i="6"/>
  <c r="K877" i="6"/>
  <c r="K662" i="6"/>
  <c r="I877" i="6"/>
  <c r="I662" i="6"/>
  <c r="E662" i="6"/>
  <c r="E877" i="6"/>
  <c r="E1275" i="7"/>
  <c r="E1070" i="7"/>
  <c r="I1275" i="7"/>
  <c r="I1070" i="7"/>
  <c r="M1275" i="7"/>
  <c r="M1070" i="7"/>
  <c r="Q1275" i="7"/>
  <c r="Q1070" i="7"/>
  <c r="U1275" i="7"/>
  <c r="U1070" i="7"/>
  <c r="Y1275" i="7"/>
  <c r="Y1070" i="7"/>
  <c r="AC1275" i="7"/>
  <c r="AC1070" i="7"/>
  <c r="AG1275" i="7"/>
  <c r="AG1070" i="7"/>
  <c r="B1275" i="7"/>
  <c r="B1070" i="7"/>
  <c r="F1275" i="7"/>
  <c r="F1070" i="7"/>
  <c r="J1275" i="7"/>
  <c r="J1070" i="7"/>
  <c r="N1275" i="7"/>
  <c r="N1070" i="7"/>
  <c r="R1275" i="7"/>
  <c r="R1070" i="7"/>
  <c r="V1275" i="7"/>
  <c r="V1070" i="7"/>
  <c r="Z1275" i="7"/>
  <c r="Z1070" i="7"/>
  <c r="AD1275" i="7"/>
  <c r="AD1070" i="7"/>
  <c r="AH1275" i="7"/>
  <c r="AH1070" i="7"/>
  <c r="C1275" i="7"/>
  <c r="C1070" i="7"/>
  <c r="G1275" i="7"/>
  <c r="G1070" i="7"/>
  <c r="K1275" i="7"/>
  <c r="K1070" i="7"/>
  <c r="O1275" i="7"/>
  <c r="O1070" i="7"/>
  <c r="S1275" i="7"/>
  <c r="S1070" i="7"/>
  <c r="W1275" i="7"/>
  <c r="W1070" i="7"/>
  <c r="AA1275" i="7"/>
  <c r="AA1070" i="7"/>
  <c r="AE1275" i="7"/>
  <c r="AE1070" i="7"/>
  <c r="AI1275" i="7"/>
  <c r="AI1070" i="7"/>
  <c r="AO853" i="7"/>
  <c r="D1275" i="7"/>
  <c r="D1070" i="7"/>
  <c r="AS853" i="7"/>
  <c r="H1070" i="7"/>
  <c r="H1275" i="7"/>
  <c r="AW853" i="7"/>
  <c r="L1275" i="7"/>
  <c r="L1070" i="7"/>
  <c r="BA853" i="7"/>
  <c r="P1070" i="7"/>
  <c r="P1275" i="7"/>
  <c r="BE853" i="7"/>
  <c r="T1275" i="7"/>
  <c r="T1070" i="7"/>
  <c r="BI853" i="7"/>
  <c r="X1275" i="7"/>
  <c r="X1070" i="7"/>
  <c r="AB1275" i="7"/>
  <c r="AB1070" i="7"/>
  <c r="AF1275" i="7"/>
  <c r="AF1070" i="7"/>
  <c r="BU853" i="7"/>
  <c r="AJ1275" i="7"/>
  <c r="AJ1070" i="7"/>
  <c r="G876" i="6"/>
  <c r="G661" i="6"/>
  <c r="C1725" i="6"/>
  <c r="C1521" i="6"/>
  <c r="H1725" i="6"/>
  <c r="H1521" i="6"/>
  <c r="H876" i="6"/>
  <c r="H661" i="6"/>
  <c r="D1725" i="6"/>
  <c r="D1521" i="6"/>
  <c r="F1521" i="6"/>
  <c r="F1725" i="6"/>
  <c r="F876" i="6"/>
  <c r="F661" i="6"/>
  <c r="B1725" i="6"/>
  <c r="B1521" i="6"/>
  <c r="G1725" i="6"/>
  <c r="G1521" i="6"/>
  <c r="BM853" i="7"/>
  <c r="BT853" i="7"/>
  <c r="A1509" i="6"/>
  <c r="AP853" i="7"/>
  <c r="AT853" i="7"/>
  <c r="AX853" i="7"/>
  <c r="BB853" i="7"/>
  <c r="BF853" i="7"/>
  <c r="BJ853" i="7"/>
  <c r="BN853" i="7"/>
  <c r="BR853" i="7"/>
  <c r="BQ853" i="7"/>
  <c r="AM853" i="7"/>
  <c r="AQ853" i="7"/>
  <c r="AU853" i="7"/>
  <c r="AY853" i="7"/>
  <c r="BC853" i="7"/>
  <c r="BG853" i="7"/>
  <c r="BK853" i="7"/>
  <c r="BO853" i="7"/>
  <c r="BS853" i="7"/>
  <c r="A1058" i="7"/>
  <c r="A1263" i="7"/>
  <c r="AN853" i="7"/>
  <c r="AR853" i="7"/>
  <c r="AV853" i="7"/>
  <c r="AZ853" i="7"/>
  <c r="BD853" i="7"/>
  <c r="BH853" i="7"/>
  <c r="BL853" i="7"/>
  <c r="BP853" i="7"/>
  <c r="I1305" i="6"/>
  <c r="K1305" i="6"/>
  <c r="J1305" i="6"/>
  <c r="I434" i="6"/>
  <c r="K434" i="6"/>
  <c r="J434" i="6"/>
  <c r="E1305" i="6"/>
  <c r="E434" i="6"/>
  <c r="E876" i="6" l="1"/>
  <c r="E661" i="6"/>
  <c r="E1521" i="6"/>
  <c r="E1725" i="6"/>
  <c r="J1725" i="6"/>
  <c r="J1521" i="6"/>
  <c r="J876" i="6"/>
  <c r="J661" i="6"/>
  <c r="I876" i="6"/>
  <c r="I661" i="6"/>
  <c r="K1521" i="6"/>
  <c r="K1725" i="6"/>
  <c r="K661" i="6"/>
  <c r="K876" i="6"/>
  <c r="I1725" i="6"/>
  <c r="I1521" i="6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V852" i="7"/>
  <c r="U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852" i="7"/>
  <c r="A852" i="7"/>
  <c r="AL852" i="7" s="1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C635" i="7"/>
  <c r="B635" i="7"/>
  <c r="A635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419" i="7"/>
  <c r="H1304" i="6"/>
  <c r="G1304" i="6"/>
  <c r="F1304" i="6"/>
  <c r="D1304" i="6"/>
  <c r="C1304" i="6"/>
  <c r="B1304" i="6"/>
  <c r="A1304" i="6"/>
  <c r="A1508" i="6" s="1"/>
  <c r="D863" i="6"/>
  <c r="C863" i="6"/>
  <c r="B863" i="6"/>
  <c r="A863" i="6"/>
  <c r="D648" i="6"/>
  <c r="C648" i="6"/>
  <c r="B648" i="6"/>
  <c r="A648" i="6"/>
  <c r="H433" i="6"/>
  <c r="G433" i="6"/>
  <c r="F433" i="6"/>
  <c r="D433" i="6"/>
  <c r="C433" i="6"/>
  <c r="B433" i="6"/>
  <c r="A433" i="6"/>
  <c r="E1069" i="7" l="1"/>
  <c r="E1274" i="7"/>
  <c r="I1274" i="7"/>
  <c r="I1069" i="7"/>
  <c r="M1069" i="7"/>
  <c r="M1274" i="7"/>
  <c r="Q1069" i="7"/>
  <c r="Q1274" i="7"/>
  <c r="U1274" i="7"/>
  <c r="U1069" i="7"/>
  <c r="Y1069" i="7"/>
  <c r="Y1274" i="7"/>
  <c r="AC1069" i="7"/>
  <c r="AC1274" i="7"/>
  <c r="AG1069" i="7"/>
  <c r="AG1274" i="7"/>
  <c r="B1069" i="7"/>
  <c r="B1274" i="7"/>
  <c r="F1069" i="7"/>
  <c r="F1274" i="7"/>
  <c r="J1069" i="7"/>
  <c r="J1274" i="7"/>
  <c r="N1069" i="7"/>
  <c r="N1274" i="7"/>
  <c r="R1069" i="7"/>
  <c r="R1274" i="7"/>
  <c r="V1069" i="7"/>
  <c r="V1274" i="7"/>
  <c r="Z1069" i="7"/>
  <c r="Z1274" i="7"/>
  <c r="AD1069" i="7"/>
  <c r="AD1274" i="7"/>
  <c r="AH1069" i="7"/>
  <c r="AH1274" i="7"/>
  <c r="C1069" i="7"/>
  <c r="C1274" i="7"/>
  <c r="G1069" i="7"/>
  <c r="G1274" i="7"/>
  <c r="K1069" i="7"/>
  <c r="K1274" i="7"/>
  <c r="O1069" i="7"/>
  <c r="O1274" i="7"/>
  <c r="S1069" i="7"/>
  <c r="S1274" i="7"/>
  <c r="W1069" i="7"/>
  <c r="W1274" i="7"/>
  <c r="AA1069" i="7"/>
  <c r="AA1274" i="7"/>
  <c r="AE1069" i="7"/>
  <c r="AE1274" i="7"/>
  <c r="AI1069" i="7"/>
  <c r="AI1274" i="7"/>
  <c r="AO852" i="7"/>
  <c r="D1274" i="7"/>
  <c r="D1069" i="7"/>
  <c r="AS852" i="7"/>
  <c r="H1274" i="7"/>
  <c r="H1069" i="7"/>
  <c r="AW852" i="7"/>
  <c r="L1274" i="7"/>
  <c r="L1069" i="7"/>
  <c r="BA852" i="7"/>
  <c r="P1274" i="7"/>
  <c r="P1069" i="7"/>
  <c r="BE852" i="7"/>
  <c r="T1274" i="7"/>
  <c r="T1069" i="7"/>
  <c r="BI852" i="7"/>
  <c r="X1274" i="7"/>
  <c r="X1069" i="7"/>
  <c r="BM852" i="7"/>
  <c r="AB1274" i="7"/>
  <c r="AB1069" i="7"/>
  <c r="BQ852" i="7"/>
  <c r="AF1274" i="7"/>
  <c r="AF1069" i="7"/>
  <c r="BU852" i="7"/>
  <c r="AJ1274" i="7"/>
  <c r="AJ1069" i="7"/>
  <c r="F875" i="6"/>
  <c r="F660" i="6"/>
  <c r="H660" i="6"/>
  <c r="H875" i="6"/>
  <c r="D1520" i="6"/>
  <c r="D1724" i="6"/>
  <c r="F1520" i="6"/>
  <c r="F1724" i="6"/>
  <c r="G1520" i="6"/>
  <c r="G1724" i="6"/>
  <c r="B1724" i="6"/>
  <c r="B1520" i="6"/>
  <c r="G875" i="6"/>
  <c r="G660" i="6"/>
  <c r="C1724" i="6"/>
  <c r="C1520" i="6"/>
  <c r="H1724" i="6"/>
  <c r="H1520" i="6"/>
  <c r="AN852" i="7"/>
  <c r="AR852" i="7"/>
  <c r="AV852" i="7"/>
  <c r="AZ852" i="7"/>
  <c r="BD852" i="7"/>
  <c r="BH852" i="7"/>
  <c r="BL852" i="7"/>
  <c r="BP852" i="7"/>
  <c r="BT852" i="7"/>
  <c r="AP852" i="7"/>
  <c r="AT852" i="7"/>
  <c r="AX852" i="7"/>
  <c r="BB852" i="7"/>
  <c r="BF852" i="7"/>
  <c r="BJ852" i="7"/>
  <c r="BN852" i="7"/>
  <c r="BR852" i="7"/>
  <c r="A1057" i="7"/>
  <c r="A1262" i="7"/>
  <c r="AM852" i="7"/>
  <c r="AQ852" i="7"/>
  <c r="AU852" i="7"/>
  <c r="AY852" i="7"/>
  <c r="BC852" i="7"/>
  <c r="BG852" i="7"/>
  <c r="BK852" i="7"/>
  <c r="BO852" i="7"/>
  <c r="BS852" i="7"/>
  <c r="I433" i="6"/>
  <c r="I1304" i="6"/>
  <c r="K1304" i="6"/>
  <c r="J433" i="6"/>
  <c r="J1304" i="6"/>
  <c r="A1712" i="6"/>
  <c r="E433" i="6"/>
  <c r="K433" i="6"/>
  <c r="E1304" i="6"/>
  <c r="I1724" i="6" l="1"/>
  <c r="I1520" i="6"/>
  <c r="I875" i="6"/>
  <c r="I660" i="6"/>
  <c r="E1724" i="6"/>
  <c r="E1520" i="6"/>
  <c r="K660" i="6"/>
  <c r="K875" i="6"/>
  <c r="J1520" i="6"/>
  <c r="J1724" i="6"/>
  <c r="J875" i="6"/>
  <c r="J660" i="6"/>
  <c r="E660" i="6"/>
  <c r="E875" i="6"/>
  <c r="K1724" i="6"/>
  <c r="K1520" i="6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V851" i="7"/>
  <c r="U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851" i="7"/>
  <c r="A851" i="7"/>
  <c r="AL851" i="7" s="1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A634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A418" i="7"/>
  <c r="H1303" i="6"/>
  <c r="G1303" i="6"/>
  <c r="F1303" i="6"/>
  <c r="D1303" i="6"/>
  <c r="C1303" i="6"/>
  <c r="B1303" i="6"/>
  <c r="A1303" i="6"/>
  <c r="A1507" i="6" s="1"/>
  <c r="H958" i="6"/>
  <c r="G958" i="6"/>
  <c r="F958" i="6"/>
  <c r="D958" i="6"/>
  <c r="C958" i="6"/>
  <c r="B958" i="6"/>
  <c r="A958" i="6"/>
  <c r="A1104" i="6" s="1"/>
  <c r="D862" i="6"/>
  <c r="C862" i="6"/>
  <c r="B862" i="6"/>
  <c r="A862" i="6"/>
  <c r="D647" i="6"/>
  <c r="C647" i="6"/>
  <c r="B647" i="6"/>
  <c r="A647" i="6"/>
  <c r="H432" i="6"/>
  <c r="G432" i="6"/>
  <c r="F432" i="6"/>
  <c r="D432" i="6"/>
  <c r="C432" i="6"/>
  <c r="B432" i="6"/>
  <c r="A432" i="6"/>
  <c r="M1068" i="7" l="1"/>
  <c r="M1273" i="7"/>
  <c r="U1273" i="7"/>
  <c r="U1068" i="7"/>
  <c r="Y1273" i="7"/>
  <c r="Y1068" i="7"/>
  <c r="AG1068" i="7"/>
  <c r="AG1273" i="7"/>
  <c r="B1273" i="7"/>
  <c r="B1068" i="7"/>
  <c r="J1068" i="7"/>
  <c r="J1273" i="7"/>
  <c r="R1273" i="7"/>
  <c r="R1068" i="7"/>
  <c r="AD1068" i="7"/>
  <c r="AD1273" i="7"/>
  <c r="C1068" i="7"/>
  <c r="C1273" i="7"/>
  <c r="G1068" i="7"/>
  <c r="G1273" i="7"/>
  <c r="K1068" i="7"/>
  <c r="K1273" i="7"/>
  <c r="O1273" i="7"/>
  <c r="O1068" i="7"/>
  <c r="S1068" i="7"/>
  <c r="S1273" i="7"/>
  <c r="W1068" i="7"/>
  <c r="W1273" i="7"/>
  <c r="AA1273" i="7"/>
  <c r="AA1068" i="7"/>
  <c r="AE1273" i="7"/>
  <c r="AE1068" i="7"/>
  <c r="AI1068" i="7"/>
  <c r="AI1273" i="7"/>
  <c r="E1068" i="7"/>
  <c r="E1273" i="7"/>
  <c r="I1273" i="7"/>
  <c r="I1068" i="7"/>
  <c r="Q1273" i="7"/>
  <c r="Q1068" i="7"/>
  <c r="AC1068" i="7"/>
  <c r="AC1273" i="7"/>
  <c r="F1068" i="7"/>
  <c r="F1273" i="7"/>
  <c r="N1273" i="7"/>
  <c r="N1068" i="7"/>
  <c r="V1068" i="7"/>
  <c r="V1273" i="7"/>
  <c r="Z1068" i="7"/>
  <c r="Z1273" i="7"/>
  <c r="AH1273" i="7"/>
  <c r="AH1068" i="7"/>
  <c r="AO851" i="7"/>
  <c r="D1273" i="7"/>
  <c r="D1068" i="7"/>
  <c r="AS851" i="7"/>
  <c r="H1273" i="7"/>
  <c r="H1068" i="7"/>
  <c r="AW851" i="7"/>
  <c r="L1068" i="7"/>
  <c r="L1273" i="7"/>
  <c r="BA851" i="7"/>
  <c r="P1068" i="7"/>
  <c r="P1273" i="7"/>
  <c r="BE851" i="7"/>
  <c r="T1068" i="7"/>
  <c r="T1273" i="7"/>
  <c r="BI851" i="7"/>
  <c r="X1273" i="7"/>
  <c r="X1068" i="7"/>
  <c r="BM851" i="7"/>
  <c r="AB1068" i="7"/>
  <c r="AB1273" i="7"/>
  <c r="AF1068" i="7"/>
  <c r="AF1273" i="7"/>
  <c r="BU851" i="7"/>
  <c r="AJ1273" i="7"/>
  <c r="AJ1068" i="7"/>
  <c r="C1108" i="6"/>
  <c r="C1035" i="6"/>
  <c r="H1108" i="6"/>
  <c r="H1035" i="6"/>
  <c r="D1723" i="6"/>
  <c r="D1519" i="6"/>
  <c r="D1108" i="6"/>
  <c r="D1035" i="6"/>
  <c r="F1519" i="6"/>
  <c r="F1723" i="6"/>
  <c r="F1035" i="6"/>
  <c r="F1108" i="6"/>
  <c r="B1723" i="6"/>
  <c r="B1519" i="6"/>
  <c r="G1723" i="6"/>
  <c r="G1519" i="6"/>
  <c r="B1108" i="6"/>
  <c r="B1035" i="6"/>
  <c r="G1108" i="6"/>
  <c r="G1035" i="6"/>
  <c r="C1723" i="6"/>
  <c r="C1519" i="6"/>
  <c r="H1723" i="6"/>
  <c r="H1519" i="6"/>
  <c r="H874" i="6"/>
  <c r="H659" i="6"/>
  <c r="G874" i="6"/>
  <c r="G659" i="6"/>
  <c r="F874" i="6"/>
  <c r="F659" i="6"/>
  <c r="BQ851" i="7"/>
  <c r="AM851" i="7"/>
  <c r="AQ851" i="7"/>
  <c r="AU851" i="7"/>
  <c r="AY851" i="7"/>
  <c r="BC851" i="7"/>
  <c r="BG851" i="7"/>
  <c r="BK851" i="7"/>
  <c r="BO851" i="7"/>
  <c r="BS851" i="7"/>
  <c r="AN851" i="7"/>
  <c r="AR851" i="7"/>
  <c r="AV851" i="7"/>
  <c r="AZ851" i="7"/>
  <c r="BD851" i="7"/>
  <c r="BH851" i="7"/>
  <c r="BL851" i="7"/>
  <c r="BP851" i="7"/>
  <c r="BT851" i="7"/>
  <c r="AP851" i="7"/>
  <c r="AT851" i="7"/>
  <c r="AX851" i="7"/>
  <c r="BB851" i="7"/>
  <c r="BF851" i="7"/>
  <c r="BJ851" i="7"/>
  <c r="BN851" i="7"/>
  <c r="BR851" i="7"/>
  <c r="A1056" i="7"/>
  <c r="A1261" i="7"/>
  <c r="A1031" i="6"/>
  <c r="I1303" i="6"/>
  <c r="K1303" i="6"/>
  <c r="E1303" i="6"/>
  <c r="E432" i="6"/>
  <c r="A1711" i="6"/>
  <c r="E958" i="6"/>
  <c r="J1303" i="6"/>
  <c r="I432" i="6"/>
  <c r="J432" i="6"/>
  <c r="I958" i="6"/>
  <c r="J958" i="6"/>
  <c r="K958" i="6"/>
  <c r="K432" i="6"/>
  <c r="J1108" i="6" l="1"/>
  <c r="J1035" i="6"/>
  <c r="J1519" i="6"/>
  <c r="J1723" i="6"/>
  <c r="E1519" i="6"/>
  <c r="E1723" i="6"/>
  <c r="K1108" i="6"/>
  <c r="K1035" i="6"/>
  <c r="I1035" i="6"/>
  <c r="I1108" i="6"/>
  <c r="E1035" i="6"/>
  <c r="E1108" i="6"/>
  <c r="K1519" i="6"/>
  <c r="K1723" i="6"/>
  <c r="I1519" i="6"/>
  <c r="I1723" i="6"/>
  <c r="K874" i="6"/>
  <c r="K659" i="6"/>
  <c r="I874" i="6"/>
  <c r="I659" i="6"/>
  <c r="E659" i="6"/>
  <c r="E874" i="6"/>
  <c r="J874" i="6"/>
  <c r="J659" i="6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V850" i="7"/>
  <c r="U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850" i="7"/>
  <c r="A850" i="7"/>
  <c r="AL850" i="7" s="1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A633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A417" i="7"/>
  <c r="H1302" i="6"/>
  <c r="G1302" i="6"/>
  <c r="F1302" i="6"/>
  <c r="D1302" i="6"/>
  <c r="C1302" i="6"/>
  <c r="B1302" i="6"/>
  <c r="A1302" i="6"/>
  <c r="A1506" i="6" s="1"/>
  <c r="D861" i="6"/>
  <c r="C861" i="6"/>
  <c r="B861" i="6"/>
  <c r="A861" i="6"/>
  <c r="D646" i="6"/>
  <c r="C646" i="6"/>
  <c r="B646" i="6"/>
  <c r="A646" i="6"/>
  <c r="H431" i="6"/>
  <c r="G431" i="6"/>
  <c r="F431" i="6"/>
  <c r="D431" i="6"/>
  <c r="C431" i="6"/>
  <c r="B431" i="6"/>
  <c r="A431" i="6"/>
  <c r="E1272" i="7" l="1"/>
  <c r="E1067" i="7"/>
  <c r="Q1067" i="7"/>
  <c r="Q1272" i="7"/>
  <c r="Y1067" i="7"/>
  <c r="Y1272" i="7"/>
  <c r="AC1272" i="7"/>
  <c r="AC1067" i="7"/>
  <c r="B1272" i="7"/>
  <c r="B1067" i="7"/>
  <c r="F1272" i="7"/>
  <c r="F1067" i="7"/>
  <c r="J1272" i="7"/>
  <c r="J1067" i="7"/>
  <c r="N1272" i="7"/>
  <c r="N1067" i="7"/>
  <c r="R1272" i="7"/>
  <c r="R1067" i="7"/>
  <c r="V1272" i="7"/>
  <c r="V1067" i="7"/>
  <c r="Z1272" i="7"/>
  <c r="Z1067" i="7"/>
  <c r="AD1272" i="7"/>
  <c r="AD1067" i="7"/>
  <c r="AH1272" i="7"/>
  <c r="AH1067" i="7"/>
  <c r="I1067" i="7"/>
  <c r="I1272" i="7"/>
  <c r="M1272" i="7"/>
  <c r="M1067" i="7"/>
  <c r="U1272" i="7"/>
  <c r="U1067" i="7"/>
  <c r="AG1067" i="7"/>
  <c r="AG1272" i="7"/>
  <c r="C1272" i="7"/>
  <c r="C1067" i="7"/>
  <c r="G1272" i="7"/>
  <c r="G1067" i="7"/>
  <c r="K1272" i="7"/>
  <c r="K1067" i="7"/>
  <c r="O1272" i="7"/>
  <c r="O1067" i="7"/>
  <c r="S1272" i="7"/>
  <c r="S1067" i="7"/>
  <c r="W1272" i="7"/>
  <c r="W1067" i="7"/>
  <c r="AA1272" i="7"/>
  <c r="AA1067" i="7"/>
  <c r="AE1272" i="7"/>
  <c r="AE1067" i="7"/>
  <c r="AI1272" i="7"/>
  <c r="AI1067" i="7"/>
  <c r="AO850" i="7"/>
  <c r="D1272" i="7"/>
  <c r="D1067" i="7"/>
  <c r="AS850" i="7"/>
  <c r="H1067" i="7"/>
  <c r="H1272" i="7"/>
  <c r="AW850" i="7"/>
  <c r="L1272" i="7"/>
  <c r="L1067" i="7"/>
  <c r="BA850" i="7"/>
  <c r="P1067" i="7"/>
  <c r="P1272" i="7"/>
  <c r="BE850" i="7"/>
  <c r="T1272" i="7"/>
  <c r="T1067" i="7"/>
  <c r="BI850" i="7"/>
  <c r="X1067" i="7"/>
  <c r="X1272" i="7"/>
  <c r="BM850" i="7"/>
  <c r="AB1272" i="7"/>
  <c r="AB1067" i="7"/>
  <c r="AF1067" i="7"/>
  <c r="AF1272" i="7"/>
  <c r="BU850" i="7"/>
  <c r="AJ1272" i="7"/>
  <c r="AJ1067" i="7"/>
  <c r="G873" i="6"/>
  <c r="G658" i="6"/>
  <c r="C1722" i="6"/>
  <c r="C1518" i="6"/>
  <c r="H1722" i="6"/>
  <c r="H1518" i="6"/>
  <c r="H873" i="6"/>
  <c r="H658" i="6"/>
  <c r="D1722" i="6"/>
  <c r="D1518" i="6"/>
  <c r="F1518" i="6"/>
  <c r="F1722" i="6"/>
  <c r="F873" i="6"/>
  <c r="F658" i="6"/>
  <c r="B1722" i="6"/>
  <c r="B1518" i="6"/>
  <c r="G1518" i="6"/>
  <c r="G1722" i="6"/>
  <c r="BQ850" i="7"/>
  <c r="AN850" i="7"/>
  <c r="AR850" i="7"/>
  <c r="AV850" i="7"/>
  <c r="AZ850" i="7"/>
  <c r="BD850" i="7"/>
  <c r="BH850" i="7"/>
  <c r="BL850" i="7"/>
  <c r="BP850" i="7"/>
  <c r="BT850" i="7"/>
  <c r="AP850" i="7"/>
  <c r="AT850" i="7"/>
  <c r="AX850" i="7"/>
  <c r="BB850" i="7"/>
  <c r="BF850" i="7"/>
  <c r="BJ850" i="7"/>
  <c r="BN850" i="7"/>
  <c r="BR850" i="7"/>
  <c r="AM850" i="7"/>
  <c r="AQ850" i="7"/>
  <c r="AU850" i="7"/>
  <c r="AY850" i="7"/>
  <c r="BC850" i="7"/>
  <c r="BG850" i="7"/>
  <c r="BK850" i="7"/>
  <c r="BO850" i="7"/>
  <c r="BS850" i="7"/>
  <c r="A1055" i="7"/>
  <c r="A1260" i="7"/>
  <c r="I1302" i="6"/>
  <c r="K431" i="6"/>
  <c r="E431" i="6"/>
  <c r="K1302" i="6"/>
  <c r="J1302" i="6"/>
  <c r="A1710" i="6"/>
  <c r="E1302" i="6"/>
  <c r="I431" i="6"/>
  <c r="J431" i="6"/>
  <c r="J873" i="6" l="1"/>
  <c r="J658" i="6"/>
  <c r="J1518" i="6"/>
  <c r="J1722" i="6"/>
  <c r="I1722" i="6"/>
  <c r="I1518" i="6"/>
  <c r="K658" i="6"/>
  <c r="K873" i="6"/>
  <c r="I873" i="6"/>
  <c r="I658" i="6"/>
  <c r="K1518" i="6"/>
  <c r="K1722" i="6"/>
  <c r="E1722" i="6"/>
  <c r="E1518" i="6"/>
  <c r="E658" i="6"/>
  <c r="E873" i="6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V849" i="7"/>
  <c r="U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849" i="7"/>
  <c r="A849" i="7"/>
  <c r="AL849" i="7" s="1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A632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A416" i="7"/>
  <c r="H1301" i="6"/>
  <c r="G1301" i="6"/>
  <c r="F1301" i="6"/>
  <c r="D1301" i="6"/>
  <c r="C1301" i="6"/>
  <c r="B1301" i="6"/>
  <c r="A1301" i="6"/>
  <c r="A1505" i="6" s="1"/>
  <c r="D860" i="6"/>
  <c r="C860" i="6"/>
  <c r="B860" i="6"/>
  <c r="A860" i="6"/>
  <c r="D645" i="6"/>
  <c r="C645" i="6"/>
  <c r="B645" i="6"/>
  <c r="A645" i="6"/>
  <c r="H430" i="6"/>
  <c r="G430" i="6"/>
  <c r="F430" i="6"/>
  <c r="D430" i="6"/>
  <c r="C430" i="6"/>
  <c r="B430" i="6"/>
  <c r="A430" i="6"/>
  <c r="B1271" i="7" l="1"/>
  <c r="B1066" i="7"/>
  <c r="C1271" i="7"/>
  <c r="C1066" i="7"/>
  <c r="AO849" i="7"/>
  <c r="D1271" i="7"/>
  <c r="D1066" i="7"/>
  <c r="E1271" i="7"/>
  <c r="E1066" i="7"/>
  <c r="F1271" i="7"/>
  <c r="F1066" i="7"/>
  <c r="G1271" i="7"/>
  <c r="G1066" i="7"/>
  <c r="AS849" i="7"/>
  <c r="H1271" i="7"/>
  <c r="H1066" i="7"/>
  <c r="I1271" i="7"/>
  <c r="I1066" i="7"/>
  <c r="J1271" i="7"/>
  <c r="J1066" i="7"/>
  <c r="K1271" i="7"/>
  <c r="K1066" i="7"/>
  <c r="AW849" i="7"/>
  <c r="L1271" i="7"/>
  <c r="L1066" i="7"/>
  <c r="M1271" i="7"/>
  <c r="M1066" i="7"/>
  <c r="N1271" i="7"/>
  <c r="N1066" i="7"/>
  <c r="O1271" i="7"/>
  <c r="O1066" i="7"/>
  <c r="BA849" i="7"/>
  <c r="P1271" i="7"/>
  <c r="P1066" i="7"/>
  <c r="Q1271" i="7"/>
  <c r="Q1066" i="7"/>
  <c r="R1271" i="7"/>
  <c r="R1066" i="7"/>
  <c r="S1271" i="7"/>
  <c r="S1066" i="7"/>
  <c r="BE849" i="7"/>
  <c r="T1271" i="7"/>
  <c r="T1066" i="7"/>
  <c r="U1271" i="7"/>
  <c r="U1066" i="7"/>
  <c r="V1271" i="7"/>
  <c r="V1066" i="7"/>
  <c r="W1271" i="7"/>
  <c r="W1066" i="7"/>
  <c r="BI849" i="7"/>
  <c r="X1271" i="7"/>
  <c r="X1066" i="7"/>
  <c r="Y1271" i="7"/>
  <c r="Y1066" i="7"/>
  <c r="Z1271" i="7"/>
  <c r="Z1066" i="7"/>
  <c r="AA1271" i="7"/>
  <c r="AA1066" i="7"/>
  <c r="BM849" i="7"/>
  <c r="AB1271" i="7"/>
  <c r="AB1066" i="7"/>
  <c r="AC1271" i="7"/>
  <c r="AC1066" i="7"/>
  <c r="AD1271" i="7"/>
  <c r="AD1066" i="7"/>
  <c r="AE1271" i="7"/>
  <c r="AE1066" i="7"/>
  <c r="BQ849" i="7"/>
  <c r="AF1271" i="7"/>
  <c r="AF1066" i="7"/>
  <c r="AG1271" i="7"/>
  <c r="AG1066" i="7"/>
  <c r="AH1271" i="7"/>
  <c r="AH1066" i="7"/>
  <c r="AI1271" i="7"/>
  <c r="AI1066" i="7"/>
  <c r="BU849" i="7"/>
  <c r="AJ1271" i="7"/>
  <c r="AJ1066" i="7"/>
  <c r="F1721" i="6"/>
  <c r="F1517" i="6"/>
  <c r="F872" i="6"/>
  <c r="F657" i="6"/>
  <c r="B1517" i="6"/>
  <c r="B1721" i="6"/>
  <c r="C1721" i="6"/>
  <c r="C1517" i="6"/>
  <c r="H872" i="6"/>
  <c r="H657" i="6"/>
  <c r="D1721" i="6"/>
  <c r="D1517" i="6"/>
  <c r="G1721" i="6"/>
  <c r="G1517" i="6"/>
  <c r="G872" i="6"/>
  <c r="G657" i="6"/>
  <c r="H1721" i="6"/>
  <c r="H1517" i="6"/>
  <c r="AN849" i="7"/>
  <c r="AR849" i="7"/>
  <c r="AV849" i="7"/>
  <c r="AZ849" i="7"/>
  <c r="BD849" i="7"/>
  <c r="BH849" i="7"/>
  <c r="BL849" i="7"/>
  <c r="BP849" i="7"/>
  <c r="BT849" i="7"/>
  <c r="I1301" i="6"/>
  <c r="K1301" i="6"/>
  <c r="AP849" i="7"/>
  <c r="AT849" i="7"/>
  <c r="AX849" i="7"/>
  <c r="BB849" i="7"/>
  <c r="BF849" i="7"/>
  <c r="BJ849" i="7"/>
  <c r="BN849" i="7"/>
  <c r="BR849" i="7"/>
  <c r="AM849" i="7"/>
  <c r="AQ849" i="7"/>
  <c r="AU849" i="7"/>
  <c r="AY849" i="7"/>
  <c r="BC849" i="7"/>
  <c r="BG849" i="7"/>
  <c r="BK849" i="7"/>
  <c r="BO849" i="7"/>
  <c r="BS849" i="7"/>
  <c r="A1054" i="7"/>
  <c r="A1259" i="7"/>
  <c r="E430" i="6"/>
  <c r="J430" i="6"/>
  <c r="J1301" i="6"/>
  <c r="A1709" i="6"/>
  <c r="K430" i="6"/>
  <c r="E1301" i="6"/>
  <c r="I430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V848" i="7"/>
  <c r="U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848" i="7"/>
  <c r="A848" i="7"/>
  <c r="AL848" i="7" s="1"/>
  <c r="AJ631" i="7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A631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415" i="7"/>
  <c r="H1300" i="6"/>
  <c r="G1300" i="6"/>
  <c r="F1300" i="6"/>
  <c r="D1300" i="6"/>
  <c r="C1300" i="6"/>
  <c r="B1300" i="6"/>
  <c r="A1300" i="6"/>
  <c r="A1504" i="6" s="1"/>
  <c r="A957" i="6"/>
  <c r="A1103" i="6" s="1"/>
  <c r="B957" i="6"/>
  <c r="C957" i="6"/>
  <c r="D957" i="6"/>
  <c r="F957" i="6"/>
  <c r="G957" i="6"/>
  <c r="H957" i="6"/>
  <c r="D859" i="6"/>
  <c r="C859" i="6"/>
  <c r="B859" i="6"/>
  <c r="A859" i="6"/>
  <c r="D644" i="6"/>
  <c r="C644" i="6"/>
  <c r="B644" i="6"/>
  <c r="A644" i="6"/>
  <c r="H429" i="6"/>
  <c r="G429" i="6"/>
  <c r="F429" i="6"/>
  <c r="D429" i="6"/>
  <c r="C429" i="6"/>
  <c r="B429" i="6"/>
  <c r="A429" i="6"/>
  <c r="I1517" i="6" l="1"/>
  <c r="I1721" i="6"/>
  <c r="I872" i="6"/>
  <c r="I657" i="6"/>
  <c r="E1721" i="6"/>
  <c r="E1517" i="6"/>
  <c r="J872" i="6"/>
  <c r="J657" i="6"/>
  <c r="J1517" i="6"/>
  <c r="J1721" i="6"/>
  <c r="K872" i="6"/>
  <c r="K657" i="6"/>
  <c r="E657" i="6"/>
  <c r="E872" i="6"/>
  <c r="K1721" i="6"/>
  <c r="K1517" i="6"/>
  <c r="G1270" i="7"/>
  <c r="G1065" i="7"/>
  <c r="O1270" i="7"/>
  <c r="O1065" i="7"/>
  <c r="W1270" i="7"/>
  <c r="W1065" i="7"/>
  <c r="AE1065" i="7"/>
  <c r="AE1270" i="7"/>
  <c r="AS848" i="7"/>
  <c r="H1065" i="7"/>
  <c r="H1270" i="7"/>
  <c r="BA848" i="7"/>
  <c r="P1065" i="7"/>
  <c r="P1270" i="7"/>
  <c r="BI848" i="7"/>
  <c r="X1065" i="7"/>
  <c r="X1270" i="7"/>
  <c r="AF1065" i="7"/>
  <c r="AF1270" i="7"/>
  <c r="B1065" i="7"/>
  <c r="B1270" i="7"/>
  <c r="F1270" i="7"/>
  <c r="F1065" i="7"/>
  <c r="J1065" i="7"/>
  <c r="J1270" i="7"/>
  <c r="N1270" i="7"/>
  <c r="N1065" i="7"/>
  <c r="R1065" i="7"/>
  <c r="R1270" i="7"/>
  <c r="V1270" i="7"/>
  <c r="V1065" i="7"/>
  <c r="Z1065" i="7"/>
  <c r="Z1270" i="7"/>
  <c r="AD1270" i="7"/>
  <c r="AD1065" i="7"/>
  <c r="AH1065" i="7"/>
  <c r="AH1270" i="7"/>
  <c r="C1065" i="7"/>
  <c r="C1270" i="7"/>
  <c r="K1065" i="7"/>
  <c r="K1270" i="7"/>
  <c r="S1065" i="7"/>
  <c r="S1270" i="7"/>
  <c r="AA1065" i="7"/>
  <c r="AA1270" i="7"/>
  <c r="AI1065" i="7"/>
  <c r="AI1270" i="7"/>
  <c r="AO848" i="7"/>
  <c r="D1065" i="7"/>
  <c r="D1270" i="7"/>
  <c r="AW848" i="7"/>
  <c r="L1065" i="7"/>
  <c r="L1270" i="7"/>
  <c r="BE848" i="7"/>
  <c r="T1065" i="7"/>
  <c r="T1270" i="7"/>
  <c r="AB1065" i="7"/>
  <c r="AB1270" i="7"/>
  <c r="BU848" i="7"/>
  <c r="AJ1065" i="7"/>
  <c r="AJ1270" i="7"/>
  <c r="E1270" i="7"/>
  <c r="E1065" i="7"/>
  <c r="I1270" i="7"/>
  <c r="I1065" i="7"/>
  <c r="M1270" i="7"/>
  <c r="M1065" i="7"/>
  <c r="Q1270" i="7"/>
  <c r="Q1065" i="7"/>
  <c r="U1270" i="7"/>
  <c r="U1065" i="7"/>
  <c r="Y1270" i="7"/>
  <c r="Y1065" i="7"/>
  <c r="AC1270" i="7"/>
  <c r="AC1065" i="7"/>
  <c r="AG1270" i="7"/>
  <c r="AG1065" i="7"/>
  <c r="H1107" i="6"/>
  <c r="H1034" i="6"/>
  <c r="B1720" i="6"/>
  <c r="B1516" i="6"/>
  <c r="D1107" i="6"/>
  <c r="D1034" i="6"/>
  <c r="F1720" i="6"/>
  <c r="F1516" i="6"/>
  <c r="G1720" i="6"/>
  <c r="G1516" i="6"/>
  <c r="G1107" i="6"/>
  <c r="G1034" i="6"/>
  <c r="B1107" i="6"/>
  <c r="B1034" i="6"/>
  <c r="C1516" i="6"/>
  <c r="C1720" i="6"/>
  <c r="H1720" i="6"/>
  <c r="H1516" i="6"/>
  <c r="C1107" i="6"/>
  <c r="C1034" i="6"/>
  <c r="F1107" i="6"/>
  <c r="F1034" i="6"/>
  <c r="D1720" i="6"/>
  <c r="D1516" i="6"/>
  <c r="H656" i="6"/>
  <c r="H871" i="6"/>
  <c r="F871" i="6"/>
  <c r="F656" i="6"/>
  <c r="G871" i="6"/>
  <c r="G656" i="6"/>
  <c r="BM848" i="7"/>
  <c r="BQ848" i="7"/>
  <c r="AN848" i="7"/>
  <c r="AR848" i="7"/>
  <c r="AV848" i="7"/>
  <c r="AZ848" i="7"/>
  <c r="BD848" i="7"/>
  <c r="BH848" i="7"/>
  <c r="BL848" i="7"/>
  <c r="AP848" i="7"/>
  <c r="AT848" i="7"/>
  <c r="AX848" i="7"/>
  <c r="BB848" i="7"/>
  <c r="AM848" i="7"/>
  <c r="AQ848" i="7"/>
  <c r="AU848" i="7"/>
  <c r="AY848" i="7"/>
  <c r="BC848" i="7"/>
  <c r="BG848" i="7"/>
  <c r="BF848" i="7"/>
  <c r="BJ848" i="7"/>
  <c r="BN848" i="7"/>
  <c r="BK848" i="7"/>
  <c r="BO848" i="7"/>
  <c r="BS848" i="7"/>
  <c r="BP848" i="7"/>
  <c r="BT848" i="7"/>
  <c r="BR848" i="7"/>
  <c r="J1300" i="6"/>
  <c r="A1053" i="7"/>
  <c r="A1258" i="7"/>
  <c r="A1030" i="6"/>
  <c r="I1300" i="6"/>
  <c r="E1300" i="6"/>
  <c r="A1708" i="6"/>
  <c r="K957" i="6"/>
  <c r="I957" i="6"/>
  <c r="K429" i="6"/>
  <c r="J429" i="6"/>
  <c r="K1300" i="6"/>
  <c r="E957" i="6"/>
  <c r="J957" i="6"/>
  <c r="E429" i="6"/>
  <c r="I429" i="6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V847" i="7"/>
  <c r="U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847" i="7"/>
  <c r="A847" i="7"/>
  <c r="AL847" i="7" s="1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D630" i="7"/>
  <c r="C630" i="7"/>
  <c r="B630" i="7"/>
  <c r="A630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414" i="7"/>
  <c r="H1299" i="6"/>
  <c r="G1299" i="6"/>
  <c r="F1299" i="6"/>
  <c r="D1299" i="6"/>
  <c r="C1299" i="6"/>
  <c r="B1299" i="6"/>
  <c r="A1299" i="6"/>
  <c r="A1707" i="6" s="1"/>
  <c r="D858" i="6"/>
  <c r="C858" i="6"/>
  <c r="B858" i="6"/>
  <c r="A858" i="6"/>
  <c r="D643" i="6"/>
  <c r="C643" i="6"/>
  <c r="B643" i="6"/>
  <c r="A643" i="6"/>
  <c r="H428" i="6"/>
  <c r="G428" i="6"/>
  <c r="F428" i="6"/>
  <c r="D428" i="6"/>
  <c r="C428" i="6"/>
  <c r="B428" i="6"/>
  <c r="A428" i="6"/>
  <c r="K1720" i="6" l="1"/>
  <c r="K1516" i="6"/>
  <c r="J1107" i="6"/>
  <c r="J1034" i="6"/>
  <c r="E1516" i="6"/>
  <c r="E1720" i="6"/>
  <c r="E1107" i="6"/>
  <c r="E1034" i="6"/>
  <c r="I1107" i="6"/>
  <c r="I1034" i="6"/>
  <c r="I1516" i="6"/>
  <c r="I1720" i="6"/>
  <c r="J1720" i="6"/>
  <c r="J1516" i="6"/>
  <c r="K1107" i="6"/>
  <c r="K1034" i="6"/>
  <c r="K656" i="6"/>
  <c r="K871" i="6"/>
  <c r="I871" i="6"/>
  <c r="I656" i="6"/>
  <c r="E656" i="6"/>
  <c r="E871" i="6"/>
  <c r="J871" i="6"/>
  <c r="J656" i="6"/>
  <c r="E1269" i="7"/>
  <c r="E1064" i="7"/>
  <c r="I1269" i="7"/>
  <c r="I1064" i="7"/>
  <c r="M1269" i="7"/>
  <c r="M1064" i="7"/>
  <c r="Q1269" i="7"/>
  <c r="Q1064" i="7"/>
  <c r="U1269" i="7"/>
  <c r="U1064" i="7"/>
  <c r="Y1269" i="7"/>
  <c r="Y1064" i="7"/>
  <c r="AC1269" i="7"/>
  <c r="AC1064" i="7"/>
  <c r="AG1269" i="7"/>
  <c r="AG1064" i="7"/>
  <c r="B1269" i="7"/>
  <c r="B1064" i="7"/>
  <c r="F1269" i="7"/>
  <c r="F1064" i="7"/>
  <c r="J1269" i="7"/>
  <c r="J1064" i="7"/>
  <c r="N1269" i="7"/>
  <c r="N1064" i="7"/>
  <c r="R1269" i="7"/>
  <c r="R1064" i="7"/>
  <c r="V1269" i="7"/>
  <c r="V1064" i="7"/>
  <c r="Z1269" i="7"/>
  <c r="Z1064" i="7"/>
  <c r="AD1269" i="7"/>
  <c r="AD1064" i="7"/>
  <c r="AH1269" i="7"/>
  <c r="AH1064" i="7"/>
  <c r="C1269" i="7"/>
  <c r="C1064" i="7"/>
  <c r="G1269" i="7"/>
  <c r="G1064" i="7"/>
  <c r="K1269" i="7"/>
  <c r="K1064" i="7"/>
  <c r="O1269" i="7"/>
  <c r="O1064" i="7"/>
  <c r="S1269" i="7"/>
  <c r="S1064" i="7"/>
  <c r="W1269" i="7"/>
  <c r="W1064" i="7"/>
  <c r="AA1269" i="7"/>
  <c r="AA1064" i="7"/>
  <c r="AE1269" i="7"/>
  <c r="AE1064" i="7"/>
  <c r="AI1269" i="7"/>
  <c r="AI1064" i="7"/>
  <c r="D1269" i="7"/>
  <c r="D1064" i="7"/>
  <c r="H1269" i="7"/>
  <c r="H1064" i="7"/>
  <c r="L1269" i="7"/>
  <c r="L1064" i="7"/>
  <c r="P1269" i="7"/>
  <c r="P1064" i="7"/>
  <c r="T1269" i="7"/>
  <c r="T1064" i="7"/>
  <c r="X1269" i="7"/>
  <c r="X1064" i="7"/>
  <c r="AB1269" i="7"/>
  <c r="AB1064" i="7"/>
  <c r="AF1269" i="7"/>
  <c r="AF1064" i="7"/>
  <c r="BU847" i="7"/>
  <c r="AJ1269" i="7"/>
  <c r="AJ1064" i="7"/>
  <c r="F1515" i="6"/>
  <c r="F1719" i="6"/>
  <c r="C1719" i="6"/>
  <c r="C1515" i="6"/>
  <c r="H655" i="6"/>
  <c r="H870" i="6"/>
  <c r="D1719" i="6"/>
  <c r="D1515" i="6"/>
  <c r="F870" i="6"/>
  <c r="F655" i="6"/>
  <c r="B1719" i="6"/>
  <c r="B1515" i="6"/>
  <c r="G1515" i="6"/>
  <c r="G1719" i="6"/>
  <c r="G870" i="6"/>
  <c r="G655" i="6"/>
  <c r="H1719" i="6"/>
  <c r="H1515" i="6"/>
  <c r="AO847" i="7"/>
  <c r="AS847" i="7"/>
  <c r="BE847" i="7"/>
  <c r="AW847" i="7"/>
  <c r="BA847" i="7"/>
  <c r="BI847" i="7"/>
  <c r="BM847" i="7"/>
  <c r="BQ847" i="7"/>
  <c r="I1299" i="6"/>
  <c r="E428" i="6"/>
  <c r="A1503" i="6"/>
  <c r="K428" i="6"/>
  <c r="K1299" i="6"/>
  <c r="J1299" i="6"/>
  <c r="AT847" i="7"/>
  <c r="BB847" i="7"/>
  <c r="BJ847" i="7"/>
  <c r="BR847" i="7"/>
  <c r="AN847" i="7"/>
  <c r="AR847" i="7"/>
  <c r="AV847" i="7"/>
  <c r="AZ847" i="7"/>
  <c r="BD847" i="7"/>
  <c r="BH847" i="7"/>
  <c r="BL847" i="7"/>
  <c r="BP847" i="7"/>
  <c r="BT847" i="7"/>
  <c r="AP847" i="7"/>
  <c r="AX847" i="7"/>
  <c r="BF847" i="7"/>
  <c r="BN847" i="7"/>
  <c r="A1052" i="7"/>
  <c r="A1257" i="7"/>
  <c r="AM847" i="7"/>
  <c r="AQ847" i="7"/>
  <c r="AU847" i="7"/>
  <c r="AY847" i="7"/>
  <c r="BC847" i="7"/>
  <c r="BG847" i="7"/>
  <c r="BK847" i="7"/>
  <c r="BO847" i="7"/>
  <c r="BS847" i="7"/>
  <c r="E1299" i="6"/>
  <c r="I428" i="6"/>
  <c r="J428" i="6"/>
  <c r="I870" i="6" l="1"/>
  <c r="I655" i="6"/>
  <c r="K870" i="6"/>
  <c r="K655" i="6"/>
  <c r="E1515" i="6"/>
  <c r="E1719" i="6"/>
  <c r="J1515" i="6"/>
  <c r="J1719" i="6"/>
  <c r="E870" i="6"/>
  <c r="E655" i="6"/>
  <c r="J870" i="6"/>
  <c r="J655" i="6"/>
  <c r="K1515" i="6"/>
  <c r="K1719" i="6"/>
  <c r="I1719" i="6"/>
  <c r="I1515" i="6"/>
  <c r="A411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A412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A413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V846" i="7"/>
  <c r="U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846" i="7"/>
  <c r="A846" i="7"/>
  <c r="AL846" i="7" s="1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A629" i="7"/>
  <c r="H1298" i="6"/>
  <c r="G1298" i="6"/>
  <c r="F1298" i="6"/>
  <c r="D1298" i="6"/>
  <c r="C1298" i="6"/>
  <c r="B1298" i="6"/>
  <c r="A1298" i="6"/>
  <c r="A1502" i="6" s="1"/>
  <c r="D857" i="6"/>
  <c r="C857" i="6"/>
  <c r="B857" i="6"/>
  <c r="A857" i="6"/>
  <c r="D642" i="6"/>
  <c r="C642" i="6"/>
  <c r="B642" i="6"/>
  <c r="A642" i="6"/>
  <c r="H427" i="6"/>
  <c r="G427" i="6"/>
  <c r="F427" i="6"/>
  <c r="D427" i="6"/>
  <c r="C427" i="6"/>
  <c r="B427" i="6"/>
  <c r="A427" i="6"/>
  <c r="B1268" i="7" l="1"/>
  <c r="B1063" i="7"/>
  <c r="J1268" i="7"/>
  <c r="J1063" i="7"/>
  <c r="R1268" i="7"/>
  <c r="R1063" i="7"/>
  <c r="V1268" i="7"/>
  <c r="V1063" i="7"/>
  <c r="E1063" i="7"/>
  <c r="E1268" i="7"/>
  <c r="I1268" i="7"/>
  <c r="I1063" i="7"/>
  <c r="M1268" i="7"/>
  <c r="M1063" i="7"/>
  <c r="Q1063" i="7"/>
  <c r="Q1268" i="7"/>
  <c r="U1268" i="7"/>
  <c r="U1063" i="7"/>
  <c r="Y1268" i="7"/>
  <c r="Y1063" i="7"/>
  <c r="AC1268" i="7"/>
  <c r="AC1063" i="7"/>
  <c r="AG1063" i="7"/>
  <c r="AG1268" i="7"/>
  <c r="F1268" i="7"/>
  <c r="F1063" i="7"/>
  <c r="N1268" i="7"/>
  <c r="N1063" i="7"/>
  <c r="Z1268" i="7"/>
  <c r="Z1063" i="7"/>
  <c r="C1268" i="7"/>
  <c r="C1063" i="7"/>
  <c r="G1268" i="7"/>
  <c r="G1063" i="7"/>
  <c r="K1268" i="7"/>
  <c r="K1063" i="7"/>
  <c r="O1268" i="7"/>
  <c r="O1063" i="7"/>
  <c r="S1268" i="7"/>
  <c r="S1063" i="7"/>
  <c r="W1268" i="7"/>
  <c r="W1063" i="7"/>
  <c r="AA1268" i="7"/>
  <c r="AA1063" i="7"/>
  <c r="AE1268" i="7"/>
  <c r="AE1063" i="7"/>
  <c r="AI1268" i="7"/>
  <c r="AI1063" i="7"/>
  <c r="AD1268" i="7"/>
  <c r="AD1063" i="7"/>
  <c r="AH1268" i="7"/>
  <c r="AH1063" i="7"/>
  <c r="AO846" i="7"/>
  <c r="D1268" i="7"/>
  <c r="D1063" i="7"/>
  <c r="AS846" i="7"/>
  <c r="H1268" i="7"/>
  <c r="H1063" i="7"/>
  <c r="AW846" i="7"/>
  <c r="L1268" i="7"/>
  <c r="L1063" i="7"/>
  <c r="BA846" i="7"/>
  <c r="P1268" i="7"/>
  <c r="P1063" i="7"/>
  <c r="BE846" i="7"/>
  <c r="T1268" i="7"/>
  <c r="T1063" i="7"/>
  <c r="BI846" i="7"/>
  <c r="X1268" i="7"/>
  <c r="X1063" i="7"/>
  <c r="BM846" i="7"/>
  <c r="AB1268" i="7"/>
  <c r="AB1063" i="7"/>
  <c r="BQ846" i="7"/>
  <c r="AF1268" i="7"/>
  <c r="AF1063" i="7"/>
  <c r="BU846" i="7"/>
  <c r="AJ1268" i="7"/>
  <c r="AJ1063" i="7"/>
  <c r="D1514" i="6"/>
  <c r="D1718" i="6"/>
  <c r="F1514" i="6"/>
  <c r="F1718" i="6"/>
  <c r="H869" i="6"/>
  <c r="H654" i="6"/>
  <c r="L438" i="6"/>
  <c r="F869" i="6"/>
  <c r="F654" i="6"/>
  <c r="B1718" i="6"/>
  <c r="B1514" i="6"/>
  <c r="G1718" i="6"/>
  <c r="G1514" i="6"/>
  <c r="G654" i="6"/>
  <c r="G869" i="6"/>
  <c r="C1718" i="6"/>
  <c r="C1514" i="6"/>
  <c r="H1514" i="6"/>
  <c r="H1718" i="6"/>
  <c r="L436" i="6"/>
  <c r="L437" i="6"/>
  <c r="L434" i="6"/>
  <c r="L435" i="6"/>
  <c r="L432" i="6"/>
  <c r="L433" i="6"/>
  <c r="L430" i="6"/>
  <c r="L431" i="6"/>
  <c r="L428" i="6"/>
  <c r="L429" i="6"/>
  <c r="AT846" i="7"/>
  <c r="BB846" i="7"/>
  <c r="AM846" i="7"/>
  <c r="AQ846" i="7"/>
  <c r="AU846" i="7"/>
  <c r="AY846" i="7"/>
  <c r="BC846" i="7"/>
  <c r="BG846" i="7"/>
  <c r="AP846" i="7"/>
  <c r="AX846" i="7"/>
  <c r="BF846" i="7"/>
  <c r="AN846" i="7"/>
  <c r="AR846" i="7"/>
  <c r="AV846" i="7"/>
  <c r="AZ846" i="7"/>
  <c r="BD846" i="7"/>
  <c r="BH846" i="7"/>
  <c r="BJ846" i="7"/>
  <c r="BN846" i="7"/>
  <c r="BR846" i="7"/>
  <c r="A1051" i="7"/>
  <c r="A1256" i="7"/>
  <c r="BK846" i="7"/>
  <c r="BO846" i="7"/>
  <c r="BS846" i="7"/>
  <c r="BL846" i="7"/>
  <c r="BP846" i="7"/>
  <c r="BT846" i="7"/>
  <c r="J1298" i="6"/>
  <c r="L427" i="6"/>
  <c r="I427" i="6"/>
  <c r="K427" i="6"/>
  <c r="E427" i="6"/>
  <c r="K1298" i="6"/>
  <c r="A1706" i="6"/>
  <c r="I1298" i="6"/>
  <c r="E1298" i="6"/>
  <c r="J427" i="6"/>
  <c r="E654" i="6" l="1"/>
  <c r="E869" i="6"/>
  <c r="K1718" i="6"/>
  <c r="K1514" i="6"/>
  <c r="J869" i="6"/>
  <c r="J654" i="6"/>
  <c r="E1514" i="6"/>
  <c r="E1718" i="6"/>
  <c r="J1514" i="6"/>
  <c r="J1718" i="6"/>
  <c r="I1514" i="6"/>
  <c r="I1718" i="6"/>
  <c r="K654" i="6"/>
  <c r="K869" i="6"/>
  <c r="I869" i="6"/>
  <c r="I654" i="6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V845" i="7"/>
  <c r="U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845" i="7"/>
  <c r="A845" i="7"/>
  <c r="AL845" i="7" s="1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A628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97" i="6"/>
  <c r="G1297" i="6"/>
  <c r="F1297" i="6"/>
  <c r="D1297" i="6"/>
  <c r="C1297" i="6"/>
  <c r="B1297" i="6"/>
  <c r="A1297" i="6"/>
  <c r="A1705" i="6" s="1"/>
  <c r="A956" i="6"/>
  <c r="A1029" i="6" s="1"/>
  <c r="B956" i="6"/>
  <c r="C956" i="6"/>
  <c r="D956" i="6"/>
  <c r="F956" i="6"/>
  <c r="G956" i="6"/>
  <c r="H956" i="6"/>
  <c r="D856" i="6"/>
  <c r="C856" i="6"/>
  <c r="B856" i="6"/>
  <c r="A856" i="6"/>
  <c r="D641" i="6"/>
  <c r="C641" i="6"/>
  <c r="B641" i="6"/>
  <c r="A641" i="6"/>
  <c r="H426" i="6"/>
  <c r="G426" i="6"/>
  <c r="F426" i="6"/>
  <c r="D426" i="6"/>
  <c r="C426" i="6"/>
  <c r="B426" i="6"/>
  <c r="A426" i="6"/>
  <c r="E1267" i="7" l="1"/>
  <c r="E1062" i="7"/>
  <c r="I1267" i="7"/>
  <c r="I1062" i="7"/>
  <c r="M1267" i="7"/>
  <c r="M1062" i="7"/>
  <c r="Q1267" i="7"/>
  <c r="Q1062" i="7"/>
  <c r="U1267" i="7"/>
  <c r="U1062" i="7"/>
  <c r="Y1267" i="7"/>
  <c r="Y1062" i="7"/>
  <c r="AC1267" i="7"/>
  <c r="AC1062" i="7"/>
  <c r="AG1267" i="7"/>
  <c r="AG1062" i="7"/>
  <c r="B1267" i="7"/>
  <c r="B1062" i="7"/>
  <c r="J1267" i="7"/>
  <c r="J1062" i="7"/>
  <c r="R1267" i="7"/>
  <c r="R1062" i="7"/>
  <c r="AD1267" i="7"/>
  <c r="AD1062" i="7"/>
  <c r="C1267" i="7"/>
  <c r="C1062" i="7"/>
  <c r="G1267" i="7"/>
  <c r="G1062" i="7"/>
  <c r="K1267" i="7"/>
  <c r="K1062" i="7"/>
  <c r="O1267" i="7"/>
  <c r="O1062" i="7"/>
  <c r="S1267" i="7"/>
  <c r="S1062" i="7"/>
  <c r="W1267" i="7"/>
  <c r="W1062" i="7"/>
  <c r="AA1267" i="7"/>
  <c r="AA1062" i="7"/>
  <c r="AE1267" i="7"/>
  <c r="AE1062" i="7"/>
  <c r="AI1267" i="7"/>
  <c r="AI1062" i="7"/>
  <c r="F1267" i="7"/>
  <c r="F1062" i="7"/>
  <c r="N1267" i="7"/>
  <c r="N1062" i="7"/>
  <c r="V1267" i="7"/>
  <c r="V1062" i="7"/>
  <c r="Z1267" i="7"/>
  <c r="Z1062" i="7"/>
  <c r="AH1267" i="7"/>
  <c r="AH1062" i="7"/>
  <c r="AO845" i="7"/>
  <c r="D1267" i="7"/>
  <c r="D1062" i="7"/>
  <c r="AS845" i="7"/>
  <c r="H1267" i="7"/>
  <c r="H1062" i="7"/>
  <c r="AW845" i="7"/>
  <c r="L1267" i="7"/>
  <c r="L1062" i="7"/>
  <c r="BA845" i="7"/>
  <c r="P1267" i="7"/>
  <c r="P1062" i="7"/>
  <c r="BE845" i="7"/>
  <c r="T1267" i="7"/>
  <c r="T1062" i="7"/>
  <c r="BI845" i="7"/>
  <c r="X1267" i="7"/>
  <c r="X1062" i="7"/>
  <c r="BM845" i="7"/>
  <c r="AB1267" i="7"/>
  <c r="AB1062" i="7"/>
  <c r="BQ845" i="7"/>
  <c r="AF1267" i="7"/>
  <c r="AF1062" i="7"/>
  <c r="BU845" i="7"/>
  <c r="AJ1267" i="7"/>
  <c r="AJ1062" i="7"/>
  <c r="D1033" i="6"/>
  <c r="D1106" i="6"/>
  <c r="F1106" i="6"/>
  <c r="F1033" i="6"/>
  <c r="D1717" i="6"/>
  <c r="D1513" i="6"/>
  <c r="F1717" i="6"/>
  <c r="F1513" i="6"/>
  <c r="H1106" i="6"/>
  <c r="H1033" i="6"/>
  <c r="C1106" i="6"/>
  <c r="C1033" i="6"/>
  <c r="B1717" i="6"/>
  <c r="B1513" i="6"/>
  <c r="G1513" i="6"/>
  <c r="G1717" i="6"/>
  <c r="G1106" i="6"/>
  <c r="G1033" i="6"/>
  <c r="B1106" i="6"/>
  <c r="B1033" i="6"/>
  <c r="C1717" i="6"/>
  <c r="C1513" i="6"/>
  <c r="H1717" i="6"/>
  <c r="H1513" i="6"/>
  <c r="G868" i="6"/>
  <c r="G653" i="6"/>
  <c r="H868" i="6"/>
  <c r="H653" i="6"/>
  <c r="F868" i="6"/>
  <c r="F653" i="6"/>
  <c r="AP845" i="7"/>
  <c r="AX845" i="7"/>
  <c r="BF845" i="7"/>
  <c r="AM845" i="7"/>
  <c r="AQ845" i="7"/>
  <c r="AU845" i="7"/>
  <c r="AY845" i="7"/>
  <c r="BC845" i="7"/>
  <c r="BG845" i="7"/>
  <c r="BK845" i="7"/>
  <c r="AT845" i="7"/>
  <c r="BB845" i="7"/>
  <c r="BJ845" i="7"/>
  <c r="AN845" i="7"/>
  <c r="AR845" i="7"/>
  <c r="AV845" i="7"/>
  <c r="AZ845" i="7"/>
  <c r="BD845" i="7"/>
  <c r="BH845" i="7"/>
  <c r="BL845" i="7"/>
  <c r="BP845" i="7"/>
  <c r="BT845" i="7"/>
  <c r="BN845" i="7"/>
  <c r="I426" i="6"/>
  <c r="I1297" i="6"/>
  <c r="BO845" i="7"/>
  <c r="BR845" i="7"/>
  <c r="A1050" i="7"/>
  <c r="A1255" i="7"/>
  <c r="BS845" i="7"/>
  <c r="K1297" i="6"/>
  <c r="A1501" i="6"/>
  <c r="I956" i="6"/>
  <c r="A1102" i="6"/>
  <c r="E426" i="6"/>
  <c r="J1297" i="6"/>
  <c r="E1297" i="6"/>
  <c r="J956" i="6"/>
  <c r="K956" i="6"/>
  <c r="K426" i="6"/>
  <c r="E956" i="6"/>
  <c r="J426" i="6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V844" i="7"/>
  <c r="U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844" i="7"/>
  <c r="A844" i="7"/>
  <c r="AL844" i="7" s="1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96" i="6"/>
  <c r="G1296" i="6"/>
  <c r="F1296" i="6"/>
  <c r="D1296" i="6"/>
  <c r="C1296" i="6"/>
  <c r="B1296" i="6"/>
  <c r="A1296" i="6"/>
  <c r="A1704" i="6" s="1"/>
  <c r="D855" i="6"/>
  <c r="C855" i="6"/>
  <c r="B855" i="6"/>
  <c r="A855" i="6"/>
  <c r="D640" i="6"/>
  <c r="C640" i="6"/>
  <c r="B640" i="6"/>
  <c r="A640" i="6"/>
  <c r="H425" i="6"/>
  <c r="G425" i="6"/>
  <c r="F425" i="6"/>
  <c r="D425" i="6"/>
  <c r="C425" i="6"/>
  <c r="B425" i="6"/>
  <c r="A425" i="6"/>
  <c r="J1033" i="6" l="1"/>
  <c r="J1106" i="6"/>
  <c r="E1513" i="6"/>
  <c r="E1717" i="6"/>
  <c r="I1717" i="6"/>
  <c r="I1513" i="6"/>
  <c r="J1717" i="6"/>
  <c r="J1513" i="6"/>
  <c r="E1106" i="6"/>
  <c r="E1033" i="6"/>
  <c r="I1106" i="6"/>
  <c r="I1033" i="6"/>
  <c r="K1106" i="6"/>
  <c r="K1033" i="6"/>
  <c r="K1717" i="6"/>
  <c r="K1513" i="6"/>
  <c r="J868" i="6"/>
  <c r="J653" i="6"/>
  <c r="K653" i="6"/>
  <c r="K868" i="6"/>
  <c r="I868" i="6"/>
  <c r="I653" i="6"/>
  <c r="E868" i="6"/>
  <c r="E653" i="6"/>
  <c r="AO844" i="7"/>
  <c r="D1061" i="7"/>
  <c r="D1266" i="7"/>
  <c r="C1266" i="7"/>
  <c r="C1061" i="7"/>
  <c r="G1266" i="7"/>
  <c r="G1061" i="7"/>
  <c r="K1266" i="7"/>
  <c r="K1061" i="7"/>
  <c r="O1266" i="7"/>
  <c r="O1061" i="7"/>
  <c r="S1266" i="7"/>
  <c r="S1061" i="7"/>
  <c r="W1266" i="7"/>
  <c r="W1061" i="7"/>
  <c r="AA1266" i="7"/>
  <c r="AA1061" i="7"/>
  <c r="AE1266" i="7"/>
  <c r="AE1061" i="7"/>
  <c r="AI1266" i="7"/>
  <c r="AI1061" i="7"/>
  <c r="AS844" i="7"/>
  <c r="H1061" i="7"/>
  <c r="H1266" i="7"/>
  <c r="AW844" i="7"/>
  <c r="L1061" i="7"/>
  <c r="L1266" i="7"/>
  <c r="BA844" i="7"/>
  <c r="P1061" i="7"/>
  <c r="P1266" i="7"/>
  <c r="BE844" i="7"/>
  <c r="T1061" i="7"/>
  <c r="T1266" i="7"/>
  <c r="BI844" i="7"/>
  <c r="X1061" i="7"/>
  <c r="X1266" i="7"/>
  <c r="BM844" i="7"/>
  <c r="AB1061" i="7"/>
  <c r="AB1266" i="7"/>
  <c r="AF1061" i="7"/>
  <c r="AF1266" i="7"/>
  <c r="BU844" i="7"/>
  <c r="AJ1061" i="7"/>
  <c r="AJ1266" i="7"/>
  <c r="E1266" i="7"/>
  <c r="E1061" i="7"/>
  <c r="I1266" i="7"/>
  <c r="I1061" i="7"/>
  <c r="M1266" i="7"/>
  <c r="M1061" i="7"/>
  <c r="Q1266" i="7"/>
  <c r="Q1061" i="7"/>
  <c r="U1266" i="7"/>
  <c r="U1061" i="7"/>
  <c r="Y1266" i="7"/>
  <c r="Y1061" i="7"/>
  <c r="AC1266" i="7"/>
  <c r="AC1061" i="7"/>
  <c r="AG1266" i="7"/>
  <c r="AG1061" i="7"/>
  <c r="B1061" i="7"/>
  <c r="B1266" i="7"/>
  <c r="F1061" i="7"/>
  <c r="F1266" i="7"/>
  <c r="J1061" i="7"/>
  <c r="J1266" i="7"/>
  <c r="N1061" i="7"/>
  <c r="N1266" i="7"/>
  <c r="R1061" i="7"/>
  <c r="R1266" i="7"/>
  <c r="V1061" i="7"/>
  <c r="V1266" i="7"/>
  <c r="Z1061" i="7"/>
  <c r="Z1266" i="7"/>
  <c r="AD1061" i="7"/>
  <c r="AD1266" i="7"/>
  <c r="AH1061" i="7"/>
  <c r="AH1266" i="7"/>
  <c r="F867" i="6"/>
  <c r="F652" i="6"/>
  <c r="B1716" i="6"/>
  <c r="B1512" i="6"/>
  <c r="G1512" i="6"/>
  <c r="G1716" i="6"/>
  <c r="G867" i="6"/>
  <c r="G652" i="6"/>
  <c r="C1512" i="6"/>
  <c r="C1716" i="6"/>
  <c r="H1716" i="6"/>
  <c r="H1512" i="6"/>
  <c r="H867" i="6"/>
  <c r="H652" i="6"/>
  <c r="D1716" i="6"/>
  <c r="D1512" i="6"/>
  <c r="F1716" i="6"/>
  <c r="F1512" i="6"/>
  <c r="BQ844" i="7"/>
  <c r="AM844" i="7"/>
  <c r="AQ844" i="7"/>
  <c r="AU844" i="7"/>
  <c r="E425" i="6"/>
  <c r="J1296" i="6"/>
  <c r="AP844" i="7"/>
  <c r="AT844" i="7"/>
  <c r="AX844" i="7"/>
  <c r="BB844" i="7"/>
  <c r="BF844" i="7"/>
  <c r="BJ844" i="7"/>
  <c r="BN844" i="7"/>
  <c r="BR844" i="7"/>
  <c r="AY844" i="7"/>
  <c r="BC844" i="7"/>
  <c r="BG844" i="7"/>
  <c r="BK844" i="7"/>
  <c r="BO844" i="7"/>
  <c r="BS844" i="7"/>
  <c r="AN844" i="7"/>
  <c r="AR844" i="7"/>
  <c r="AV844" i="7"/>
  <c r="AZ844" i="7"/>
  <c r="BD844" i="7"/>
  <c r="BH844" i="7"/>
  <c r="BL844" i="7"/>
  <c r="BP844" i="7"/>
  <c r="BT844" i="7"/>
  <c r="I425" i="6"/>
  <c r="A1049" i="7"/>
  <c r="A1254" i="7"/>
  <c r="K1296" i="6"/>
  <c r="A1500" i="6"/>
  <c r="I1296" i="6"/>
  <c r="K425" i="6"/>
  <c r="J425" i="6"/>
  <c r="E1296" i="6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V843" i="7"/>
  <c r="U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843" i="7"/>
  <c r="A843" i="7"/>
  <c r="AL843" i="7" s="1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95" i="6"/>
  <c r="G1295" i="6"/>
  <c r="F1295" i="6"/>
  <c r="D1295" i="6"/>
  <c r="C1295" i="6"/>
  <c r="B1295" i="6"/>
  <c r="A1295" i="6"/>
  <c r="A1499" i="6" s="1"/>
  <c r="D854" i="6"/>
  <c r="C854" i="6"/>
  <c r="B854" i="6"/>
  <c r="A854" i="6"/>
  <c r="D639" i="6"/>
  <c r="C639" i="6"/>
  <c r="B639" i="6"/>
  <c r="A639" i="6"/>
  <c r="H424" i="6"/>
  <c r="G424" i="6"/>
  <c r="F424" i="6"/>
  <c r="D424" i="6"/>
  <c r="C424" i="6"/>
  <c r="B424" i="6"/>
  <c r="A424" i="6"/>
  <c r="E1512" i="6" l="1"/>
  <c r="E1716" i="6"/>
  <c r="I867" i="6"/>
  <c r="I652" i="6"/>
  <c r="J1716" i="6"/>
  <c r="J1512" i="6"/>
  <c r="J867" i="6"/>
  <c r="J652" i="6"/>
  <c r="K1512" i="6"/>
  <c r="K1716" i="6"/>
  <c r="E652" i="6"/>
  <c r="E867" i="6"/>
  <c r="K867" i="6"/>
  <c r="K652" i="6"/>
  <c r="I1716" i="6"/>
  <c r="I1512" i="6"/>
  <c r="AW843" i="7"/>
  <c r="L1265" i="7"/>
  <c r="L1060" i="7"/>
  <c r="BE843" i="7"/>
  <c r="T1060" i="7"/>
  <c r="T1265" i="7"/>
  <c r="AB1060" i="7"/>
  <c r="AB1265" i="7"/>
  <c r="C1060" i="7"/>
  <c r="C1265" i="7"/>
  <c r="G1060" i="7"/>
  <c r="G1265" i="7"/>
  <c r="K1265" i="7"/>
  <c r="K1060" i="7"/>
  <c r="O1265" i="7"/>
  <c r="O1060" i="7"/>
  <c r="S1060" i="7"/>
  <c r="S1265" i="7"/>
  <c r="W1060" i="7"/>
  <c r="W1265" i="7"/>
  <c r="AA1265" i="7"/>
  <c r="AA1060" i="7"/>
  <c r="AE1265" i="7"/>
  <c r="AE1060" i="7"/>
  <c r="AI1060" i="7"/>
  <c r="AI1265" i="7"/>
  <c r="AS843" i="7"/>
  <c r="H1060" i="7"/>
  <c r="H1265" i="7"/>
  <c r="BI843" i="7"/>
  <c r="X1060" i="7"/>
  <c r="X1265" i="7"/>
  <c r="AF1265" i="7"/>
  <c r="AF1060" i="7"/>
  <c r="E1265" i="7"/>
  <c r="E1060" i="7"/>
  <c r="I1265" i="7"/>
  <c r="I1060" i="7"/>
  <c r="M1060" i="7"/>
  <c r="M1265" i="7"/>
  <c r="Q1060" i="7"/>
  <c r="Q1265" i="7"/>
  <c r="U1060" i="7"/>
  <c r="U1265" i="7"/>
  <c r="Y1060" i="7"/>
  <c r="Y1265" i="7"/>
  <c r="AC1265" i="7"/>
  <c r="AC1060" i="7"/>
  <c r="AG1060" i="7"/>
  <c r="AG1265" i="7"/>
  <c r="AO843" i="7"/>
  <c r="D1060" i="7"/>
  <c r="D1265" i="7"/>
  <c r="BA843" i="7"/>
  <c r="P1265" i="7"/>
  <c r="P1060" i="7"/>
  <c r="BU843" i="7"/>
  <c r="AJ1060" i="7"/>
  <c r="AJ1265" i="7"/>
  <c r="B1060" i="7"/>
  <c r="B1265" i="7"/>
  <c r="F1060" i="7"/>
  <c r="F1265" i="7"/>
  <c r="J1265" i="7"/>
  <c r="J1060" i="7"/>
  <c r="N1265" i="7"/>
  <c r="N1060" i="7"/>
  <c r="R1060" i="7"/>
  <c r="R1265" i="7"/>
  <c r="V1060" i="7"/>
  <c r="V1265" i="7"/>
  <c r="Z1265" i="7"/>
  <c r="Z1060" i="7"/>
  <c r="AD1265" i="7"/>
  <c r="AD1060" i="7"/>
  <c r="AH1060" i="7"/>
  <c r="AH1265" i="7"/>
  <c r="H1715" i="6"/>
  <c r="H1511" i="6"/>
  <c r="D1511" i="6"/>
  <c r="D1715" i="6"/>
  <c r="F866" i="6"/>
  <c r="F651" i="6"/>
  <c r="B1715" i="6"/>
  <c r="B1511" i="6"/>
  <c r="G1511" i="6"/>
  <c r="G1715" i="6"/>
  <c r="G866" i="6"/>
  <c r="G651" i="6"/>
  <c r="C1511" i="6"/>
  <c r="C1715" i="6"/>
  <c r="H866" i="6"/>
  <c r="H651" i="6"/>
  <c r="F1715" i="6"/>
  <c r="F1511" i="6"/>
  <c r="BQ843" i="7"/>
  <c r="I1295" i="6"/>
  <c r="BM843" i="7"/>
  <c r="AN843" i="7"/>
  <c r="AR843" i="7"/>
  <c r="AV843" i="7"/>
  <c r="AZ843" i="7"/>
  <c r="BD843" i="7"/>
  <c r="BH843" i="7"/>
  <c r="BL843" i="7"/>
  <c r="BP843" i="7"/>
  <c r="BT843" i="7"/>
  <c r="AP843" i="7"/>
  <c r="AT843" i="7"/>
  <c r="AX843" i="7"/>
  <c r="BB843" i="7"/>
  <c r="BF843" i="7"/>
  <c r="BJ843" i="7"/>
  <c r="BN843" i="7"/>
  <c r="BR843" i="7"/>
  <c r="A1048" i="7"/>
  <c r="A1253" i="7"/>
  <c r="AM843" i="7"/>
  <c r="AQ843" i="7"/>
  <c r="AU843" i="7"/>
  <c r="AY843" i="7"/>
  <c r="BC843" i="7"/>
  <c r="BG843" i="7"/>
  <c r="BK843" i="7"/>
  <c r="BO843" i="7"/>
  <c r="BS843" i="7"/>
  <c r="E424" i="6"/>
  <c r="I424" i="6"/>
  <c r="J424" i="6"/>
  <c r="K1295" i="6"/>
  <c r="J1295" i="6"/>
  <c r="A1703" i="6"/>
  <c r="E1295" i="6"/>
  <c r="K424" i="6"/>
  <c r="I866" i="6" l="1"/>
  <c r="I651" i="6"/>
  <c r="E651" i="6"/>
  <c r="E866" i="6"/>
  <c r="K1511" i="6"/>
  <c r="K1715" i="6"/>
  <c r="E1511" i="6"/>
  <c r="E1715" i="6"/>
  <c r="J866" i="6"/>
  <c r="J651" i="6"/>
  <c r="I1715" i="6"/>
  <c r="I1511" i="6"/>
  <c r="J1715" i="6"/>
  <c r="J1511" i="6"/>
  <c r="K866" i="6"/>
  <c r="K651" i="6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V842" i="7"/>
  <c r="U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842" i="7"/>
  <c r="A842" i="7"/>
  <c r="AL842" i="7" s="1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A625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94" i="6"/>
  <c r="G1294" i="6"/>
  <c r="F1294" i="6"/>
  <c r="D1294" i="6"/>
  <c r="C1294" i="6"/>
  <c r="B1294" i="6"/>
  <c r="A1294" i="6"/>
  <c r="A1498" i="6" s="1"/>
  <c r="A955" i="6"/>
  <c r="A1101" i="6" s="1"/>
  <c r="B955" i="6"/>
  <c r="C955" i="6"/>
  <c r="D955" i="6"/>
  <c r="F955" i="6"/>
  <c r="G955" i="6"/>
  <c r="H955" i="6"/>
  <c r="D853" i="6"/>
  <c r="C853" i="6"/>
  <c r="B853" i="6"/>
  <c r="A853" i="6"/>
  <c r="D638" i="6"/>
  <c r="C638" i="6"/>
  <c r="B638" i="6"/>
  <c r="A638" i="6"/>
  <c r="H423" i="6"/>
  <c r="G423" i="6"/>
  <c r="F423" i="6"/>
  <c r="D423" i="6"/>
  <c r="C423" i="6"/>
  <c r="B423" i="6"/>
  <c r="A423" i="6"/>
  <c r="E1059" i="7" l="1"/>
  <c r="E1264" i="7"/>
  <c r="I1059" i="7"/>
  <c r="I1264" i="7"/>
  <c r="M1059" i="7"/>
  <c r="M1264" i="7"/>
  <c r="Q1059" i="7"/>
  <c r="Q1264" i="7"/>
  <c r="U1059" i="7"/>
  <c r="U1264" i="7"/>
  <c r="Y1059" i="7"/>
  <c r="Y1264" i="7"/>
  <c r="AC1059" i="7"/>
  <c r="AC1264" i="7"/>
  <c r="AG1059" i="7"/>
  <c r="AG1264" i="7"/>
  <c r="B1059" i="7"/>
  <c r="B1264" i="7"/>
  <c r="F1059" i="7"/>
  <c r="F1264" i="7"/>
  <c r="J1059" i="7"/>
  <c r="J1264" i="7"/>
  <c r="N1059" i="7"/>
  <c r="N1264" i="7"/>
  <c r="R1059" i="7"/>
  <c r="R1264" i="7"/>
  <c r="V1059" i="7"/>
  <c r="V1264" i="7"/>
  <c r="Z1059" i="7"/>
  <c r="Z1264" i="7"/>
  <c r="AD1059" i="7"/>
  <c r="AD1264" i="7"/>
  <c r="AH1059" i="7"/>
  <c r="AH1264" i="7"/>
  <c r="C1264" i="7"/>
  <c r="C1059" i="7"/>
  <c r="G1264" i="7"/>
  <c r="G1059" i="7"/>
  <c r="K1264" i="7"/>
  <c r="K1059" i="7"/>
  <c r="O1264" i="7"/>
  <c r="O1059" i="7"/>
  <c r="S1264" i="7"/>
  <c r="S1059" i="7"/>
  <c r="W1264" i="7"/>
  <c r="W1059" i="7"/>
  <c r="AA1264" i="7"/>
  <c r="AA1059" i="7"/>
  <c r="AE1264" i="7"/>
  <c r="AE1059" i="7"/>
  <c r="AI1264" i="7"/>
  <c r="AI1059" i="7"/>
  <c r="AO842" i="7"/>
  <c r="D1059" i="7"/>
  <c r="D1264" i="7"/>
  <c r="AS842" i="7"/>
  <c r="H1059" i="7"/>
  <c r="H1264" i="7"/>
  <c r="AW842" i="7"/>
  <c r="L1059" i="7"/>
  <c r="L1264" i="7"/>
  <c r="BA842" i="7"/>
  <c r="P1059" i="7"/>
  <c r="P1264" i="7"/>
  <c r="BE842" i="7"/>
  <c r="T1059" i="7"/>
  <c r="T1264" i="7"/>
  <c r="BI842" i="7"/>
  <c r="X1059" i="7"/>
  <c r="X1264" i="7"/>
  <c r="BM842" i="7"/>
  <c r="AB1059" i="7"/>
  <c r="AB1264" i="7"/>
  <c r="BQ842" i="7"/>
  <c r="AF1059" i="7"/>
  <c r="AF1264" i="7"/>
  <c r="BU842" i="7"/>
  <c r="AJ1059" i="7"/>
  <c r="AJ1264" i="7"/>
  <c r="F1105" i="6"/>
  <c r="F1032" i="6"/>
  <c r="D1714" i="6"/>
  <c r="D1510" i="6"/>
  <c r="D1105" i="6"/>
  <c r="D1032" i="6"/>
  <c r="F1510" i="6"/>
  <c r="F1714" i="6"/>
  <c r="H1105" i="6"/>
  <c r="H1032" i="6"/>
  <c r="C1105" i="6"/>
  <c r="C1032" i="6"/>
  <c r="B1714" i="6"/>
  <c r="B1510" i="6"/>
  <c r="G1714" i="6"/>
  <c r="G1510" i="6"/>
  <c r="G1105" i="6"/>
  <c r="G1032" i="6"/>
  <c r="B1105" i="6"/>
  <c r="B1032" i="6"/>
  <c r="C1714" i="6"/>
  <c r="C1510" i="6"/>
  <c r="H1714" i="6"/>
  <c r="H1510" i="6"/>
  <c r="H865" i="6"/>
  <c r="H650" i="6"/>
  <c r="G865" i="6"/>
  <c r="G650" i="6"/>
  <c r="F865" i="6"/>
  <c r="F650" i="6"/>
  <c r="AT842" i="7"/>
  <c r="BB842" i="7"/>
  <c r="BJ842" i="7"/>
  <c r="AM842" i="7"/>
  <c r="AQ842" i="7"/>
  <c r="AU842" i="7"/>
  <c r="AY842" i="7"/>
  <c r="BC842" i="7"/>
  <c r="AP842" i="7"/>
  <c r="AX842" i="7"/>
  <c r="BF842" i="7"/>
  <c r="AN842" i="7"/>
  <c r="AR842" i="7"/>
  <c r="AV842" i="7"/>
  <c r="AZ842" i="7"/>
  <c r="BD842" i="7"/>
  <c r="BH842" i="7"/>
  <c r="BL842" i="7"/>
  <c r="BP842" i="7"/>
  <c r="BT842" i="7"/>
  <c r="BN842" i="7"/>
  <c r="BR842" i="7"/>
  <c r="BG842" i="7"/>
  <c r="BK842" i="7"/>
  <c r="BO842" i="7"/>
  <c r="BS842" i="7"/>
  <c r="A1047" i="7"/>
  <c r="A1252" i="7"/>
  <c r="J955" i="6"/>
  <c r="I423" i="6"/>
  <c r="K1294" i="6"/>
  <c r="I1294" i="6"/>
  <c r="K955" i="6"/>
  <c r="A1028" i="6"/>
  <c r="J1294" i="6"/>
  <c r="A1702" i="6"/>
  <c r="E1294" i="6"/>
  <c r="K423" i="6"/>
  <c r="J423" i="6"/>
  <c r="E955" i="6"/>
  <c r="I955" i="6"/>
  <c r="E423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105" i="6" l="1"/>
  <c r="I1032" i="6"/>
  <c r="E1510" i="6"/>
  <c r="E1714" i="6"/>
  <c r="K1032" i="6"/>
  <c r="K1105" i="6"/>
  <c r="J1105" i="6"/>
  <c r="J1032" i="6"/>
  <c r="I1510" i="6"/>
  <c r="I1714" i="6"/>
  <c r="E1032" i="6"/>
  <c r="E1105" i="6"/>
  <c r="J1714" i="6"/>
  <c r="J1510" i="6"/>
  <c r="K1714" i="6"/>
  <c r="K1510" i="6"/>
  <c r="K865" i="6"/>
  <c r="K650" i="6"/>
  <c r="I865" i="6"/>
  <c r="I650" i="6"/>
  <c r="E650" i="6"/>
  <c r="E865" i="6"/>
  <c r="J865" i="6"/>
  <c r="J650" i="6"/>
  <c r="H1293" i="6"/>
  <c r="G1293" i="6"/>
  <c r="F1293" i="6"/>
  <c r="D1293" i="6"/>
  <c r="C1293" i="6"/>
  <c r="B1293" i="6"/>
  <c r="A1293" i="6"/>
  <c r="A1701" i="6" s="1"/>
  <c r="D852" i="6"/>
  <c r="C852" i="6"/>
  <c r="B852" i="6"/>
  <c r="A852" i="6"/>
  <c r="D637" i="6"/>
  <c r="C637" i="6"/>
  <c r="B637" i="6"/>
  <c r="A637" i="6"/>
  <c r="H422" i="6"/>
  <c r="G422" i="6"/>
  <c r="F422" i="6"/>
  <c r="D422" i="6"/>
  <c r="C422" i="6"/>
  <c r="B422" i="6"/>
  <c r="A422" i="6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V841" i="7"/>
  <c r="U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841" i="7"/>
  <c r="A841" i="7"/>
  <c r="AL841" i="7" s="1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B1263" i="7" l="1"/>
  <c r="B1058" i="7"/>
  <c r="C1263" i="7"/>
  <c r="C1058" i="7"/>
  <c r="AO841" i="7"/>
  <c r="D1263" i="7"/>
  <c r="D1058" i="7"/>
  <c r="E1263" i="7"/>
  <c r="E1058" i="7"/>
  <c r="F1263" i="7"/>
  <c r="F1058" i="7"/>
  <c r="G1263" i="7"/>
  <c r="G1058" i="7"/>
  <c r="AS841" i="7"/>
  <c r="H1263" i="7"/>
  <c r="H1058" i="7"/>
  <c r="I1263" i="7"/>
  <c r="I1058" i="7"/>
  <c r="J1263" i="7"/>
  <c r="J1058" i="7"/>
  <c r="K1263" i="7"/>
  <c r="K1058" i="7"/>
  <c r="AW841" i="7"/>
  <c r="L1263" i="7"/>
  <c r="L1058" i="7"/>
  <c r="M1263" i="7"/>
  <c r="M1058" i="7"/>
  <c r="N1263" i="7"/>
  <c r="N1058" i="7"/>
  <c r="O1263" i="7"/>
  <c r="O1058" i="7"/>
  <c r="BA841" i="7"/>
  <c r="P1263" i="7"/>
  <c r="P1058" i="7"/>
  <c r="Q1263" i="7"/>
  <c r="Q1058" i="7"/>
  <c r="R1263" i="7"/>
  <c r="R1058" i="7"/>
  <c r="S1263" i="7"/>
  <c r="S1058" i="7"/>
  <c r="BE841" i="7"/>
  <c r="T1263" i="7"/>
  <c r="T1058" i="7"/>
  <c r="U1263" i="7"/>
  <c r="U1058" i="7"/>
  <c r="V1263" i="7"/>
  <c r="V1058" i="7"/>
  <c r="W1263" i="7"/>
  <c r="W1058" i="7"/>
  <c r="BI841" i="7"/>
  <c r="X1263" i="7"/>
  <c r="X1058" i="7"/>
  <c r="Y1263" i="7"/>
  <c r="Y1058" i="7"/>
  <c r="Z1263" i="7"/>
  <c r="Z1058" i="7"/>
  <c r="AA1263" i="7"/>
  <c r="AA1058" i="7"/>
  <c r="BM841" i="7"/>
  <c r="AB1263" i="7"/>
  <c r="AB1058" i="7"/>
  <c r="AC1263" i="7"/>
  <c r="AC1058" i="7"/>
  <c r="AD1263" i="7"/>
  <c r="AD1058" i="7"/>
  <c r="AE1263" i="7"/>
  <c r="AE1058" i="7"/>
  <c r="BQ841" i="7"/>
  <c r="AF1263" i="7"/>
  <c r="AF1058" i="7"/>
  <c r="AG1263" i="7"/>
  <c r="AG1058" i="7"/>
  <c r="AH1263" i="7"/>
  <c r="AH1058" i="7"/>
  <c r="AI1058" i="7"/>
  <c r="AI1263" i="7"/>
  <c r="BU841" i="7"/>
  <c r="AJ1263" i="7"/>
  <c r="AJ1058" i="7"/>
  <c r="F1509" i="6"/>
  <c r="F1713" i="6"/>
  <c r="F864" i="6"/>
  <c r="F649" i="6"/>
  <c r="B1509" i="6"/>
  <c r="B1713" i="6"/>
  <c r="H864" i="6"/>
  <c r="H649" i="6"/>
  <c r="D1713" i="6"/>
  <c r="D1509" i="6"/>
  <c r="G1509" i="6"/>
  <c r="G1713" i="6"/>
  <c r="G864" i="6"/>
  <c r="G649" i="6"/>
  <c r="C1713" i="6"/>
  <c r="C1509" i="6"/>
  <c r="H1713" i="6"/>
  <c r="H1509" i="6"/>
  <c r="AM841" i="7"/>
  <c r="AQ841" i="7"/>
  <c r="AU841" i="7"/>
  <c r="AY841" i="7"/>
  <c r="BC841" i="7"/>
  <c r="BG841" i="7"/>
  <c r="BK841" i="7"/>
  <c r="BO841" i="7"/>
  <c r="BS841" i="7"/>
  <c r="AN841" i="7"/>
  <c r="AR841" i="7"/>
  <c r="AV841" i="7"/>
  <c r="AZ841" i="7"/>
  <c r="BD841" i="7"/>
  <c r="BH841" i="7"/>
  <c r="BL841" i="7"/>
  <c r="BP841" i="7"/>
  <c r="BT841" i="7"/>
  <c r="AP841" i="7"/>
  <c r="AT841" i="7"/>
  <c r="AX841" i="7"/>
  <c r="BB841" i="7"/>
  <c r="BF841" i="7"/>
  <c r="BJ841" i="7"/>
  <c r="BN841" i="7"/>
  <c r="BR841" i="7"/>
  <c r="A1046" i="7"/>
  <c r="A1251" i="7"/>
  <c r="A1497" i="6"/>
  <c r="I422" i="6"/>
  <c r="K1293" i="6"/>
  <c r="I1293" i="6"/>
  <c r="J1293" i="6"/>
  <c r="E1293" i="6"/>
  <c r="K422" i="6"/>
  <c r="J422" i="6"/>
  <c r="E422" i="6"/>
  <c r="E864" i="6" l="1"/>
  <c r="E649" i="6"/>
  <c r="J1509" i="6"/>
  <c r="J1713" i="6"/>
  <c r="J864" i="6"/>
  <c r="J649" i="6"/>
  <c r="E1509" i="6"/>
  <c r="E1713" i="6"/>
  <c r="I864" i="6"/>
  <c r="I649" i="6"/>
  <c r="I1509" i="6"/>
  <c r="I1713" i="6"/>
  <c r="K649" i="6"/>
  <c r="K864" i="6"/>
  <c r="K1713" i="6"/>
  <c r="K1509" i="6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V840" i="7"/>
  <c r="U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840" i="7"/>
  <c r="A840" i="7"/>
  <c r="AL840" i="7" s="1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92" i="6"/>
  <c r="G1292" i="6"/>
  <c r="F1292" i="6"/>
  <c r="D1292" i="6"/>
  <c r="C1292" i="6"/>
  <c r="B1292" i="6"/>
  <c r="A1292" i="6"/>
  <c r="A1496" i="6" s="1"/>
  <c r="D851" i="6"/>
  <c r="C851" i="6"/>
  <c r="B851" i="6"/>
  <c r="A851" i="6"/>
  <c r="D636" i="6"/>
  <c r="C636" i="6"/>
  <c r="B636" i="6"/>
  <c r="A636" i="6"/>
  <c r="H421" i="6"/>
  <c r="G421" i="6"/>
  <c r="F421" i="6"/>
  <c r="D421" i="6"/>
  <c r="C421" i="6"/>
  <c r="B421" i="6"/>
  <c r="A421" i="6"/>
  <c r="E1262" i="7" l="1"/>
  <c r="E1057" i="7"/>
  <c r="I1262" i="7"/>
  <c r="I1057" i="7"/>
  <c r="M1262" i="7"/>
  <c r="M1057" i="7"/>
  <c r="Q1262" i="7"/>
  <c r="Q1057" i="7"/>
  <c r="U1262" i="7"/>
  <c r="U1057" i="7"/>
  <c r="Y1262" i="7"/>
  <c r="Y1057" i="7"/>
  <c r="AC1262" i="7"/>
  <c r="AC1057" i="7"/>
  <c r="AG1262" i="7"/>
  <c r="AG1057" i="7"/>
  <c r="B1262" i="7"/>
  <c r="B1057" i="7"/>
  <c r="F1262" i="7"/>
  <c r="F1057" i="7"/>
  <c r="J1262" i="7"/>
  <c r="J1057" i="7"/>
  <c r="N1262" i="7"/>
  <c r="N1057" i="7"/>
  <c r="R1262" i="7"/>
  <c r="R1057" i="7"/>
  <c r="V1262" i="7"/>
  <c r="V1057" i="7"/>
  <c r="Z1262" i="7"/>
  <c r="Z1057" i="7"/>
  <c r="AD1262" i="7"/>
  <c r="AD1057" i="7"/>
  <c r="AH1262" i="7"/>
  <c r="AH1057" i="7"/>
  <c r="C1262" i="7"/>
  <c r="C1057" i="7"/>
  <c r="G1262" i="7"/>
  <c r="G1057" i="7"/>
  <c r="K1262" i="7"/>
  <c r="K1057" i="7"/>
  <c r="O1262" i="7"/>
  <c r="O1057" i="7"/>
  <c r="S1262" i="7"/>
  <c r="S1057" i="7"/>
  <c r="W1262" i="7"/>
  <c r="W1057" i="7"/>
  <c r="AA1262" i="7"/>
  <c r="AA1057" i="7"/>
  <c r="AE1262" i="7"/>
  <c r="AE1057" i="7"/>
  <c r="AI1262" i="7"/>
  <c r="AI1057" i="7"/>
  <c r="AO840" i="7"/>
  <c r="D1262" i="7"/>
  <c r="D1057" i="7"/>
  <c r="AS840" i="7"/>
  <c r="H1262" i="7"/>
  <c r="H1057" i="7"/>
  <c r="AW840" i="7"/>
  <c r="L1057" i="7"/>
  <c r="L1262" i="7"/>
  <c r="BA840" i="7"/>
  <c r="P1262" i="7"/>
  <c r="P1057" i="7"/>
  <c r="BE840" i="7"/>
  <c r="T1262" i="7"/>
  <c r="T1057" i="7"/>
  <c r="BI840" i="7"/>
  <c r="X1262" i="7"/>
  <c r="X1057" i="7"/>
  <c r="BM840" i="7"/>
  <c r="AB1057" i="7"/>
  <c r="AB1262" i="7"/>
  <c r="BQ840" i="7"/>
  <c r="AF1262" i="7"/>
  <c r="AF1057" i="7"/>
  <c r="BU840" i="7"/>
  <c r="AJ1262" i="7"/>
  <c r="AJ1057" i="7"/>
  <c r="H863" i="6"/>
  <c r="H648" i="6"/>
  <c r="D1712" i="6"/>
  <c r="D1508" i="6"/>
  <c r="F1712" i="6"/>
  <c r="F1508" i="6"/>
  <c r="B1712" i="6"/>
  <c r="B1508" i="6"/>
  <c r="G1712" i="6"/>
  <c r="G1508" i="6"/>
  <c r="F863" i="6"/>
  <c r="F648" i="6"/>
  <c r="G863" i="6"/>
  <c r="G648" i="6"/>
  <c r="C1712" i="6"/>
  <c r="C1508" i="6"/>
  <c r="H1712" i="6"/>
  <c r="H1508" i="6"/>
  <c r="AM840" i="7"/>
  <c r="AQ840" i="7"/>
  <c r="AU840" i="7"/>
  <c r="AY840" i="7"/>
  <c r="BC840" i="7"/>
  <c r="BG840" i="7"/>
  <c r="BK840" i="7"/>
  <c r="BO840" i="7"/>
  <c r="BS840" i="7"/>
  <c r="AN840" i="7"/>
  <c r="AP840" i="7"/>
  <c r="AR840" i="7"/>
  <c r="AT840" i="7"/>
  <c r="AV840" i="7"/>
  <c r="AX840" i="7"/>
  <c r="AZ840" i="7"/>
  <c r="BB840" i="7"/>
  <c r="BD840" i="7"/>
  <c r="BF840" i="7"/>
  <c r="BH840" i="7"/>
  <c r="BJ840" i="7"/>
  <c r="BL840" i="7"/>
  <c r="BN840" i="7"/>
  <c r="BP840" i="7"/>
  <c r="BR840" i="7"/>
  <c r="BT840" i="7"/>
  <c r="K421" i="6"/>
  <c r="K1292" i="6"/>
  <c r="I1292" i="6"/>
  <c r="A1045" i="7"/>
  <c r="A1250" i="7"/>
  <c r="J1292" i="6"/>
  <c r="A1700" i="6"/>
  <c r="E421" i="6"/>
  <c r="I421" i="6"/>
  <c r="J421" i="6"/>
  <c r="E1292" i="6"/>
  <c r="E648" i="6" l="1"/>
  <c r="E863" i="6"/>
  <c r="I1712" i="6"/>
  <c r="I1508" i="6"/>
  <c r="J863" i="6"/>
  <c r="J648" i="6"/>
  <c r="J1712" i="6"/>
  <c r="J1508" i="6"/>
  <c r="K1712" i="6"/>
  <c r="K1508" i="6"/>
  <c r="E1508" i="6"/>
  <c r="E1712" i="6"/>
  <c r="I863" i="6"/>
  <c r="I648" i="6"/>
  <c r="K863" i="6"/>
  <c r="K648" i="6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V839" i="7"/>
  <c r="U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839" i="7"/>
  <c r="A839" i="7"/>
  <c r="AL839" i="7" s="1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A622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91" i="6"/>
  <c r="G1291" i="6"/>
  <c r="F1291" i="6"/>
  <c r="D1291" i="6"/>
  <c r="C1291" i="6"/>
  <c r="B1291" i="6"/>
  <c r="A1291" i="6"/>
  <c r="A1495" i="6" s="1"/>
  <c r="A954" i="6"/>
  <c r="A1100" i="6" s="1"/>
  <c r="B954" i="6"/>
  <c r="C954" i="6"/>
  <c r="D954" i="6"/>
  <c r="F954" i="6"/>
  <c r="G954" i="6"/>
  <c r="H954" i="6"/>
  <c r="D850" i="6"/>
  <c r="C850" i="6"/>
  <c r="B850" i="6"/>
  <c r="A850" i="6"/>
  <c r="D635" i="6"/>
  <c r="C635" i="6"/>
  <c r="B635" i="6"/>
  <c r="A635" i="6"/>
  <c r="H420" i="6"/>
  <c r="G420" i="6"/>
  <c r="F420" i="6"/>
  <c r="D420" i="6"/>
  <c r="C420" i="6"/>
  <c r="B420" i="6"/>
  <c r="A420" i="6"/>
  <c r="C1261" i="7" l="1"/>
  <c r="C1056" i="7"/>
  <c r="E1261" i="7"/>
  <c r="E1056" i="7"/>
  <c r="I1261" i="7"/>
  <c r="I1056" i="7"/>
  <c r="M1261" i="7"/>
  <c r="M1056" i="7"/>
  <c r="Q1261" i="7"/>
  <c r="Q1056" i="7"/>
  <c r="U1261" i="7"/>
  <c r="U1056" i="7"/>
  <c r="Y1261" i="7"/>
  <c r="Y1056" i="7"/>
  <c r="AC1261" i="7"/>
  <c r="AC1056" i="7"/>
  <c r="AG1261" i="7"/>
  <c r="AG1056" i="7"/>
  <c r="G1261" i="7"/>
  <c r="G1056" i="7"/>
  <c r="B1261" i="7"/>
  <c r="B1056" i="7"/>
  <c r="F1261" i="7"/>
  <c r="F1056" i="7"/>
  <c r="J1261" i="7"/>
  <c r="J1056" i="7"/>
  <c r="N1261" i="7"/>
  <c r="N1056" i="7"/>
  <c r="R1261" i="7"/>
  <c r="R1056" i="7"/>
  <c r="V1261" i="7"/>
  <c r="V1056" i="7"/>
  <c r="Z1261" i="7"/>
  <c r="Z1056" i="7"/>
  <c r="AD1261" i="7"/>
  <c r="AD1056" i="7"/>
  <c r="AH1261" i="7"/>
  <c r="AH1056" i="7"/>
  <c r="K1261" i="7"/>
  <c r="K1056" i="7"/>
  <c r="O1261" i="7"/>
  <c r="O1056" i="7"/>
  <c r="S1261" i="7"/>
  <c r="S1056" i="7"/>
  <c r="W1261" i="7"/>
  <c r="W1056" i="7"/>
  <c r="AA1261" i="7"/>
  <c r="AA1056" i="7"/>
  <c r="AE1261" i="7"/>
  <c r="AE1056" i="7"/>
  <c r="AI1261" i="7"/>
  <c r="AI1056" i="7"/>
  <c r="AO839" i="7"/>
  <c r="D1261" i="7"/>
  <c r="D1056" i="7"/>
  <c r="AS839" i="7"/>
  <c r="H1261" i="7"/>
  <c r="H1056" i="7"/>
  <c r="AW839" i="7"/>
  <c r="L1261" i="7"/>
  <c r="L1056" i="7"/>
  <c r="BA839" i="7"/>
  <c r="P1261" i="7"/>
  <c r="P1056" i="7"/>
  <c r="BE839" i="7"/>
  <c r="T1261" i="7"/>
  <c r="T1056" i="7"/>
  <c r="BI839" i="7"/>
  <c r="X1261" i="7"/>
  <c r="X1056" i="7"/>
  <c r="BM839" i="7"/>
  <c r="AB1261" i="7"/>
  <c r="AB1056" i="7"/>
  <c r="BQ839" i="7"/>
  <c r="AF1261" i="7"/>
  <c r="AF1056" i="7"/>
  <c r="BU839" i="7"/>
  <c r="AJ1261" i="7"/>
  <c r="AJ1056" i="7"/>
  <c r="H1031" i="6"/>
  <c r="H1104" i="6"/>
  <c r="C1031" i="6"/>
  <c r="C1104" i="6"/>
  <c r="B1711" i="6"/>
  <c r="B1507" i="6"/>
  <c r="G1711" i="6"/>
  <c r="G1507" i="6"/>
  <c r="F1104" i="6"/>
  <c r="F1031" i="6"/>
  <c r="D1711" i="6"/>
  <c r="D1507" i="6"/>
  <c r="D1104" i="6"/>
  <c r="D1031" i="6"/>
  <c r="F1507" i="6"/>
  <c r="F1711" i="6"/>
  <c r="G1104" i="6"/>
  <c r="G1031" i="6"/>
  <c r="B1104" i="6"/>
  <c r="B1031" i="6"/>
  <c r="C1711" i="6"/>
  <c r="C1507" i="6"/>
  <c r="H1711" i="6"/>
  <c r="H1507" i="6"/>
  <c r="AN839" i="7"/>
  <c r="AR839" i="7"/>
  <c r="AV839" i="7"/>
  <c r="G862" i="6"/>
  <c r="G647" i="6"/>
  <c r="H862" i="6"/>
  <c r="H647" i="6"/>
  <c r="F862" i="6"/>
  <c r="F647" i="6"/>
  <c r="AZ839" i="7"/>
  <c r="BD839" i="7"/>
  <c r="BH839" i="7"/>
  <c r="BL839" i="7"/>
  <c r="BP839" i="7"/>
  <c r="AP839" i="7"/>
  <c r="AT839" i="7"/>
  <c r="AX839" i="7"/>
  <c r="BB839" i="7"/>
  <c r="BF839" i="7"/>
  <c r="BJ839" i="7"/>
  <c r="BN839" i="7"/>
  <c r="AM839" i="7"/>
  <c r="AQ839" i="7"/>
  <c r="AU839" i="7"/>
  <c r="AY839" i="7"/>
  <c r="BC839" i="7"/>
  <c r="BG839" i="7"/>
  <c r="BK839" i="7"/>
  <c r="BO839" i="7"/>
  <c r="BS839" i="7"/>
  <c r="BR839" i="7"/>
  <c r="BT839" i="7"/>
  <c r="K1291" i="6"/>
  <c r="I1291" i="6"/>
  <c r="A1027" i="6"/>
  <c r="A1044" i="7"/>
  <c r="A1249" i="7"/>
  <c r="E954" i="6"/>
  <c r="I954" i="6"/>
  <c r="J1291" i="6"/>
  <c r="A1699" i="6"/>
  <c r="E1291" i="6"/>
  <c r="K420" i="6"/>
  <c r="J420" i="6"/>
  <c r="I420" i="6"/>
  <c r="J954" i="6"/>
  <c r="K954" i="6"/>
  <c r="E420" i="6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838" i="7"/>
  <c r="A838" i="7"/>
  <c r="AL838" i="7" s="1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A621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90" i="6"/>
  <c r="G1290" i="6"/>
  <c r="F1290" i="6"/>
  <c r="D1290" i="6"/>
  <c r="C1290" i="6"/>
  <c r="B1290" i="6"/>
  <c r="A1290" i="6"/>
  <c r="A1494" i="6" s="1"/>
  <c r="D849" i="6"/>
  <c r="C849" i="6"/>
  <c r="B849" i="6"/>
  <c r="A849" i="6"/>
  <c r="D634" i="6"/>
  <c r="C634" i="6"/>
  <c r="B634" i="6"/>
  <c r="A634" i="6"/>
  <c r="H419" i="6"/>
  <c r="G419" i="6"/>
  <c r="F419" i="6"/>
  <c r="D419" i="6"/>
  <c r="C419" i="6"/>
  <c r="B419" i="6"/>
  <c r="A419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507" i="6" l="1"/>
  <c r="E1711" i="6"/>
  <c r="E1104" i="6"/>
  <c r="E1031" i="6"/>
  <c r="J1507" i="6"/>
  <c r="J1711" i="6"/>
  <c r="K1104" i="6"/>
  <c r="K1031" i="6"/>
  <c r="I1031" i="6"/>
  <c r="I1104" i="6"/>
  <c r="J1031" i="6"/>
  <c r="J1104" i="6"/>
  <c r="I1507" i="6"/>
  <c r="I1711" i="6"/>
  <c r="K1711" i="6"/>
  <c r="K1507" i="6"/>
  <c r="E1260" i="7"/>
  <c r="E1055" i="7"/>
  <c r="M1260" i="7"/>
  <c r="M1055" i="7"/>
  <c r="U1260" i="7"/>
  <c r="U1055" i="7"/>
  <c r="AC1260" i="7"/>
  <c r="AC1055" i="7"/>
  <c r="B1260" i="7"/>
  <c r="B1055" i="7"/>
  <c r="F1260" i="7"/>
  <c r="F1055" i="7"/>
  <c r="J1260" i="7"/>
  <c r="J1055" i="7"/>
  <c r="N1260" i="7"/>
  <c r="N1055" i="7"/>
  <c r="R1260" i="7"/>
  <c r="R1055" i="7"/>
  <c r="V1260" i="7"/>
  <c r="V1055" i="7"/>
  <c r="Z1260" i="7"/>
  <c r="Z1055" i="7"/>
  <c r="AD1260" i="7"/>
  <c r="AD1055" i="7"/>
  <c r="AH1260" i="7"/>
  <c r="AH1055" i="7"/>
  <c r="I1260" i="7"/>
  <c r="I1055" i="7"/>
  <c r="Q1260" i="7"/>
  <c r="Q1055" i="7"/>
  <c r="Y1260" i="7"/>
  <c r="Y1055" i="7"/>
  <c r="AG1260" i="7"/>
  <c r="AG1055" i="7"/>
  <c r="C1260" i="7"/>
  <c r="C1055" i="7"/>
  <c r="G1260" i="7"/>
  <c r="G1055" i="7"/>
  <c r="K1260" i="7"/>
  <c r="K1055" i="7"/>
  <c r="O1260" i="7"/>
  <c r="O1055" i="7"/>
  <c r="S1260" i="7"/>
  <c r="S1055" i="7"/>
  <c r="W1260" i="7"/>
  <c r="W1055" i="7"/>
  <c r="AA1260" i="7"/>
  <c r="AA1055" i="7"/>
  <c r="AE1260" i="7"/>
  <c r="AE1055" i="7"/>
  <c r="AI1260" i="7"/>
  <c r="AI1055" i="7"/>
  <c r="AO838" i="7"/>
  <c r="D1260" i="7"/>
  <c r="D1055" i="7"/>
  <c r="AS838" i="7"/>
  <c r="H1260" i="7"/>
  <c r="H1055" i="7"/>
  <c r="AW838" i="7"/>
  <c r="L1260" i="7"/>
  <c r="L1055" i="7"/>
  <c r="BA838" i="7"/>
  <c r="P1260" i="7"/>
  <c r="P1055" i="7"/>
  <c r="BE838" i="7"/>
  <c r="T1260" i="7"/>
  <c r="T1055" i="7"/>
  <c r="BI838" i="7"/>
  <c r="X1260" i="7"/>
  <c r="X1055" i="7"/>
  <c r="BM838" i="7"/>
  <c r="AB1260" i="7"/>
  <c r="AB1055" i="7"/>
  <c r="BQ838" i="7"/>
  <c r="AF1260" i="7"/>
  <c r="AF1055" i="7"/>
  <c r="BU838" i="7"/>
  <c r="AJ1260" i="7"/>
  <c r="AJ1055" i="7"/>
  <c r="K647" i="6"/>
  <c r="K862" i="6"/>
  <c r="I862" i="6"/>
  <c r="I647" i="6"/>
  <c r="E647" i="6"/>
  <c r="E862" i="6"/>
  <c r="J862" i="6"/>
  <c r="J647" i="6"/>
  <c r="G861" i="6"/>
  <c r="G646" i="6"/>
  <c r="C1506" i="6"/>
  <c r="C1710" i="6"/>
  <c r="H1710" i="6"/>
  <c r="H1506" i="6"/>
  <c r="H861" i="6"/>
  <c r="H646" i="6"/>
  <c r="D1710" i="6"/>
  <c r="D1506" i="6"/>
  <c r="F1710" i="6"/>
  <c r="F1506" i="6"/>
  <c r="F861" i="6"/>
  <c r="F646" i="6"/>
  <c r="B1710" i="6"/>
  <c r="B1506" i="6"/>
  <c r="G1710" i="6"/>
  <c r="G1506" i="6"/>
  <c r="AM838" i="7"/>
  <c r="AQ838" i="7"/>
  <c r="AU838" i="7"/>
  <c r="AY838" i="7"/>
  <c r="BC838" i="7"/>
  <c r="BG838" i="7"/>
  <c r="BK838" i="7"/>
  <c r="BO838" i="7"/>
  <c r="BS838" i="7"/>
  <c r="I419" i="6"/>
  <c r="K1290" i="6"/>
  <c r="I1290" i="6"/>
  <c r="AN838" i="7"/>
  <c r="AP838" i="7"/>
  <c r="AR838" i="7"/>
  <c r="AT838" i="7"/>
  <c r="AV838" i="7"/>
  <c r="AX838" i="7"/>
  <c r="AZ838" i="7"/>
  <c r="BB838" i="7"/>
  <c r="BD838" i="7"/>
  <c r="BF838" i="7"/>
  <c r="BH838" i="7"/>
  <c r="BJ838" i="7"/>
  <c r="BL838" i="7"/>
  <c r="BN838" i="7"/>
  <c r="BP838" i="7"/>
  <c r="BR838" i="7"/>
  <c r="BT838" i="7"/>
  <c r="A1043" i="7"/>
  <c r="A1248" i="7"/>
  <c r="J1290" i="6"/>
  <c r="A1698" i="6"/>
  <c r="K419" i="6"/>
  <c r="J419" i="6"/>
  <c r="E1290" i="6"/>
  <c r="E419" i="6"/>
  <c r="K861" i="6" l="1"/>
  <c r="K646" i="6"/>
  <c r="E646" i="6"/>
  <c r="E861" i="6"/>
  <c r="E1506" i="6"/>
  <c r="E1710" i="6"/>
  <c r="I861" i="6"/>
  <c r="I646" i="6"/>
  <c r="J1710" i="6"/>
  <c r="J1506" i="6"/>
  <c r="I1506" i="6"/>
  <c r="I1710" i="6"/>
  <c r="J861" i="6"/>
  <c r="J646" i="6"/>
  <c r="K1506" i="6"/>
  <c r="K1710" i="6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V837" i="7"/>
  <c r="U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837" i="7"/>
  <c r="A837" i="7"/>
  <c r="AL837" i="7" s="1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89" i="6"/>
  <c r="G1289" i="6"/>
  <c r="F1289" i="6"/>
  <c r="D1289" i="6"/>
  <c r="C1289" i="6"/>
  <c r="B1289" i="6"/>
  <c r="A1289" i="6"/>
  <c r="A1697" i="6" s="1"/>
  <c r="D848" i="6"/>
  <c r="C848" i="6"/>
  <c r="B848" i="6"/>
  <c r="A848" i="6"/>
  <c r="D633" i="6"/>
  <c r="C633" i="6"/>
  <c r="B633" i="6"/>
  <c r="A633" i="6"/>
  <c r="H418" i="6"/>
  <c r="G418" i="6"/>
  <c r="F418" i="6"/>
  <c r="D418" i="6"/>
  <c r="C418" i="6"/>
  <c r="B418" i="6"/>
  <c r="A418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837" i="7" l="1"/>
  <c r="E1259" i="7"/>
  <c r="E1054" i="7"/>
  <c r="BB837" i="7"/>
  <c r="Q1054" i="7"/>
  <c r="Q1259" i="7"/>
  <c r="BJ837" i="7"/>
  <c r="Y1259" i="7"/>
  <c r="Y1054" i="7"/>
  <c r="AG1259" i="7"/>
  <c r="AG1054" i="7"/>
  <c r="AM837" i="7"/>
  <c r="B1259" i="7"/>
  <c r="B1054" i="7"/>
  <c r="AQ837" i="7"/>
  <c r="F1054" i="7"/>
  <c r="F1259" i="7"/>
  <c r="AU837" i="7"/>
  <c r="J1259" i="7"/>
  <c r="J1054" i="7"/>
  <c r="AY837" i="7"/>
  <c r="N1054" i="7"/>
  <c r="N1259" i="7"/>
  <c r="BC837" i="7"/>
  <c r="R1259" i="7"/>
  <c r="R1054" i="7"/>
  <c r="BG837" i="7"/>
  <c r="V1054" i="7"/>
  <c r="V1259" i="7"/>
  <c r="Z1259" i="7"/>
  <c r="Z1054" i="7"/>
  <c r="AD1054" i="7"/>
  <c r="AD1259" i="7"/>
  <c r="AH1259" i="7"/>
  <c r="AH1054" i="7"/>
  <c r="AX837" i="7"/>
  <c r="M1054" i="7"/>
  <c r="M1259" i="7"/>
  <c r="BF837" i="7"/>
  <c r="U1054" i="7"/>
  <c r="U1259" i="7"/>
  <c r="AN837" i="7"/>
  <c r="C1259" i="7"/>
  <c r="C1054" i="7"/>
  <c r="AR837" i="7"/>
  <c r="G1054" i="7"/>
  <c r="G1259" i="7"/>
  <c r="AV837" i="7"/>
  <c r="K1259" i="7"/>
  <c r="K1054" i="7"/>
  <c r="AZ837" i="7"/>
  <c r="O1054" i="7"/>
  <c r="O1259" i="7"/>
  <c r="BD837" i="7"/>
  <c r="S1259" i="7"/>
  <c r="S1054" i="7"/>
  <c r="W1054" i="7"/>
  <c r="W1259" i="7"/>
  <c r="AA1259" i="7"/>
  <c r="AA1054" i="7"/>
  <c r="AE1054" i="7"/>
  <c r="AE1259" i="7"/>
  <c r="AI1259" i="7"/>
  <c r="AI1054" i="7"/>
  <c r="AT837" i="7"/>
  <c r="I1259" i="7"/>
  <c r="I1054" i="7"/>
  <c r="BN837" i="7"/>
  <c r="AC1259" i="7"/>
  <c r="AC1054" i="7"/>
  <c r="AO837" i="7"/>
  <c r="D1259" i="7"/>
  <c r="D1054" i="7"/>
  <c r="AS837" i="7"/>
  <c r="H1054" i="7"/>
  <c r="H1259" i="7"/>
  <c r="AW837" i="7"/>
  <c r="L1259" i="7"/>
  <c r="L1054" i="7"/>
  <c r="BA837" i="7"/>
  <c r="P1054" i="7"/>
  <c r="P1259" i="7"/>
  <c r="BE837" i="7"/>
  <c r="T1054" i="7"/>
  <c r="T1259" i="7"/>
  <c r="BI837" i="7"/>
  <c r="X1054" i="7"/>
  <c r="X1259" i="7"/>
  <c r="BM837" i="7"/>
  <c r="AB1259" i="7"/>
  <c r="AB1054" i="7"/>
  <c r="BQ837" i="7"/>
  <c r="AF1054" i="7"/>
  <c r="AF1259" i="7"/>
  <c r="BU837" i="7"/>
  <c r="AJ1259" i="7"/>
  <c r="AJ1054" i="7"/>
  <c r="F860" i="6"/>
  <c r="F645" i="6"/>
  <c r="B1709" i="6"/>
  <c r="B1505" i="6"/>
  <c r="H860" i="6"/>
  <c r="H645" i="6"/>
  <c r="D1709" i="6"/>
  <c r="D1505" i="6"/>
  <c r="F1505" i="6"/>
  <c r="F1709" i="6"/>
  <c r="G1709" i="6"/>
  <c r="G1505" i="6"/>
  <c r="G645" i="6"/>
  <c r="G860" i="6"/>
  <c r="C1709" i="6"/>
  <c r="C1505" i="6"/>
  <c r="H1709" i="6"/>
  <c r="H1505" i="6"/>
  <c r="BK837" i="7"/>
  <c r="BO837" i="7"/>
  <c r="BS837" i="7"/>
  <c r="BH837" i="7"/>
  <c r="BL837" i="7"/>
  <c r="BP837" i="7"/>
  <c r="BR837" i="7"/>
  <c r="BT837" i="7"/>
  <c r="A1042" i="7"/>
  <c r="A1247" i="7"/>
  <c r="K418" i="6"/>
  <c r="I1289" i="6"/>
  <c r="A1493" i="6"/>
  <c r="J418" i="6"/>
  <c r="I418" i="6"/>
  <c r="K1289" i="6"/>
  <c r="J1289" i="6"/>
  <c r="E1289" i="6"/>
  <c r="E418" i="6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836" i="7"/>
  <c r="A836" i="7"/>
  <c r="AL836" i="7" s="1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A619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288" i="6"/>
  <c r="G1288" i="6"/>
  <c r="F1288" i="6"/>
  <c r="D1288" i="6"/>
  <c r="C1288" i="6"/>
  <c r="B1288" i="6"/>
  <c r="A1288" i="6"/>
  <c r="A1492" i="6" s="1"/>
  <c r="A953" i="6"/>
  <c r="A1099" i="6" s="1"/>
  <c r="B953" i="6"/>
  <c r="C953" i="6"/>
  <c r="D953" i="6"/>
  <c r="F953" i="6"/>
  <c r="G953" i="6"/>
  <c r="H953" i="6"/>
  <c r="D847" i="6"/>
  <c r="C847" i="6"/>
  <c r="B847" i="6"/>
  <c r="A847" i="6"/>
  <c r="E1505" i="6" l="1"/>
  <c r="E1709" i="6"/>
  <c r="J860" i="6"/>
  <c r="J645" i="6"/>
  <c r="K1709" i="6"/>
  <c r="K1505" i="6"/>
  <c r="I1505" i="6"/>
  <c r="I1709" i="6"/>
  <c r="J1505" i="6"/>
  <c r="J1709" i="6"/>
  <c r="E645" i="6"/>
  <c r="E860" i="6"/>
  <c r="I860" i="6"/>
  <c r="I645" i="6"/>
  <c r="K645" i="6"/>
  <c r="K860" i="6"/>
  <c r="E1053" i="7"/>
  <c r="E1258" i="7"/>
  <c r="Q1053" i="7"/>
  <c r="Q1258" i="7"/>
  <c r="AC1053" i="7"/>
  <c r="AC1258" i="7"/>
  <c r="AO836" i="7"/>
  <c r="D1053" i="7"/>
  <c r="D1258" i="7"/>
  <c r="AS836" i="7"/>
  <c r="H1053" i="7"/>
  <c r="H1258" i="7"/>
  <c r="AW836" i="7"/>
  <c r="L1053" i="7"/>
  <c r="L1258" i="7"/>
  <c r="BA836" i="7"/>
  <c r="P1053" i="7"/>
  <c r="P1258" i="7"/>
  <c r="BE836" i="7"/>
  <c r="T1053" i="7"/>
  <c r="T1258" i="7"/>
  <c r="BI836" i="7"/>
  <c r="X1053" i="7"/>
  <c r="X1258" i="7"/>
  <c r="BM836" i="7"/>
  <c r="AB1053" i="7"/>
  <c r="AB1258" i="7"/>
  <c r="BQ836" i="7"/>
  <c r="AF1053" i="7"/>
  <c r="AF1258" i="7"/>
  <c r="BU836" i="7"/>
  <c r="AJ1053" i="7"/>
  <c r="AJ1258" i="7"/>
  <c r="I1053" i="7"/>
  <c r="I1258" i="7"/>
  <c r="U1053" i="7"/>
  <c r="U1258" i="7"/>
  <c r="AG1053" i="7"/>
  <c r="AG1258" i="7"/>
  <c r="B1258" i="7"/>
  <c r="B1053" i="7"/>
  <c r="F1258" i="7"/>
  <c r="F1053" i="7"/>
  <c r="J1258" i="7"/>
  <c r="J1053" i="7"/>
  <c r="N1258" i="7"/>
  <c r="N1053" i="7"/>
  <c r="R1258" i="7"/>
  <c r="R1053" i="7"/>
  <c r="V1258" i="7"/>
  <c r="V1053" i="7"/>
  <c r="Z1258" i="7"/>
  <c r="Z1053" i="7"/>
  <c r="AD1258" i="7"/>
  <c r="AD1053" i="7"/>
  <c r="AH1258" i="7"/>
  <c r="AH1053" i="7"/>
  <c r="M1053" i="7"/>
  <c r="M1258" i="7"/>
  <c r="Y1053" i="7"/>
  <c r="Y1258" i="7"/>
  <c r="C1053" i="7"/>
  <c r="C1258" i="7"/>
  <c r="G1258" i="7"/>
  <c r="G1053" i="7"/>
  <c r="K1053" i="7"/>
  <c r="K1258" i="7"/>
  <c r="O1258" i="7"/>
  <c r="O1053" i="7"/>
  <c r="S1053" i="7"/>
  <c r="S1258" i="7"/>
  <c r="W1258" i="7"/>
  <c r="W1053" i="7"/>
  <c r="AA1053" i="7"/>
  <c r="AA1258" i="7"/>
  <c r="AE1258" i="7"/>
  <c r="AE1053" i="7"/>
  <c r="AI1053" i="7"/>
  <c r="AI1258" i="7"/>
  <c r="C1103" i="6"/>
  <c r="C1030" i="6"/>
  <c r="B1708" i="6"/>
  <c r="B1504" i="6"/>
  <c r="G1708" i="6"/>
  <c r="G1504" i="6"/>
  <c r="G1103" i="6"/>
  <c r="G1030" i="6"/>
  <c r="B1103" i="6"/>
  <c r="B1030" i="6"/>
  <c r="C1708" i="6"/>
  <c r="C1504" i="6"/>
  <c r="H1708" i="6"/>
  <c r="H1504" i="6"/>
  <c r="F1030" i="6"/>
  <c r="F1103" i="6"/>
  <c r="D1708" i="6"/>
  <c r="D1504" i="6"/>
  <c r="D1103" i="6"/>
  <c r="D1030" i="6"/>
  <c r="F1504" i="6"/>
  <c r="F1708" i="6"/>
  <c r="H1103" i="6"/>
  <c r="H1030" i="6"/>
  <c r="AM836" i="7"/>
  <c r="AQ836" i="7"/>
  <c r="AU836" i="7"/>
  <c r="AY836" i="7"/>
  <c r="BC836" i="7"/>
  <c r="BG836" i="7"/>
  <c r="BK836" i="7"/>
  <c r="BO836" i="7"/>
  <c r="BS836" i="7"/>
  <c r="K1288" i="6"/>
  <c r="I1288" i="6"/>
  <c r="A1026" i="6"/>
  <c r="AN836" i="7"/>
  <c r="AP836" i="7"/>
  <c r="AR836" i="7"/>
  <c r="AT836" i="7"/>
  <c r="AV836" i="7"/>
  <c r="AX836" i="7"/>
  <c r="AZ836" i="7"/>
  <c r="BB836" i="7"/>
  <c r="BD836" i="7"/>
  <c r="BF836" i="7"/>
  <c r="BH836" i="7"/>
  <c r="BJ836" i="7"/>
  <c r="BL836" i="7"/>
  <c r="BN836" i="7"/>
  <c r="BP836" i="7"/>
  <c r="BR836" i="7"/>
  <c r="BT836" i="7"/>
  <c r="A1041" i="7"/>
  <c r="A1246" i="7"/>
  <c r="E953" i="6"/>
  <c r="I953" i="6"/>
  <c r="J1288" i="6"/>
  <c r="A1696" i="6"/>
  <c r="E1288" i="6"/>
  <c r="J953" i="6"/>
  <c r="K953" i="6"/>
  <c r="D632" i="6"/>
  <c r="C632" i="6"/>
  <c r="B632" i="6"/>
  <c r="A632" i="6"/>
  <c r="A417" i="6"/>
  <c r="B417" i="6"/>
  <c r="C417" i="6"/>
  <c r="D417" i="6"/>
  <c r="F417" i="6"/>
  <c r="G417" i="6"/>
  <c r="H417" i="6"/>
  <c r="K1103" i="6" l="1"/>
  <c r="K1030" i="6"/>
  <c r="J1504" i="6"/>
  <c r="J1708" i="6"/>
  <c r="K1708" i="6"/>
  <c r="K1504" i="6"/>
  <c r="J1030" i="6"/>
  <c r="J1103" i="6"/>
  <c r="E1504" i="6"/>
  <c r="E1708" i="6"/>
  <c r="E1030" i="6"/>
  <c r="E1103" i="6"/>
  <c r="I1504" i="6"/>
  <c r="I1708" i="6"/>
  <c r="I1103" i="6"/>
  <c r="I1030" i="6"/>
  <c r="G859" i="6"/>
  <c r="G644" i="6"/>
  <c r="F859" i="6"/>
  <c r="F644" i="6"/>
  <c r="H859" i="6"/>
  <c r="H644" i="6"/>
  <c r="E417" i="6"/>
  <c r="I417" i="6"/>
  <c r="J417" i="6"/>
  <c r="K417" i="6"/>
  <c r="J859" i="6" l="1"/>
  <c r="J644" i="6"/>
  <c r="I859" i="6"/>
  <c r="I644" i="6"/>
  <c r="E644" i="6"/>
  <c r="E859" i="6"/>
  <c r="K644" i="6"/>
  <c r="K859" i="6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V835" i="7"/>
  <c r="U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835" i="7"/>
  <c r="A835" i="7"/>
  <c r="AL835" i="7" s="1"/>
  <c r="AJ618" i="7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287" i="6"/>
  <c r="G1287" i="6"/>
  <c r="F1287" i="6"/>
  <c r="D1287" i="6"/>
  <c r="C1287" i="6"/>
  <c r="B1287" i="6"/>
  <c r="A1287" i="6"/>
  <c r="A1491" i="6" s="1"/>
  <c r="D846" i="6"/>
  <c r="C846" i="6"/>
  <c r="B846" i="6"/>
  <c r="A846" i="6"/>
  <c r="D631" i="6"/>
  <c r="C631" i="6"/>
  <c r="B631" i="6"/>
  <c r="A631" i="6"/>
  <c r="H416" i="6"/>
  <c r="G416" i="6"/>
  <c r="F416" i="6"/>
  <c r="D416" i="6"/>
  <c r="C416" i="6"/>
  <c r="B416" i="6"/>
  <c r="A416" i="6"/>
  <c r="E1257" i="7" l="1"/>
  <c r="E1052" i="7"/>
  <c r="I1052" i="7"/>
  <c r="I1257" i="7"/>
  <c r="M1052" i="7"/>
  <c r="M1257" i="7"/>
  <c r="Q1052" i="7"/>
  <c r="Q1257" i="7"/>
  <c r="U1257" i="7"/>
  <c r="U1052" i="7"/>
  <c r="Y1052" i="7"/>
  <c r="Y1257" i="7"/>
  <c r="AC1257" i="7"/>
  <c r="AC1052" i="7"/>
  <c r="AG1052" i="7"/>
  <c r="AG1257" i="7"/>
  <c r="B1257" i="7"/>
  <c r="B1052" i="7"/>
  <c r="F1052" i="7"/>
  <c r="F1257" i="7"/>
  <c r="J1052" i="7"/>
  <c r="J1257" i="7"/>
  <c r="N1257" i="7"/>
  <c r="N1052" i="7"/>
  <c r="R1257" i="7"/>
  <c r="R1052" i="7"/>
  <c r="V1052" i="7"/>
  <c r="V1257" i="7"/>
  <c r="Z1052" i="7"/>
  <c r="Z1257" i="7"/>
  <c r="AD1052" i="7"/>
  <c r="AD1257" i="7"/>
  <c r="AH1257" i="7"/>
  <c r="AH1052" i="7"/>
  <c r="C1052" i="7"/>
  <c r="C1257" i="7"/>
  <c r="G1257" i="7"/>
  <c r="G1052" i="7"/>
  <c r="K1257" i="7"/>
  <c r="K1052" i="7"/>
  <c r="O1052" i="7"/>
  <c r="O1257" i="7"/>
  <c r="S1052" i="7"/>
  <c r="S1257" i="7"/>
  <c r="W1257" i="7"/>
  <c r="W1052" i="7"/>
  <c r="AA1257" i="7"/>
  <c r="AA1052" i="7"/>
  <c r="AE1052" i="7"/>
  <c r="AE1257" i="7"/>
  <c r="AI1052" i="7"/>
  <c r="AI1257" i="7"/>
  <c r="D1257" i="7"/>
  <c r="D1052" i="7"/>
  <c r="H1052" i="7"/>
  <c r="H1257" i="7"/>
  <c r="L1052" i="7"/>
  <c r="L1257" i="7"/>
  <c r="P1257" i="7"/>
  <c r="P1052" i="7"/>
  <c r="T1257" i="7"/>
  <c r="T1052" i="7"/>
  <c r="X1052" i="7"/>
  <c r="X1257" i="7"/>
  <c r="AB1052" i="7"/>
  <c r="AB1257" i="7"/>
  <c r="AF1257" i="7"/>
  <c r="AF1052" i="7"/>
  <c r="AJ1257" i="7"/>
  <c r="AJ1052" i="7"/>
  <c r="H858" i="6"/>
  <c r="H643" i="6"/>
  <c r="F1707" i="6"/>
  <c r="F1503" i="6"/>
  <c r="G1503" i="6"/>
  <c r="G1707" i="6"/>
  <c r="D1707" i="6"/>
  <c r="D1503" i="6"/>
  <c r="F858" i="6"/>
  <c r="F643" i="6"/>
  <c r="B1707" i="6"/>
  <c r="B1503" i="6"/>
  <c r="G858" i="6"/>
  <c r="G643" i="6"/>
  <c r="C1707" i="6"/>
  <c r="C1503" i="6"/>
  <c r="H1707" i="6"/>
  <c r="H1503" i="6"/>
  <c r="K1287" i="6"/>
  <c r="I1287" i="6"/>
  <c r="AM835" i="7"/>
  <c r="AO835" i="7"/>
  <c r="AQ835" i="7"/>
  <c r="AS835" i="7"/>
  <c r="AU835" i="7"/>
  <c r="AW835" i="7"/>
  <c r="AY835" i="7"/>
  <c r="BA835" i="7"/>
  <c r="BC835" i="7"/>
  <c r="BE835" i="7"/>
  <c r="BG835" i="7"/>
  <c r="BI835" i="7"/>
  <c r="BK835" i="7"/>
  <c r="BM835" i="7"/>
  <c r="BO835" i="7"/>
  <c r="BQ835" i="7"/>
  <c r="BS835" i="7"/>
  <c r="BU835" i="7"/>
  <c r="AN835" i="7"/>
  <c r="AP835" i="7"/>
  <c r="AR835" i="7"/>
  <c r="AT835" i="7"/>
  <c r="AV835" i="7"/>
  <c r="AX835" i="7"/>
  <c r="AZ835" i="7"/>
  <c r="BB835" i="7"/>
  <c r="BD835" i="7"/>
  <c r="BF835" i="7"/>
  <c r="BH835" i="7"/>
  <c r="BJ835" i="7"/>
  <c r="BL835" i="7"/>
  <c r="BN835" i="7"/>
  <c r="BP835" i="7"/>
  <c r="BR835" i="7"/>
  <c r="BT835" i="7"/>
  <c r="A1040" i="7"/>
  <c r="A1245" i="7"/>
  <c r="J1287" i="6"/>
  <c r="A1695" i="6"/>
  <c r="E416" i="6"/>
  <c r="E1287" i="6"/>
  <c r="J416" i="6"/>
  <c r="K416" i="6"/>
  <c r="I416" i="6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834" i="7"/>
  <c r="A834" i="7"/>
  <c r="AL834" i="7" s="1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A617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286" i="6"/>
  <c r="G1286" i="6"/>
  <c r="F1286" i="6"/>
  <c r="D1286" i="6"/>
  <c r="C1286" i="6"/>
  <c r="B1286" i="6"/>
  <c r="A1286" i="6"/>
  <c r="A1694" i="6" s="1"/>
  <c r="D845" i="6"/>
  <c r="C845" i="6"/>
  <c r="B845" i="6"/>
  <c r="A845" i="6"/>
  <c r="D630" i="6"/>
  <c r="C630" i="6"/>
  <c r="B630" i="6"/>
  <c r="A630" i="6"/>
  <c r="H415" i="6"/>
  <c r="G415" i="6"/>
  <c r="F415" i="6"/>
  <c r="D415" i="6"/>
  <c r="C415" i="6"/>
  <c r="B415" i="6"/>
  <c r="A415" i="6"/>
  <c r="I858" i="6" l="1"/>
  <c r="I643" i="6"/>
  <c r="E643" i="6"/>
  <c r="E858" i="6"/>
  <c r="I1503" i="6"/>
  <c r="I1707" i="6"/>
  <c r="K1503" i="6"/>
  <c r="K1707" i="6"/>
  <c r="K858" i="6"/>
  <c r="K643" i="6"/>
  <c r="J858" i="6"/>
  <c r="J643" i="6"/>
  <c r="J1707" i="6"/>
  <c r="J1503" i="6"/>
  <c r="E1707" i="6"/>
  <c r="E1503" i="6"/>
  <c r="AS834" i="7"/>
  <c r="H1256" i="7"/>
  <c r="H1051" i="7"/>
  <c r="BE834" i="7"/>
  <c r="T1256" i="7"/>
  <c r="T1051" i="7"/>
  <c r="BU834" i="7"/>
  <c r="AJ1256" i="7"/>
  <c r="AJ1051" i="7"/>
  <c r="C1256" i="7"/>
  <c r="C1051" i="7"/>
  <c r="G1256" i="7"/>
  <c r="G1051" i="7"/>
  <c r="K1256" i="7"/>
  <c r="K1051" i="7"/>
  <c r="O1256" i="7"/>
  <c r="O1051" i="7"/>
  <c r="S1256" i="7"/>
  <c r="S1051" i="7"/>
  <c r="W1256" i="7"/>
  <c r="W1051" i="7"/>
  <c r="AA1256" i="7"/>
  <c r="AA1051" i="7"/>
  <c r="AE1256" i="7"/>
  <c r="AE1051" i="7"/>
  <c r="AI1256" i="7"/>
  <c r="AI1051" i="7"/>
  <c r="AO834" i="7"/>
  <c r="D1256" i="7"/>
  <c r="D1051" i="7"/>
  <c r="BA834" i="7"/>
  <c r="P1256" i="7"/>
  <c r="P1051" i="7"/>
  <c r="BM834" i="7"/>
  <c r="AB1256" i="7"/>
  <c r="AB1051" i="7"/>
  <c r="E1256" i="7"/>
  <c r="E1051" i="7"/>
  <c r="I1256" i="7"/>
  <c r="I1051" i="7"/>
  <c r="M1256" i="7"/>
  <c r="M1051" i="7"/>
  <c r="Q1256" i="7"/>
  <c r="Q1051" i="7"/>
  <c r="U1256" i="7"/>
  <c r="U1051" i="7"/>
  <c r="Y1256" i="7"/>
  <c r="Y1051" i="7"/>
  <c r="AC1256" i="7"/>
  <c r="AC1051" i="7"/>
  <c r="AG1256" i="7"/>
  <c r="AG1051" i="7"/>
  <c r="AW834" i="7"/>
  <c r="L1256" i="7"/>
  <c r="L1051" i="7"/>
  <c r="BI834" i="7"/>
  <c r="X1256" i="7"/>
  <c r="X1051" i="7"/>
  <c r="BQ834" i="7"/>
  <c r="AF1256" i="7"/>
  <c r="AF1051" i="7"/>
  <c r="B1256" i="7"/>
  <c r="B1051" i="7"/>
  <c r="F1256" i="7"/>
  <c r="F1051" i="7"/>
  <c r="J1256" i="7"/>
  <c r="J1051" i="7"/>
  <c r="N1256" i="7"/>
  <c r="N1051" i="7"/>
  <c r="R1256" i="7"/>
  <c r="R1051" i="7"/>
  <c r="V1256" i="7"/>
  <c r="V1051" i="7"/>
  <c r="Z1256" i="7"/>
  <c r="Z1051" i="7"/>
  <c r="AD1256" i="7"/>
  <c r="AD1051" i="7"/>
  <c r="AH1256" i="7"/>
  <c r="AH1051" i="7"/>
  <c r="B1706" i="6"/>
  <c r="B1502" i="6"/>
  <c r="G1706" i="6"/>
  <c r="G1502" i="6"/>
  <c r="L426" i="6"/>
  <c r="F857" i="6"/>
  <c r="F642" i="6"/>
  <c r="C1706" i="6"/>
  <c r="C1502" i="6"/>
  <c r="H1706" i="6"/>
  <c r="H1502" i="6"/>
  <c r="G857" i="6"/>
  <c r="G642" i="6"/>
  <c r="H857" i="6"/>
  <c r="H642" i="6"/>
  <c r="D1706" i="6"/>
  <c r="D1502" i="6"/>
  <c r="F1502" i="6"/>
  <c r="F1706" i="6"/>
  <c r="AM834" i="7"/>
  <c r="L424" i="6"/>
  <c r="L425" i="6"/>
  <c r="AQ834" i="7"/>
  <c r="AU834" i="7"/>
  <c r="AY834" i="7"/>
  <c r="BC834" i="7"/>
  <c r="BG834" i="7"/>
  <c r="BK834" i="7"/>
  <c r="BO834" i="7"/>
  <c r="BS834" i="7"/>
  <c r="L422" i="6"/>
  <c r="L423" i="6"/>
  <c r="L420" i="6"/>
  <c r="L421" i="6"/>
  <c r="L418" i="6"/>
  <c r="L419" i="6"/>
  <c r="AN834" i="7"/>
  <c r="AP834" i="7"/>
  <c r="AR834" i="7"/>
  <c r="AT834" i="7"/>
  <c r="AV834" i="7"/>
  <c r="AX834" i="7"/>
  <c r="AZ834" i="7"/>
  <c r="BB834" i="7"/>
  <c r="BD834" i="7"/>
  <c r="BF834" i="7"/>
  <c r="BH834" i="7"/>
  <c r="BJ834" i="7"/>
  <c r="BL834" i="7"/>
  <c r="BN834" i="7"/>
  <c r="BP834" i="7"/>
  <c r="BR834" i="7"/>
  <c r="BT834" i="7"/>
  <c r="L415" i="6"/>
  <c r="L417" i="6"/>
  <c r="L416" i="6"/>
  <c r="A1039" i="7"/>
  <c r="A1244" i="7"/>
  <c r="I415" i="6"/>
  <c r="I1286" i="6"/>
  <c r="A1490" i="6"/>
  <c r="K415" i="6"/>
  <c r="J415" i="6"/>
  <c r="K1286" i="6"/>
  <c r="J1286" i="6"/>
  <c r="E1286" i="6"/>
  <c r="E415" i="6"/>
  <c r="I1502" i="6" l="1"/>
  <c r="I1706" i="6"/>
  <c r="E642" i="6"/>
  <c r="E857" i="6"/>
  <c r="J857" i="6"/>
  <c r="J642" i="6"/>
  <c r="E1502" i="6"/>
  <c r="E1706" i="6"/>
  <c r="K1502" i="6"/>
  <c r="K1706" i="6"/>
  <c r="I857" i="6"/>
  <c r="I642" i="6"/>
  <c r="K642" i="6"/>
  <c r="K857" i="6"/>
  <c r="J1502" i="6"/>
  <c r="J1706" i="6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V833" i="7"/>
  <c r="U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833" i="7"/>
  <c r="A833" i="7"/>
  <c r="AL833" i="7" s="1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285" i="6"/>
  <c r="G1285" i="6"/>
  <c r="F1285" i="6"/>
  <c r="D1285" i="6"/>
  <c r="C1285" i="6"/>
  <c r="B1285" i="6"/>
  <c r="A1285" i="6"/>
  <c r="A1489" i="6" s="1"/>
  <c r="A952" i="6"/>
  <c r="A1098" i="6" s="1"/>
  <c r="B952" i="6"/>
  <c r="C952" i="6"/>
  <c r="D952" i="6"/>
  <c r="F952" i="6"/>
  <c r="G952" i="6"/>
  <c r="H952" i="6"/>
  <c r="D844" i="6"/>
  <c r="C844" i="6"/>
  <c r="B844" i="6"/>
  <c r="A844" i="6"/>
  <c r="D629" i="6"/>
  <c r="C629" i="6"/>
  <c r="B629" i="6"/>
  <c r="A629" i="6"/>
  <c r="H414" i="6"/>
  <c r="G414" i="6"/>
  <c r="F414" i="6"/>
  <c r="D414" i="6"/>
  <c r="C414" i="6"/>
  <c r="B414" i="6"/>
  <c r="A414" i="6"/>
  <c r="E1255" i="7" l="1"/>
  <c r="E1050" i="7"/>
  <c r="I1050" i="7"/>
  <c r="I1255" i="7"/>
  <c r="M1050" i="7"/>
  <c r="M1255" i="7"/>
  <c r="Q1050" i="7"/>
  <c r="Q1255" i="7"/>
  <c r="U1255" i="7"/>
  <c r="U1050" i="7"/>
  <c r="Y1050" i="7"/>
  <c r="Y1255" i="7"/>
  <c r="AC1050" i="7"/>
  <c r="AC1255" i="7"/>
  <c r="AG1050" i="7"/>
  <c r="AG1255" i="7"/>
  <c r="AM833" i="7"/>
  <c r="B1050" i="7"/>
  <c r="B1255" i="7"/>
  <c r="AQ833" i="7"/>
  <c r="F1050" i="7"/>
  <c r="F1255" i="7"/>
  <c r="AU833" i="7"/>
  <c r="J1255" i="7"/>
  <c r="J1050" i="7"/>
  <c r="AY833" i="7"/>
  <c r="N1050" i="7"/>
  <c r="N1255" i="7"/>
  <c r="BC833" i="7"/>
  <c r="R1050" i="7"/>
  <c r="R1255" i="7"/>
  <c r="BG833" i="7"/>
  <c r="V1050" i="7"/>
  <c r="V1255" i="7"/>
  <c r="BK833" i="7"/>
  <c r="Z1255" i="7"/>
  <c r="Z1050" i="7"/>
  <c r="BO833" i="7"/>
  <c r="AD1050" i="7"/>
  <c r="AD1255" i="7"/>
  <c r="BS833" i="7"/>
  <c r="AH1050" i="7"/>
  <c r="AH1255" i="7"/>
  <c r="C1255" i="7"/>
  <c r="C1050" i="7"/>
  <c r="G1050" i="7"/>
  <c r="G1255" i="7"/>
  <c r="K1255" i="7"/>
  <c r="K1050" i="7"/>
  <c r="O1050" i="7"/>
  <c r="O1255" i="7"/>
  <c r="S1050" i="7"/>
  <c r="S1255" i="7"/>
  <c r="W1050" i="7"/>
  <c r="W1255" i="7"/>
  <c r="AA1255" i="7"/>
  <c r="AA1050" i="7"/>
  <c r="AE1050" i="7"/>
  <c r="AE1255" i="7"/>
  <c r="AI1255" i="7"/>
  <c r="AI1050" i="7"/>
  <c r="AO833" i="7"/>
  <c r="D1255" i="7"/>
  <c r="D1050" i="7"/>
  <c r="AS833" i="7"/>
  <c r="H1050" i="7"/>
  <c r="H1255" i="7"/>
  <c r="AW833" i="7"/>
  <c r="L1255" i="7"/>
  <c r="L1050" i="7"/>
  <c r="BA833" i="7"/>
  <c r="P1050" i="7"/>
  <c r="P1255" i="7"/>
  <c r="BE833" i="7"/>
  <c r="T1255" i="7"/>
  <c r="T1050" i="7"/>
  <c r="BI833" i="7"/>
  <c r="X1050" i="7"/>
  <c r="X1255" i="7"/>
  <c r="BM833" i="7"/>
  <c r="AB1050" i="7"/>
  <c r="AB1255" i="7"/>
  <c r="BQ833" i="7"/>
  <c r="AF1050" i="7"/>
  <c r="AF1255" i="7"/>
  <c r="BU833" i="7"/>
  <c r="AJ1255" i="7"/>
  <c r="AJ1050" i="7"/>
  <c r="D1705" i="6"/>
  <c r="D1501" i="6"/>
  <c r="D1102" i="6"/>
  <c r="D1029" i="6"/>
  <c r="F1705" i="6"/>
  <c r="F1501" i="6"/>
  <c r="H1102" i="6"/>
  <c r="H1029" i="6"/>
  <c r="C1102" i="6"/>
  <c r="C1029" i="6"/>
  <c r="B1705" i="6"/>
  <c r="B1501" i="6"/>
  <c r="G1501" i="6"/>
  <c r="G1705" i="6"/>
  <c r="F1102" i="6"/>
  <c r="F1029" i="6"/>
  <c r="G1102" i="6"/>
  <c r="G1029" i="6"/>
  <c r="B1102" i="6"/>
  <c r="B1029" i="6"/>
  <c r="C1705" i="6"/>
  <c r="C1501" i="6"/>
  <c r="H1705" i="6"/>
  <c r="H1501" i="6"/>
  <c r="G856" i="6"/>
  <c r="G641" i="6"/>
  <c r="H856" i="6"/>
  <c r="H641" i="6"/>
  <c r="F856" i="6"/>
  <c r="F641" i="6"/>
  <c r="J952" i="6"/>
  <c r="AN833" i="7"/>
  <c r="AP833" i="7"/>
  <c r="AR833" i="7"/>
  <c r="AT833" i="7"/>
  <c r="AV833" i="7"/>
  <c r="AX833" i="7"/>
  <c r="AZ833" i="7"/>
  <c r="BB833" i="7"/>
  <c r="BD833" i="7"/>
  <c r="BF833" i="7"/>
  <c r="BH833" i="7"/>
  <c r="BJ833" i="7"/>
  <c r="BL833" i="7"/>
  <c r="BN833" i="7"/>
  <c r="BP833" i="7"/>
  <c r="BR833" i="7"/>
  <c r="BT833" i="7"/>
  <c r="K1285" i="6"/>
  <c r="I1285" i="6"/>
  <c r="A1038" i="7"/>
  <c r="A1243" i="7"/>
  <c r="K952" i="6"/>
  <c r="A1025" i="6"/>
  <c r="J1285" i="6"/>
  <c r="A1693" i="6"/>
  <c r="E952" i="6"/>
  <c r="I952" i="6"/>
  <c r="E1285" i="6"/>
  <c r="K414" i="6"/>
  <c r="E414" i="6"/>
  <c r="J414" i="6"/>
  <c r="I414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V832" i="7"/>
  <c r="U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832" i="7"/>
  <c r="A832" i="7"/>
  <c r="AL832" i="7" s="1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84" i="6"/>
  <c r="G1284" i="6"/>
  <c r="F1284" i="6"/>
  <c r="D1284" i="6"/>
  <c r="C1284" i="6"/>
  <c r="B1284" i="6"/>
  <c r="A1284" i="6"/>
  <c r="A1488" i="6" s="1"/>
  <c r="D843" i="6"/>
  <c r="C843" i="6"/>
  <c r="B843" i="6"/>
  <c r="A843" i="6"/>
  <c r="D628" i="6"/>
  <c r="C628" i="6"/>
  <c r="B628" i="6"/>
  <c r="A628" i="6"/>
  <c r="H413" i="6"/>
  <c r="G413" i="6"/>
  <c r="F413" i="6"/>
  <c r="D413" i="6"/>
  <c r="C413" i="6"/>
  <c r="B413" i="6"/>
  <c r="A413" i="6"/>
  <c r="E1705" i="6" l="1"/>
  <c r="E1501" i="6"/>
  <c r="J1102" i="6"/>
  <c r="J1029" i="6"/>
  <c r="I1029" i="6"/>
  <c r="I1102" i="6"/>
  <c r="I1501" i="6"/>
  <c r="I1705" i="6"/>
  <c r="J1501" i="6"/>
  <c r="J1705" i="6"/>
  <c r="E1102" i="6"/>
  <c r="E1029" i="6"/>
  <c r="K1102" i="6"/>
  <c r="K1029" i="6"/>
  <c r="K1501" i="6"/>
  <c r="K1705" i="6"/>
  <c r="E856" i="6"/>
  <c r="E641" i="6"/>
  <c r="J641" i="6"/>
  <c r="J856" i="6"/>
  <c r="K641" i="6"/>
  <c r="K856" i="6"/>
  <c r="I641" i="6"/>
  <c r="I856" i="6"/>
  <c r="B1049" i="7"/>
  <c r="B1254" i="7"/>
  <c r="F1049" i="7"/>
  <c r="F1254" i="7"/>
  <c r="J1049" i="7"/>
  <c r="J1254" i="7"/>
  <c r="N1049" i="7"/>
  <c r="N1254" i="7"/>
  <c r="R1049" i="7"/>
  <c r="R1254" i="7"/>
  <c r="V1049" i="7"/>
  <c r="V1254" i="7"/>
  <c r="Z1049" i="7"/>
  <c r="Z1254" i="7"/>
  <c r="AD1049" i="7"/>
  <c r="AD1254" i="7"/>
  <c r="AH1049" i="7"/>
  <c r="AH1254" i="7"/>
  <c r="C1049" i="7"/>
  <c r="C1254" i="7"/>
  <c r="G1049" i="7"/>
  <c r="G1254" i="7"/>
  <c r="K1049" i="7"/>
  <c r="K1254" i="7"/>
  <c r="O1049" i="7"/>
  <c r="O1254" i="7"/>
  <c r="S1049" i="7"/>
  <c r="S1254" i="7"/>
  <c r="W1049" i="7"/>
  <c r="W1254" i="7"/>
  <c r="AA1049" i="7"/>
  <c r="AA1254" i="7"/>
  <c r="AE1049" i="7"/>
  <c r="AE1254" i="7"/>
  <c r="AI1049" i="7"/>
  <c r="AI1254" i="7"/>
  <c r="AS832" i="7"/>
  <c r="H1049" i="7"/>
  <c r="H1254" i="7"/>
  <c r="BA832" i="7"/>
  <c r="P1049" i="7"/>
  <c r="P1254" i="7"/>
  <c r="BI832" i="7"/>
  <c r="X1049" i="7"/>
  <c r="X1254" i="7"/>
  <c r="BM832" i="7"/>
  <c r="AB1049" i="7"/>
  <c r="AB1254" i="7"/>
  <c r="BQ832" i="7"/>
  <c r="AF1049" i="7"/>
  <c r="AF1254" i="7"/>
  <c r="BU832" i="7"/>
  <c r="AJ1049" i="7"/>
  <c r="AJ1254" i="7"/>
  <c r="AO832" i="7"/>
  <c r="D1049" i="7"/>
  <c r="D1254" i="7"/>
  <c r="AW832" i="7"/>
  <c r="L1049" i="7"/>
  <c r="L1254" i="7"/>
  <c r="BE832" i="7"/>
  <c r="T1049" i="7"/>
  <c r="T1254" i="7"/>
  <c r="E1254" i="7"/>
  <c r="E1049" i="7"/>
  <c r="I1254" i="7"/>
  <c r="I1049" i="7"/>
  <c r="M1254" i="7"/>
  <c r="M1049" i="7"/>
  <c r="Q1254" i="7"/>
  <c r="Q1049" i="7"/>
  <c r="U1254" i="7"/>
  <c r="U1049" i="7"/>
  <c r="Y1254" i="7"/>
  <c r="Y1049" i="7"/>
  <c r="AC1254" i="7"/>
  <c r="AC1049" i="7"/>
  <c r="AG1254" i="7"/>
  <c r="AG1049" i="7"/>
  <c r="F1500" i="6"/>
  <c r="F1704" i="6"/>
  <c r="F855" i="6"/>
  <c r="F640" i="6"/>
  <c r="B1704" i="6"/>
  <c r="B1500" i="6"/>
  <c r="G1704" i="6"/>
  <c r="G1500" i="6"/>
  <c r="G855" i="6"/>
  <c r="G640" i="6"/>
  <c r="C1704" i="6"/>
  <c r="C1500" i="6"/>
  <c r="H1704" i="6"/>
  <c r="H1500" i="6"/>
  <c r="H855" i="6"/>
  <c r="H640" i="6"/>
  <c r="D1704" i="6"/>
  <c r="D1500" i="6"/>
  <c r="AM832" i="7"/>
  <c r="AQ832" i="7"/>
  <c r="AU832" i="7"/>
  <c r="AY832" i="7"/>
  <c r="BC832" i="7"/>
  <c r="BG832" i="7"/>
  <c r="BK832" i="7"/>
  <c r="BO832" i="7"/>
  <c r="BS832" i="7"/>
  <c r="AN832" i="7"/>
  <c r="AP832" i="7"/>
  <c r="AR832" i="7"/>
  <c r="AT832" i="7"/>
  <c r="AV832" i="7"/>
  <c r="AX832" i="7"/>
  <c r="AZ832" i="7"/>
  <c r="BB832" i="7"/>
  <c r="BD832" i="7"/>
  <c r="BF832" i="7"/>
  <c r="BH832" i="7"/>
  <c r="BJ832" i="7"/>
  <c r="BL832" i="7"/>
  <c r="BN832" i="7"/>
  <c r="BP832" i="7"/>
  <c r="BR832" i="7"/>
  <c r="BT832" i="7"/>
  <c r="A1037" i="7"/>
  <c r="A1242" i="7"/>
  <c r="I413" i="6"/>
  <c r="K1284" i="6"/>
  <c r="I1284" i="6"/>
  <c r="J1284" i="6"/>
  <c r="A1692" i="6"/>
  <c r="K413" i="6"/>
  <c r="J413" i="6"/>
  <c r="E1284" i="6"/>
  <c r="E413" i="6"/>
  <c r="E1704" i="6" l="1"/>
  <c r="E1500" i="6"/>
  <c r="J1704" i="6"/>
  <c r="J1500" i="6"/>
  <c r="K1500" i="6"/>
  <c r="K1704" i="6"/>
  <c r="E855" i="6"/>
  <c r="E640" i="6"/>
  <c r="I1500" i="6"/>
  <c r="I1704" i="6"/>
  <c r="J640" i="6"/>
  <c r="J855" i="6"/>
  <c r="K640" i="6"/>
  <c r="K855" i="6"/>
  <c r="I640" i="6"/>
  <c r="I855" i="6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831" i="7"/>
  <c r="A831" i="7"/>
  <c r="AL831" i="7" s="1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283" i="6"/>
  <c r="G1283" i="6"/>
  <c r="F1283" i="6"/>
  <c r="D1283" i="6"/>
  <c r="C1283" i="6"/>
  <c r="B1283" i="6"/>
  <c r="A1283" i="6"/>
  <c r="A1487" i="6" s="1"/>
  <c r="D842" i="6"/>
  <c r="C842" i="6"/>
  <c r="B842" i="6"/>
  <c r="A842" i="6"/>
  <c r="D627" i="6"/>
  <c r="C627" i="6"/>
  <c r="B627" i="6"/>
  <c r="A627" i="6"/>
  <c r="H412" i="6"/>
  <c r="G412" i="6"/>
  <c r="F412" i="6"/>
  <c r="D412" i="6"/>
  <c r="C412" i="6"/>
  <c r="B412" i="6"/>
  <c r="A412" i="6"/>
  <c r="E1048" i="7" l="1"/>
  <c r="E1253" i="7"/>
  <c r="I1253" i="7"/>
  <c r="I1048" i="7"/>
  <c r="M1253" i="7"/>
  <c r="M1048" i="7"/>
  <c r="Q1048" i="7"/>
  <c r="Q1253" i="7"/>
  <c r="U1048" i="7"/>
  <c r="U1253" i="7"/>
  <c r="Y1048" i="7"/>
  <c r="Y1253" i="7"/>
  <c r="AC1253" i="7"/>
  <c r="AC1048" i="7"/>
  <c r="AG1048" i="7"/>
  <c r="AG1253" i="7"/>
  <c r="AM831" i="7"/>
  <c r="B1048" i="7"/>
  <c r="B1253" i="7"/>
  <c r="AQ831" i="7"/>
  <c r="F1253" i="7"/>
  <c r="F1048" i="7"/>
  <c r="AU831" i="7"/>
  <c r="J1253" i="7"/>
  <c r="J1048" i="7"/>
  <c r="AY831" i="7"/>
  <c r="N1048" i="7"/>
  <c r="N1253" i="7"/>
  <c r="BC831" i="7"/>
  <c r="R1048" i="7"/>
  <c r="R1253" i="7"/>
  <c r="BG831" i="7"/>
  <c r="V1048" i="7"/>
  <c r="V1253" i="7"/>
  <c r="BK831" i="7"/>
  <c r="Z1253" i="7"/>
  <c r="Z1048" i="7"/>
  <c r="BO831" i="7"/>
  <c r="AD1048" i="7"/>
  <c r="AD1253" i="7"/>
  <c r="BS831" i="7"/>
  <c r="AH1048" i="7"/>
  <c r="AH1253" i="7"/>
  <c r="C1253" i="7"/>
  <c r="C1048" i="7"/>
  <c r="G1048" i="7"/>
  <c r="G1253" i="7"/>
  <c r="K1048" i="7"/>
  <c r="K1253" i="7"/>
  <c r="O1048" i="7"/>
  <c r="O1253" i="7"/>
  <c r="S1253" i="7"/>
  <c r="S1048" i="7"/>
  <c r="W1048" i="7"/>
  <c r="W1253" i="7"/>
  <c r="AA1048" i="7"/>
  <c r="AA1253" i="7"/>
  <c r="AE1048" i="7"/>
  <c r="AE1253" i="7"/>
  <c r="AI1253" i="7"/>
  <c r="AI1048" i="7"/>
  <c r="AO831" i="7"/>
  <c r="D1253" i="7"/>
  <c r="D1048" i="7"/>
  <c r="AS831" i="7"/>
  <c r="H1253" i="7"/>
  <c r="H1048" i="7"/>
  <c r="AW831" i="7"/>
  <c r="L1048" i="7"/>
  <c r="L1253" i="7"/>
  <c r="BA831" i="7"/>
  <c r="P1048" i="7"/>
  <c r="P1253" i="7"/>
  <c r="BE831" i="7"/>
  <c r="T1048" i="7"/>
  <c r="T1253" i="7"/>
  <c r="BI831" i="7"/>
  <c r="X1253" i="7"/>
  <c r="X1048" i="7"/>
  <c r="BM831" i="7"/>
  <c r="AB1253" i="7"/>
  <c r="AB1048" i="7"/>
  <c r="BQ831" i="7"/>
  <c r="AF1048" i="7"/>
  <c r="AF1253" i="7"/>
  <c r="BU831" i="7"/>
  <c r="AJ1048" i="7"/>
  <c r="AJ1253" i="7"/>
  <c r="F1703" i="6"/>
  <c r="F1499" i="6"/>
  <c r="G1499" i="6"/>
  <c r="G1703" i="6"/>
  <c r="H854" i="6"/>
  <c r="H639" i="6"/>
  <c r="D1499" i="6"/>
  <c r="D1703" i="6"/>
  <c r="F854" i="6"/>
  <c r="F639" i="6"/>
  <c r="B1703" i="6"/>
  <c r="B1499" i="6"/>
  <c r="G854" i="6"/>
  <c r="G639" i="6"/>
  <c r="C1499" i="6"/>
  <c r="C1703" i="6"/>
  <c r="H1703" i="6"/>
  <c r="H1499" i="6"/>
  <c r="AN831" i="7"/>
  <c r="AP831" i="7"/>
  <c r="AR831" i="7"/>
  <c r="AT831" i="7"/>
  <c r="AV831" i="7"/>
  <c r="AX831" i="7"/>
  <c r="AZ831" i="7"/>
  <c r="BB831" i="7"/>
  <c r="BD831" i="7"/>
  <c r="BF831" i="7"/>
  <c r="BH831" i="7"/>
  <c r="BJ831" i="7"/>
  <c r="BL831" i="7"/>
  <c r="BN831" i="7"/>
  <c r="BP831" i="7"/>
  <c r="BR831" i="7"/>
  <c r="BT831" i="7"/>
  <c r="A1036" i="7"/>
  <c r="A1241" i="7"/>
  <c r="K412" i="6"/>
  <c r="K1283" i="6"/>
  <c r="J1283" i="6"/>
  <c r="A1691" i="6"/>
  <c r="E412" i="6"/>
  <c r="I412" i="6"/>
  <c r="J412" i="6"/>
  <c r="I1283" i="6"/>
  <c r="E1283" i="6"/>
  <c r="J1499" i="6" l="1"/>
  <c r="J1703" i="6"/>
  <c r="I1499" i="6"/>
  <c r="I1703" i="6"/>
  <c r="K1499" i="6"/>
  <c r="K1703" i="6"/>
  <c r="E1499" i="6"/>
  <c r="E1703" i="6"/>
  <c r="E854" i="6"/>
  <c r="E639" i="6"/>
  <c r="K639" i="6"/>
  <c r="K854" i="6"/>
  <c r="J639" i="6"/>
  <c r="J854" i="6"/>
  <c r="I639" i="6"/>
  <c r="I854" i="6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V830" i="7"/>
  <c r="U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830" i="7"/>
  <c r="A830" i="7"/>
  <c r="AL830" i="7" s="1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282" i="6"/>
  <c r="G1282" i="6"/>
  <c r="F1282" i="6"/>
  <c r="D1282" i="6"/>
  <c r="C1282" i="6"/>
  <c r="B1282" i="6"/>
  <c r="A1282" i="6"/>
  <c r="A1486" i="6" s="1"/>
  <c r="A951" i="6"/>
  <c r="A1097" i="6" s="1"/>
  <c r="B951" i="6"/>
  <c r="C951" i="6"/>
  <c r="D951" i="6"/>
  <c r="F951" i="6"/>
  <c r="G951" i="6"/>
  <c r="H951" i="6"/>
  <c r="D841" i="6"/>
  <c r="C841" i="6"/>
  <c r="B841" i="6"/>
  <c r="A841" i="6"/>
  <c r="D626" i="6"/>
  <c r="C626" i="6"/>
  <c r="B626" i="6"/>
  <c r="A626" i="6"/>
  <c r="H411" i="6"/>
  <c r="G411" i="6"/>
  <c r="F411" i="6"/>
  <c r="D411" i="6"/>
  <c r="C411" i="6"/>
  <c r="B411" i="6"/>
  <c r="A411" i="6"/>
  <c r="E1047" i="7" l="1"/>
  <c r="E1252" i="7"/>
  <c r="I1047" i="7"/>
  <c r="I1252" i="7"/>
  <c r="M1047" i="7"/>
  <c r="M1252" i="7"/>
  <c r="Q1047" i="7"/>
  <c r="Q1252" i="7"/>
  <c r="U1047" i="7"/>
  <c r="U1252" i="7"/>
  <c r="Y1047" i="7"/>
  <c r="Y1252" i="7"/>
  <c r="AC1047" i="7"/>
  <c r="AC1252" i="7"/>
  <c r="AG1047" i="7"/>
  <c r="AG1252" i="7"/>
  <c r="AQ830" i="7"/>
  <c r="F1047" i="7"/>
  <c r="F1252" i="7"/>
  <c r="AY830" i="7"/>
  <c r="N1047" i="7"/>
  <c r="N1252" i="7"/>
  <c r="BG830" i="7"/>
  <c r="V1047" i="7"/>
  <c r="V1252" i="7"/>
  <c r="BS830" i="7"/>
  <c r="AH1047" i="7"/>
  <c r="AH1252" i="7"/>
  <c r="C1047" i="7"/>
  <c r="C1252" i="7"/>
  <c r="G1047" i="7"/>
  <c r="G1252" i="7"/>
  <c r="K1047" i="7"/>
  <c r="K1252" i="7"/>
  <c r="O1047" i="7"/>
  <c r="O1252" i="7"/>
  <c r="S1047" i="7"/>
  <c r="S1252" i="7"/>
  <c r="W1047" i="7"/>
  <c r="W1252" i="7"/>
  <c r="AA1047" i="7"/>
  <c r="AA1252" i="7"/>
  <c r="AE1047" i="7"/>
  <c r="AE1252" i="7"/>
  <c r="AI1047" i="7"/>
  <c r="AI1252" i="7"/>
  <c r="AM830" i="7"/>
  <c r="B1047" i="7"/>
  <c r="B1252" i="7"/>
  <c r="AU830" i="7"/>
  <c r="J1047" i="7"/>
  <c r="J1252" i="7"/>
  <c r="BC830" i="7"/>
  <c r="R1047" i="7"/>
  <c r="R1252" i="7"/>
  <c r="BK830" i="7"/>
  <c r="Z1047" i="7"/>
  <c r="Z1252" i="7"/>
  <c r="BO830" i="7"/>
  <c r="AD1047" i="7"/>
  <c r="AD1252" i="7"/>
  <c r="AO830" i="7"/>
  <c r="D1252" i="7"/>
  <c r="D1047" i="7"/>
  <c r="AS830" i="7"/>
  <c r="H1252" i="7"/>
  <c r="H1047" i="7"/>
  <c r="AW830" i="7"/>
  <c r="L1252" i="7"/>
  <c r="L1047" i="7"/>
  <c r="BA830" i="7"/>
  <c r="P1252" i="7"/>
  <c r="P1047" i="7"/>
  <c r="BE830" i="7"/>
  <c r="T1252" i="7"/>
  <c r="T1047" i="7"/>
  <c r="BI830" i="7"/>
  <c r="X1252" i="7"/>
  <c r="X1047" i="7"/>
  <c r="BM830" i="7"/>
  <c r="AB1252" i="7"/>
  <c r="AB1047" i="7"/>
  <c r="BQ830" i="7"/>
  <c r="AF1252" i="7"/>
  <c r="AF1047" i="7"/>
  <c r="BU830" i="7"/>
  <c r="AJ1252" i="7"/>
  <c r="AJ1047" i="7"/>
  <c r="H1101" i="6"/>
  <c r="H1028" i="6"/>
  <c r="F1101" i="6"/>
  <c r="F1028" i="6"/>
  <c r="C1101" i="6"/>
  <c r="C1028" i="6"/>
  <c r="B1702" i="6"/>
  <c r="B1498" i="6"/>
  <c r="D1702" i="6"/>
  <c r="D1498" i="6"/>
  <c r="G1498" i="6"/>
  <c r="G1702" i="6"/>
  <c r="G1101" i="6"/>
  <c r="G1028" i="6"/>
  <c r="D1101" i="6"/>
  <c r="D1028" i="6"/>
  <c r="B1101" i="6"/>
  <c r="B1028" i="6"/>
  <c r="C1702" i="6"/>
  <c r="C1498" i="6"/>
  <c r="F1702" i="6"/>
  <c r="F1498" i="6"/>
  <c r="H1702" i="6"/>
  <c r="H1498" i="6"/>
  <c r="G853" i="6"/>
  <c r="G638" i="6"/>
  <c r="F853" i="6"/>
  <c r="F638" i="6"/>
  <c r="H853" i="6"/>
  <c r="H638" i="6"/>
  <c r="J951" i="6"/>
  <c r="K1282" i="6"/>
  <c r="I1282" i="6"/>
  <c r="AN830" i="7"/>
  <c r="AP830" i="7"/>
  <c r="AR830" i="7"/>
  <c r="AT830" i="7"/>
  <c r="AV830" i="7"/>
  <c r="AX830" i="7"/>
  <c r="AZ830" i="7"/>
  <c r="BB830" i="7"/>
  <c r="BD830" i="7"/>
  <c r="BF830" i="7"/>
  <c r="BH830" i="7"/>
  <c r="BJ830" i="7"/>
  <c r="BL830" i="7"/>
  <c r="BN830" i="7"/>
  <c r="BP830" i="7"/>
  <c r="BR830" i="7"/>
  <c r="BT830" i="7"/>
  <c r="A1035" i="7"/>
  <c r="A1240" i="7"/>
  <c r="K951" i="6"/>
  <c r="A1024" i="6"/>
  <c r="I411" i="6"/>
  <c r="J1282" i="6"/>
  <c r="A1690" i="6"/>
  <c r="E1282" i="6"/>
  <c r="K411" i="6"/>
  <c r="J411" i="6"/>
  <c r="E951" i="6"/>
  <c r="I951" i="6"/>
  <c r="E411" i="6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829" i="7"/>
  <c r="A829" i="7"/>
  <c r="AL829" i="7" s="1"/>
  <c r="AJ612" i="7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1028" i="6" l="1"/>
  <c r="I1101" i="6"/>
  <c r="E1498" i="6"/>
  <c r="E1702" i="6"/>
  <c r="J1702" i="6"/>
  <c r="J1498" i="6"/>
  <c r="K1498" i="6"/>
  <c r="K1702" i="6"/>
  <c r="E1028" i="6"/>
  <c r="E1101" i="6"/>
  <c r="K1028" i="6"/>
  <c r="K1101" i="6"/>
  <c r="I1498" i="6"/>
  <c r="I1702" i="6"/>
  <c r="J1101" i="6"/>
  <c r="J1028" i="6"/>
  <c r="J638" i="6"/>
  <c r="J853" i="6"/>
  <c r="E638" i="6"/>
  <c r="E853" i="6"/>
  <c r="K638" i="6"/>
  <c r="K853" i="6"/>
  <c r="I638" i="6"/>
  <c r="I853" i="6"/>
  <c r="AM829" i="7"/>
  <c r="B1046" i="7"/>
  <c r="B1251" i="7"/>
  <c r="AO829" i="7"/>
  <c r="D1046" i="7"/>
  <c r="D1251" i="7"/>
  <c r="AQ829" i="7"/>
  <c r="F1046" i="7"/>
  <c r="F1251" i="7"/>
  <c r="AS829" i="7"/>
  <c r="H1046" i="7"/>
  <c r="H1251" i="7"/>
  <c r="AU829" i="7"/>
  <c r="J1046" i="7"/>
  <c r="J1251" i="7"/>
  <c r="AW829" i="7"/>
  <c r="L1046" i="7"/>
  <c r="L1251" i="7"/>
  <c r="AY829" i="7"/>
  <c r="N1046" i="7"/>
  <c r="N1251" i="7"/>
  <c r="BA829" i="7"/>
  <c r="P1046" i="7"/>
  <c r="P1251" i="7"/>
  <c r="BC829" i="7"/>
  <c r="R1046" i="7"/>
  <c r="R1251" i="7"/>
  <c r="BE829" i="7"/>
  <c r="T1046" i="7"/>
  <c r="T1251" i="7"/>
  <c r="BG829" i="7"/>
  <c r="V1046" i="7"/>
  <c r="V1251" i="7"/>
  <c r="BI829" i="7"/>
  <c r="X1046" i="7"/>
  <c r="X1251" i="7"/>
  <c r="BK829" i="7"/>
  <c r="Z1046" i="7"/>
  <c r="Z1251" i="7"/>
  <c r="BM829" i="7"/>
  <c r="AB1046" i="7"/>
  <c r="AB1251" i="7"/>
  <c r="BO829" i="7"/>
  <c r="AD1046" i="7"/>
  <c r="AD1251" i="7"/>
  <c r="BQ829" i="7"/>
  <c r="AF1046" i="7"/>
  <c r="AF1251" i="7"/>
  <c r="BS829" i="7"/>
  <c r="AH1046" i="7"/>
  <c r="AH1251" i="7"/>
  <c r="BU829" i="7"/>
  <c r="AJ1046" i="7"/>
  <c r="AJ1251" i="7"/>
  <c r="C1046" i="7"/>
  <c r="C1251" i="7"/>
  <c r="E1046" i="7"/>
  <c r="E1251" i="7"/>
  <c r="G1046" i="7"/>
  <c r="G1251" i="7"/>
  <c r="I1046" i="7"/>
  <c r="I1251" i="7"/>
  <c r="K1046" i="7"/>
  <c r="K1251" i="7"/>
  <c r="M1046" i="7"/>
  <c r="M1251" i="7"/>
  <c r="O1046" i="7"/>
  <c r="O1251" i="7"/>
  <c r="Q1046" i="7"/>
  <c r="Q1251" i="7"/>
  <c r="S1046" i="7"/>
  <c r="S1251" i="7"/>
  <c r="U1046" i="7"/>
  <c r="U1251" i="7"/>
  <c r="W1046" i="7"/>
  <c r="W1251" i="7"/>
  <c r="Y1046" i="7"/>
  <c r="Y1251" i="7"/>
  <c r="AA1046" i="7"/>
  <c r="AA1251" i="7"/>
  <c r="AC1046" i="7"/>
  <c r="AC1251" i="7"/>
  <c r="AE1046" i="7"/>
  <c r="AE1251" i="7"/>
  <c r="AG1046" i="7"/>
  <c r="AG1251" i="7"/>
  <c r="AI1046" i="7"/>
  <c r="AI1251" i="7"/>
  <c r="AN829" i="7"/>
  <c r="AP829" i="7"/>
  <c r="AR829" i="7"/>
  <c r="AT829" i="7"/>
  <c r="AV829" i="7"/>
  <c r="AX829" i="7"/>
  <c r="AZ829" i="7"/>
  <c r="BB829" i="7"/>
  <c r="BD829" i="7"/>
  <c r="BF829" i="7"/>
  <c r="BH829" i="7"/>
  <c r="BJ829" i="7"/>
  <c r="BL829" i="7"/>
  <c r="BN829" i="7"/>
  <c r="BP829" i="7"/>
  <c r="BR829" i="7"/>
  <c r="BT829" i="7"/>
  <c r="A1034" i="7"/>
  <c r="A1239" i="7"/>
  <c r="H1281" i="6"/>
  <c r="G1281" i="6"/>
  <c r="F1281" i="6"/>
  <c r="D1281" i="6"/>
  <c r="C1281" i="6"/>
  <c r="B1281" i="6"/>
  <c r="A1281" i="6"/>
  <c r="A1689" i="6" s="1"/>
  <c r="D840" i="6"/>
  <c r="C840" i="6"/>
  <c r="B840" i="6"/>
  <c r="A840" i="6"/>
  <c r="D625" i="6"/>
  <c r="C625" i="6"/>
  <c r="B625" i="6"/>
  <c r="A625" i="6"/>
  <c r="H410" i="6"/>
  <c r="G410" i="6"/>
  <c r="F410" i="6"/>
  <c r="D410" i="6"/>
  <c r="C410" i="6"/>
  <c r="B410" i="6"/>
  <c r="A410" i="6"/>
  <c r="B1701" i="6" l="1"/>
  <c r="B1497" i="6"/>
  <c r="D1701" i="6"/>
  <c r="D1497" i="6"/>
  <c r="G1701" i="6"/>
  <c r="G1497" i="6"/>
  <c r="C1701" i="6"/>
  <c r="C1497" i="6"/>
  <c r="F1497" i="6"/>
  <c r="F1701" i="6"/>
  <c r="H1701" i="6"/>
  <c r="H1497" i="6"/>
  <c r="G852" i="6"/>
  <c r="G637" i="6"/>
  <c r="F852" i="6"/>
  <c r="F637" i="6"/>
  <c r="H852" i="6"/>
  <c r="H637" i="6"/>
  <c r="E410" i="6"/>
  <c r="A1485" i="6"/>
  <c r="J410" i="6"/>
  <c r="K410" i="6"/>
  <c r="K1281" i="6"/>
  <c r="I1281" i="6"/>
  <c r="J1281" i="6"/>
  <c r="E1281" i="6"/>
  <c r="I410" i="6"/>
  <c r="J1701" i="6" l="1"/>
  <c r="J1497" i="6"/>
  <c r="K1497" i="6"/>
  <c r="K1701" i="6"/>
  <c r="E1701" i="6"/>
  <c r="E1497" i="6"/>
  <c r="I1497" i="6"/>
  <c r="I1701" i="6"/>
  <c r="K637" i="6"/>
  <c r="K852" i="6"/>
  <c r="I637" i="6"/>
  <c r="I852" i="6"/>
  <c r="J637" i="6"/>
  <c r="J852" i="6"/>
  <c r="E637" i="6"/>
  <c r="E852" i="6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V828" i="7"/>
  <c r="U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828" i="7"/>
  <c r="A828" i="7"/>
  <c r="AJ611" i="7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280" i="6"/>
  <c r="G1280" i="6"/>
  <c r="F1280" i="6"/>
  <c r="D1280" i="6"/>
  <c r="C1280" i="6"/>
  <c r="B1280" i="6"/>
  <c r="A1280" i="6"/>
  <c r="A1484" i="6" s="1"/>
  <c r="D839" i="6"/>
  <c r="C839" i="6"/>
  <c r="B839" i="6"/>
  <c r="A839" i="6"/>
  <c r="D624" i="6"/>
  <c r="C624" i="6"/>
  <c r="B624" i="6"/>
  <c r="A624" i="6"/>
  <c r="H409" i="6"/>
  <c r="G409" i="6"/>
  <c r="F409" i="6"/>
  <c r="D409" i="6"/>
  <c r="C409" i="6"/>
  <c r="B409" i="6"/>
  <c r="A409" i="6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827" i="7"/>
  <c r="A827" i="7"/>
  <c r="A1237" i="7" s="1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279" i="6"/>
  <c r="G1279" i="6"/>
  <c r="F1279" i="6"/>
  <c r="D1279" i="6"/>
  <c r="C1279" i="6"/>
  <c r="B1279" i="6"/>
  <c r="A1279" i="6"/>
  <c r="A1483" i="6" s="1"/>
  <c r="A950" i="6"/>
  <c r="A1096" i="6" s="1"/>
  <c r="B950" i="6"/>
  <c r="C950" i="6"/>
  <c r="D950" i="6"/>
  <c r="F950" i="6"/>
  <c r="G950" i="6"/>
  <c r="H950" i="6"/>
  <c r="D838" i="6"/>
  <c r="C838" i="6"/>
  <c r="B838" i="6"/>
  <c r="A838" i="6"/>
  <c r="D623" i="6"/>
  <c r="C623" i="6"/>
  <c r="B623" i="6"/>
  <c r="A623" i="6"/>
  <c r="H408" i="6"/>
  <c r="G408" i="6"/>
  <c r="F408" i="6"/>
  <c r="D408" i="6"/>
  <c r="C408" i="6"/>
  <c r="B408" i="6"/>
  <c r="A408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V826" i="7"/>
  <c r="U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826" i="7"/>
  <c r="A826" i="7"/>
  <c r="AL826" i="7" s="1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H1278" i="6"/>
  <c r="G1278" i="6"/>
  <c r="F1278" i="6"/>
  <c r="D1278" i="6"/>
  <c r="C1278" i="6"/>
  <c r="B1278" i="6"/>
  <c r="A1278" i="6"/>
  <c r="A1482" i="6" s="1"/>
  <c r="D837" i="6"/>
  <c r="C837" i="6"/>
  <c r="B837" i="6"/>
  <c r="A837" i="6"/>
  <c r="D622" i="6"/>
  <c r="C622" i="6"/>
  <c r="B622" i="6"/>
  <c r="A622" i="6"/>
  <c r="H407" i="6"/>
  <c r="G407" i="6"/>
  <c r="F407" i="6"/>
  <c r="D407" i="6"/>
  <c r="C407" i="6"/>
  <c r="B407" i="6"/>
  <c r="A407" i="6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V825" i="7"/>
  <c r="U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825" i="7"/>
  <c r="A825" i="7"/>
  <c r="A1235" i="7" s="1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277" i="6"/>
  <c r="G1277" i="6"/>
  <c r="F1277" i="6"/>
  <c r="D1277" i="6"/>
  <c r="C1277" i="6"/>
  <c r="B1277" i="6"/>
  <c r="A1277" i="6"/>
  <c r="A1481" i="6" s="1"/>
  <c r="D836" i="6"/>
  <c r="C836" i="6"/>
  <c r="B836" i="6"/>
  <c r="A836" i="6"/>
  <c r="D621" i="6"/>
  <c r="C621" i="6"/>
  <c r="B621" i="6"/>
  <c r="A621" i="6"/>
  <c r="H406" i="6"/>
  <c r="G406" i="6"/>
  <c r="F406" i="6"/>
  <c r="D406" i="6"/>
  <c r="C406" i="6"/>
  <c r="B406" i="6"/>
  <c r="A406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276" i="6"/>
  <c r="G1276" i="6"/>
  <c r="F1276" i="6"/>
  <c r="D1276" i="6"/>
  <c r="C1276" i="6"/>
  <c r="B1276" i="6"/>
  <c r="A1276" i="6"/>
  <c r="A949" i="6"/>
  <c r="B949" i="6"/>
  <c r="C949" i="6"/>
  <c r="D949" i="6"/>
  <c r="F949" i="6"/>
  <c r="G949" i="6"/>
  <c r="H949" i="6"/>
  <c r="D835" i="6"/>
  <c r="C835" i="6"/>
  <c r="B835" i="6"/>
  <c r="A835" i="6"/>
  <c r="D620" i="6"/>
  <c r="C620" i="6"/>
  <c r="B620" i="6"/>
  <c r="A620" i="6"/>
  <c r="H405" i="6"/>
  <c r="G405" i="6"/>
  <c r="F405" i="6"/>
  <c r="D405" i="6"/>
  <c r="C405" i="6"/>
  <c r="B405" i="6"/>
  <c r="A405" i="6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824" i="7"/>
  <c r="A824" i="7"/>
  <c r="A1029" i="7" s="1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BJ823" i="7" s="1"/>
  <c r="X823" i="7"/>
  <c r="W823" i="7"/>
  <c r="V823" i="7"/>
  <c r="U823" i="7"/>
  <c r="T823" i="7"/>
  <c r="S823" i="7"/>
  <c r="R823" i="7"/>
  <c r="Q823" i="7"/>
  <c r="BB823" i="7" s="1"/>
  <c r="P823" i="7"/>
  <c r="O823" i="7"/>
  <c r="N823" i="7"/>
  <c r="M823" i="7"/>
  <c r="L823" i="7"/>
  <c r="K823" i="7"/>
  <c r="J823" i="7"/>
  <c r="I823" i="7"/>
  <c r="AT823" i="7" s="1"/>
  <c r="H823" i="7"/>
  <c r="G823" i="7"/>
  <c r="F823" i="7"/>
  <c r="E823" i="7"/>
  <c r="D823" i="7"/>
  <c r="C823" i="7"/>
  <c r="B823" i="7"/>
  <c r="A823" i="7"/>
  <c r="A1233" i="7" s="1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275" i="6"/>
  <c r="G1275" i="6"/>
  <c r="F1275" i="6"/>
  <c r="D1275" i="6"/>
  <c r="C1275" i="6"/>
  <c r="B1275" i="6"/>
  <c r="A1275" i="6"/>
  <c r="D834" i="6"/>
  <c r="C834" i="6"/>
  <c r="B834" i="6"/>
  <c r="A834" i="6"/>
  <c r="D619" i="6"/>
  <c r="C619" i="6"/>
  <c r="B619" i="6"/>
  <c r="A619" i="6"/>
  <c r="H404" i="6"/>
  <c r="G404" i="6"/>
  <c r="F404" i="6"/>
  <c r="D404" i="6"/>
  <c r="C404" i="6"/>
  <c r="B404" i="6"/>
  <c r="A404" i="6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V822" i="7"/>
  <c r="U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822" i="7"/>
  <c r="A822" i="7"/>
  <c r="A1027" i="7" s="1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H1274" i="6"/>
  <c r="G1274" i="6"/>
  <c r="F1274" i="6"/>
  <c r="D1274" i="6"/>
  <c r="C1274" i="6"/>
  <c r="B1274" i="6"/>
  <c r="A1274" i="6"/>
  <c r="D833" i="6"/>
  <c r="C833" i="6"/>
  <c r="B833" i="6"/>
  <c r="A833" i="6"/>
  <c r="D618" i="6"/>
  <c r="C618" i="6"/>
  <c r="B618" i="6"/>
  <c r="A618" i="6"/>
  <c r="H403" i="6"/>
  <c r="G403" i="6"/>
  <c r="F403" i="6"/>
  <c r="D403" i="6"/>
  <c r="C403" i="6"/>
  <c r="B403" i="6"/>
  <c r="A403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273" i="6"/>
  <c r="G1273" i="6"/>
  <c r="F1273" i="6"/>
  <c r="D1273" i="6"/>
  <c r="C1273" i="6"/>
  <c r="B1273" i="6"/>
  <c r="A1273" i="6"/>
  <c r="A948" i="6"/>
  <c r="A1021" i="6" s="1"/>
  <c r="B948" i="6"/>
  <c r="C948" i="6"/>
  <c r="D948" i="6"/>
  <c r="F948" i="6"/>
  <c r="G948" i="6"/>
  <c r="H948" i="6"/>
  <c r="D832" i="6"/>
  <c r="C832" i="6"/>
  <c r="B832" i="6"/>
  <c r="A832" i="6"/>
  <c r="D617" i="6"/>
  <c r="C617" i="6"/>
  <c r="B617" i="6"/>
  <c r="A617" i="6"/>
  <c r="H402" i="6"/>
  <c r="G402" i="6"/>
  <c r="F402" i="6"/>
  <c r="D402" i="6"/>
  <c r="C402" i="6"/>
  <c r="B402" i="6"/>
  <c r="A402" i="6"/>
  <c r="AJ821" i="7"/>
  <c r="AI821" i="7"/>
  <c r="AH821" i="7"/>
  <c r="AG821" i="7"/>
  <c r="AF821" i="7"/>
  <c r="BQ821" i="7" s="1"/>
  <c r="AE821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R821" i="7"/>
  <c r="Q821" i="7"/>
  <c r="P821" i="7"/>
  <c r="BA821" i="7" s="1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821" i="7"/>
  <c r="AM821" i="7" s="1"/>
  <c r="A821" i="7"/>
  <c r="A1026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272" i="6"/>
  <c r="G1272" i="6"/>
  <c r="F1272" i="6"/>
  <c r="D1272" i="6"/>
  <c r="C1272" i="6"/>
  <c r="B1272" i="6"/>
  <c r="A1272" i="6"/>
  <c r="D831" i="6"/>
  <c r="C831" i="6"/>
  <c r="B831" i="6"/>
  <c r="A831" i="6"/>
  <c r="D616" i="6"/>
  <c r="C616" i="6"/>
  <c r="B616" i="6"/>
  <c r="A616" i="6"/>
  <c r="H401" i="6"/>
  <c r="G401" i="6"/>
  <c r="F401" i="6"/>
  <c r="D401" i="6"/>
  <c r="C401" i="6"/>
  <c r="B401" i="6"/>
  <c r="A401" i="6"/>
  <c r="AJ820" i="7"/>
  <c r="AI820" i="7"/>
  <c r="AH820" i="7"/>
  <c r="AG820" i="7"/>
  <c r="AF820" i="7"/>
  <c r="BQ820" i="7" s="1"/>
  <c r="AE820" i="7"/>
  <c r="AD820" i="7"/>
  <c r="AC820" i="7"/>
  <c r="AB820" i="7"/>
  <c r="AA820" i="7"/>
  <c r="Z820" i="7"/>
  <c r="Y820" i="7"/>
  <c r="X820" i="7"/>
  <c r="BI820" i="7" s="1"/>
  <c r="W820" i="7"/>
  <c r="V820" i="7"/>
  <c r="U820" i="7"/>
  <c r="T820" i="7"/>
  <c r="S820" i="7"/>
  <c r="R820" i="7"/>
  <c r="Q820" i="7"/>
  <c r="P820" i="7"/>
  <c r="BA820" i="7" s="1"/>
  <c r="O820" i="7"/>
  <c r="N820" i="7"/>
  <c r="M820" i="7"/>
  <c r="L820" i="7"/>
  <c r="AW820" i="7" s="1"/>
  <c r="K820" i="7"/>
  <c r="J820" i="7"/>
  <c r="I820" i="7"/>
  <c r="H820" i="7"/>
  <c r="AS820" i="7" s="1"/>
  <c r="G820" i="7"/>
  <c r="F820" i="7"/>
  <c r="E820" i="7"/>
  <c r="D820" i="7"/>
  <c r="AO820" i="7" s="1"/>
  <c r="C820" i="7"/>
  <c r="B820" i="7"/>
  <c r="A820" i="7"/>
  <c r="A1230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819" i="7"/>
  <c r="AI819" i="7"/>
  <c r="AH819" i="7"/>
  <c r="AG819" i="7"/>
  <c r="AF819" i="7"/>
  <c r="BQ819" i="7" s="1"/>
  <c r="AE819" i="7"/>
  <c r="AD819" i="7"/>
  <c r="AC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BA819" i="7" s="1"/>
  <c r="O819" i="7"/>
  <c r="N819" i="7"/>
  <c r="M819" i="7"/>
  <c r="L819" i="7"/>
  <c r="AW819" i="7" s="1"/>
  <c r="K819" i="7"/>
  <c r="J819" i="7"/>
  <c r="I819" i="7"/>
  <c r="H819" i="7"/>
  <c r="G819" i="7"/>
  <c r="F819" i="7"/>
  <c r="E819" i="7"/>
  <c r="D819" i="7"/>
  <c r="C819" i="7"/>
  <c r="B819" i="7"/>
  <c r="A819" i="7"/>
  <c r="A1024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H1271" i="6"/>
  <c r="G1271" i="6"/>
  <c r="F1271" i="6"/>
  <c r="D1271" i="6"/>
  <c r="C1271" i="6"/>
  <c r="B1271" i="6"/>
  <c r="A1271" i="6"/>
  <c r="A1475" i="6" s="1"/>
  <c r="D830" i="6"/>
  <c r="C830" i="6"/>
  <c r="B830" i="6"/>
  <c r="A830" i="6"/>
  <c r="D615" i="6"/>
  <c r="C615" i="6"/>
  <c r="B615" i="6"/>
  <c r="A615" i="6"/>
  <c r="H400" i="6"/>
  <c r="G400" i="6"/>
  <c r="F400" i="6"/>
  <c r="D400" i="6"/>
  <c r="C400" i="6"/>
  <c r="B400" i="6"/>
  <c r="A400" i="6"/>
  <c r="H1270" i="6"/>
  <c r="G1270" i="6"/>
  <c r="F1270" i="6"/>
  <c r="D1270" i="6"/>
  <c r="C1270" i="6"/>
  <c r="B1270" i="6"/>
  <c r="A1270" i="6"/>
  <c r="A1678" i="6" s="1"/>
  <c r="A947" i="6"/>
  <c r="B947" i="6"/>
  <c r="C947" i="6"/>
  <c r="D947" i="6"/>
  <c r="F947" i="6"/>
  <c r="G947" i="6"/>
  <c r="H947" i="6"/>
  <c r="D829" i="6"/>
  <c r="C829" i="6"/>
  <c r="B829" i="6"/>
  <c r="A829" i="6"/>
  <c r="D614" i="6"/>
  <c r="C614" i="6"/>
  <c r="B614" i="6"/>
  <c r="A614" i="6"/>
  <c r="H399" i="6"/>
  <c r="G399" i="6"/>
  <c r="F399" i="6"/>
  <c r="D399" i="6"/>
  <c r="C399" i="6"/>
  <c r="B399" i="6"/>
  <c r="A399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818" i="7"/>
  <c r="AI818" i="7"/>
  <c r="AH818" i="7"/>
  <c r="AG818" i="7"/>
  <c r="AF818" i="7"/>
  <c r="AE818" i="7"/>
  <c r="AD818" i="7"/>
  <c r="AC818" i="7"/>
  <c r="AB818" i="7"/>
  <c r="AA818" i="7"/>
  <c r="BL818" i="7" s="1"/>
  <c r="Z818" i="7"/>
  <c r="Y818" i="7"/>
  <c r="X818" i="7"/>
  <c r="W818" i="7"/>
  <c r="BH818" i="7" s="1"/>
  <c r="V818" i="7"/>
  <c r="U818" i="7"/>
  <c r="T818" i="7"/>
  <c r="S818" i="7"/>
  <c r="BD818" i="7" s="1"/>
  <c r="R818" i="7"/>
  <c r="Q818" i="7"/>
  <c r="P818" i="7"/>
  <c r="O818" i="7"/>
  <c r="N818" i="7"/>
  <c r="M818" i="7"/>
  <c r="L818" i="7"/>
  <c r="K818" i="7"/>
  <c r="AV818" i="7" s="1"/>
  <c r="J818" i="7"/>
  <c r="I818" i="7"/>
  <c r="H818" i="7"/>
  <c r="G818" i="7"/>
  <c r="AR818" i="7" s="1"/>
  <c r="F818" i="7"/>
  <c r="E818" i="7"/>
  <c r="D818" i="7"/>
  <c r="C818" i="7"/>
  <c r="AN818" i="7" s="1"/>
  <c r="B818" i="7"/>
  <c r="A818" i="7"/>
  <c r="A1228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BH817" i="7" s="1"/>
  <c r="V817" i="7"/>
  <c r="U817" i="7"/>
  <c r="T817" i="7"/>
  <c r="S817" i="7"/>
  <c r="R817" i="7"/>
  <c r="Q817" i="7"/>
  <c r="P817" i="7"/>
  <c r="O817" i="7"/>
  <c r="N817" i="7"/>
  <c r="M817" i="7"/>
  <c r="L817" i="7"/>
  <c r="K817" i="7"/>
  <c r="AV817" i="7" s="1"/>
  <c r="J817" i="7"/>
  <c r="I817" i="7"/>
  <c r="H817" i="7"/>
  <c r="G817" i="7"/>
  <c r="AR817" i="7" s="1"/>
  <c r="F817" i="7"/>
  <c r="E817" i="7"/>
  <c r="D817" i="7"/>
  <c r="C817" i="7"/>
  <c r="AN817" i="7" s="1"/>
  <c r="B817" i="7"/>
  <c r="A817" i="7"/>
  <c r="A1227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H1269" i="6"/>
  <c r="G1269" i="6"/>
  <c r="F1269" i="6"/>
  <c r="D1269" i="6"/>
  <c r="C1269" i="6"/>
  <c r="B1269" i="6"/>
  <c r="A1269" i="6"/>
  <c r="A1473" i="6" s="1"/>
  <c r="D828" i="6"/>
  <c r="C828" i="6"/>
  <c r="B828" i="6"/>
  <c r="A828" i="6"/>
  <c r="D613" i="6"/>
  <c r="C613" i="6"/>
  <c r="B613" i="6"/>
  <c r="A613" i="6"/>
  <c r="H398" i="6"/>
  <c r="G398" i="6"/>
  <c r="F398" i="6"/>
  <c r="D398" i="6"/>
  <c r="C398" i="6"/>
  <c r="B398" i="6"/>
  <c r="A398" i="6"/>
  <c r="AJ816" i="7"/>
  <c r="BU816" i="7" s="1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816" i="7"/>
  <c r="A816" i="7"/>
  <c r="AL816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268" i="6"/>
  <c r="G1268" i="6"/>
  <c r="F1268" i="6"/>
  <c r="D1268" i="6"/>
  <c r="C1268" i="6"/>
  <c r="B1268" i="6"/>
  <c r="A1268" i="6"/>
  <c r="D827" i="6"/>
  <c r="C827" i="6"/>
  <c r="B827" i="6"/>
  <c r="A827" i="6"/>
  <c r="D612" i="6"/>
  <c r="C612" i="6"/>
  <c r="B612" i="6"/>
  <c r="A612" i="6"/>
  <c r="H397" i="6"/>
  <c r="G397" i="6"/>
  <c r="F397" i="6"/>
  <c r="D397" i="6"/>
  <c r="C397" i="6"/>
  <c r="B397" i="6"/>
  <c r="A397" i="6"/>
  <c r="AJ815" i="7"/>
  <c r="AI815" i="7"/>
  <c r="AI1032" i="7" s="1"/>
  <c r="AH815" i="7"/>
  <c r="AG815" i="7"/>
  <c r="AG1237" i="7" s="1"/>
  <c r="AF815" i="7"/>
  <c r="AE815" i="7"/>
  <c r="AE1237" i="7" s="1"/>
  <c r="AD815" i="7"/>
  <c r="AC815" i="7"/>
  <c r="AB815" i="7"/>
  <c r="AA815" i="7"/>
  <c r="AA1032" i="7" s="1"/>
  <c r="Z815" i="7"/>
  <c r="Y815" i="7"/>
  <c r="Y1237" i="7" s="1"/>
  <c r="X815" i="7"/>
  <c r="W815" i="7"/>
  <c r="V815" i="7"/>
  <c r="U815" i="7"/>
  <c r="T815" i="7"/>
  <c r="S815" i="7"/>
  <c r="R815" i="7"/>
  <c r="Q815" i="7"/>
  <c r="P815" i="7"/>
  <c r="O815" i="7"/>
  <c r="O1237" i="7" s="1"/>
  <c r="N815" i="7"/>
  <c r="M815" i="7"/>
  <c r="L815" i="7"/>
  <c r="K815" i="7"/>
  <c r="AV815" i="7" s="1"/>
  <c r="J815" i="7"/>
  <c r="I815" i="7"/>
  <c r="H815" i="7"/>
  <c r="G815" i="7"/>
  <c r="G1237" i="7" s="1"/>
  <c r="F815" i="7"/>
  <c r="E815" i="7"/>
  <c r="D815" i="7"/>
  <c r="C815" i="7"/>
  <c r="AN815" i="7" s="1"/>
  <c r="B815" i="7"/>
  <c r="A815" i="7"/>
  <c r="AL815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267" i="6"/>
  <c r="G1267" i="6"/>
  <c r="F1267" i="6"/>
  <c r="D1267" i="6"/>
  <c r="C1267" i="6"/>
  <c r="B1267" i="6"/>
  <c r="A1267" i="6"/>
  <c r="A1471" i="6" s="1"/>
  <c r="A946" i="6"/>
  <c r="A1092" i="6" s="1"/>
  <c r="B946" i="6"/>
  <c r="C946" i="6"/>
  <c r="D946" i="6"/>
  <c r="F946" i="6"/>
  <c r="G946" i="6"/>
  <c r="H946" i="6"/>
  <c r="D826" i="6"/>
  <c r="C826" i="6"/>
  <c r="B826" i="6"/>
  <c r="A826" i="6"/>
  <c r="D611" i="6"/>
  <c r="C611" i="6"/>
  <c r="B611" i="6"/>
  <c r="A611" i="6"/>
  <c r="H396" i="6"/>
  <c r="G396" i="6"/>
  <c r="F396" i="6"/>
  <c r="D396" i="6"/>
  <c r="C396" i="6"/>
  <c r="B396" i="6"/>
  <c r="A396" i="6"/>
  <c r="H1266" i="6"/>
  <c r="G1266" i="6"/>
  <c r="F1266" i="6"/>
  <c r="D1266" i="6"/>
  <c r="C1266" i="6"/>
  <c r="B1266" i="6"/>
  <c r="A1266" i="6"/>
  <c r="D825" i="6"/>
  <c r="C825" i="6"/>
  <c r="B825" i="6"/>
  <c r="A825" i="6"/>
  <c r="D610" i="6"/>
  <c r="C610" i="6"/>
  <c r="B610" i="6"/>
  <c r="A610" i="6"/>
  <c r="H395" i="6"/>
  <c r="G395" i="6"/>
  <c r="F395" i="6"/>
  <c r="D395" i="6"/>
  <c r="C395" i="6"/>
  <c r="B395" i="6"/>
  <c r="A395" i="6"/>
  <c r="AJ814" i="7"/>
  <c r="AI814" i="7"/>
  <c r="AH814" i="7"/>
  <c r="AH1031" i="7" s="1"/>
  <c r="AG814" i="7"/>
  <c r="AF814" i="7"/>
  <c r="AE814" i="7"/>
  <c r="AD814" i="7"/>
  <c r="AD1236" i="7" s="1"/>
  <c r="AC814" i="7"/>
  <c r="AB814" i="7"/>
  <c r="AA814" i="7"/>
  <c r="Z814" i="7"/>
  <c r="Z1031" i="7" s="1"/>
  <c r="Y814" i="7"/>
  <c r="X814" i="7"/>
  <c r="W814" i="7"/>
  <c r="V814" i="7"/>
  <c r="V1031" i="7" s="1"/>
  <c r="U814" i="7"/>
  <c r="T814" i="7"/>
  <c r="S814" i="7"/>
  <c r="R814" i="7"/>
  <c r="R1031" i="7" s="1"/>
  <c r="Q814" i="7"/>
  <c r="P814" i="7"/>
  <c r="O814" i="7"/>
  <c r="N814" i="7"/>
  <c r="M814" i="7"/>
  <c r="L814" i="7"/>
  <c r="K814" i="7"/>
  <c r="J814" i="7"/>
  <c r="J1031" i="7" s="1"/>
  <c r="I814" i="7"/>
  <c r="H814" i="7"/>
  <c r="G814" i="7"/>
  <c r="F814" i="7"/>
  <c r="F1236" i="7" s="1"/>
  <c r="E814" i="7"/>
  <c r="D814" i="7"/>
  <c r="AO814" i="7" s="1"/>
  <c r="C814" i="7"/>
  <c r="B814" i="7"/>
  <c r="B1236" i="7" s="1"/>
  <c r="A814" i="7"/>
  <c r="AL814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813" i="7"/>
  <c r="AI813" i="7"/>
  <c r="AH813" i="7"/>
  <c r="AH1030" i="7" s="1"/>
  <c r="AG813" i="7"/>
  <c r="AF813" i="7"/>
  <c r="AF1235" i="7" s="1"/>
  <c r="AE813" i="7"/>
  <c r="AD813" i="7"/>
  <c r="AD1235" i="7" s="1"/>
  <c r="AC813" i="7"/>
  <c r="AB813" i="7"/>
  <c r="AB1030" i="7" s="1"/>
  <c r="AA813" i="7"/>
  <c r="Z813" i="7"/>
  <c r="Y813" i="7"/>
  <c r="X813" i="7"/>
  <c r="X1235" i="7" s="1"/>
  <c r="W813" i="7"/>
  <c r="V813" i="7"/>
  <c r="V1235" i="7" s="1"/>
  <c r="U813" i="7"/>
  <c r="T813" i="7"/>
  <c r="T1235" i="7" s="1"/>
  <c r="S813" i="7"/>
  <c r="R813" i="7"/>
  <c r="R1235" i="7" s="1"/>
  <c r="Q813" i="7"/>
  <c r="P813" i="7"/>
  <c r="P1235" i="7" s="1"/>
  <c r="O813" i="7"/>
  <c r="N813" i="7"/>
  <c r="N1235" i="7" s="1"/>
  <c r="M813" i="7"/>
  <c r="L813" i="7"/>
  <c r="L1235" i="7" s="1"/>
  <c r="K813" i="7"/>
  <c r="J813" i="7"/>
  <c r="J1030" i="7" s="1"/>
  <c r="I813" i="7"/>
  <c r="H813" i="7"/>
  <c r="H1235" i="7" s="1"/>
  <c r="G813" i="7"/>
  <c r="F813" i="7"/>
  <c r="F1235" i="7" s="1"/>
  <c r="E813" i="7"/>
  <c r="D813" i="7"/>
  <c r="D1235" i="7" s="1"/>
  <c r="C813" i="7"/>
  <c r="B813" i="7"/>
  <c r="B1235" i="7" s="1"/>
  <c r="A813" i="7"/>
  <c r="AL813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H1265" i="6"/>
  <c r="H1685" i="6" s="1"/>
  <c r="G1265" i="6"/>
  <c r="F1265" i="6"/>
  <c r="F1481" i="6" s="1"/>
  <c r="D1265" i="6"/>
  <c r="C1265" i="6"/>
  <c r="B1265" i="6"/>
  <c r="A1265" i="6"/>
  <c r="A1673" i="6" s="1"/>
  <c r="D824" i="6"/>
  <c r="C824" i="6"/>
  <c r="B824" i="6"/>
  <c r="A824" i="6"/>
  <c r="D609" i="6"/>
  <c r="C609" i="6"/>
  <c r="B609" i="6"/>
  <c r="A609" i="6"/>
  <c r="H394" i="6"/>
  <c r="G394" i="6"/>
  <c r="F394" i="6"/>
  <c r="F621" i="6" s="1"/>
  <c r="D394" i="6"/>
  <c r="C394" i="6"/>
  <c r="B394" i="6"/>
  <c r="A394" i="6"/>
  <c r="H1264" i="6"/>
  <c r="G1264" i="6"/>
  <c r="G1480" i="6" s="1"/>
  <c r="F1264" i="6"/>
  <c r="F1480" i="6" s="1"/>
  <c r="D1264" i="6"/>
  <c r="C1264" i="6"/>
  <c r="B1264" i="6"/>
  <c r="A1264" i="6"/>
  <c r="A1468" i="6" s="1"/>
  <c r="A945" i="6"/>
  <c r="B945" i="6"/>
  <c r="C945" i="6"/>
  <c r="D945" i="6"/>
  <c r="D1095" i="6" s="1"/>
  <c r="F945" i="6"/>
  <c r="G945" i="6"/>
  <c r="G1095" i="6" s="1"/>
  <c r="H945" i="6"/>
  <c r="D823" i="6"/>
  <c r="C823" i="6"/>
  <c r="B823" i="6"/>
  <c r="A823" i="6"/>
  <c r="D608" i="6"/>
  <c r="C608" i="6"/>
  <c r="B608" i="6"/>
  <c r="A608" i="6"/>
  <c r="H393" i="6"/>
  <c r="G393" i="6"/>
  <c r="F393" i="6"/>
  <c r="D393" i="6"/>
  <c r="C393" i="6"/>
  <c r="B393" i="6"/>
  <c r="A393" i="6"/>
  <c r="AJ812" i="7"/>
  <c r="AI812" i="7"/>
  <c r="AI1234" i="7" s="1"/>
  <c r="AH812" i="7"/>
  <c r="AG812" i="7"/>
  <c r="AG1234" i="7" s="1"/>
  <c r="AF812" i="7"/>
  <c r="AE812" i="7"/>
  <c r="AD812" i="7"/>
  <c r="AC812" i="7"/>
  <c r="AC1234" i="7" s="1"/>
  <c r="AB812" i="7"/>
  <c r="AA812" i="7"/>
  <c r="Z812" i="7"/>
  <c r="Y812" i="7"/>
  <c r="Y1234" i="7" s="1"/>
  <c r="X812" i="7"/>
  <c r="W812" i="7"/>
  <c r="V812" i="7"/>
  <c r="U812" i="7"/>
  <c r="T812" i="7"/>
  <c r="S812" i="7"/>
  <c r="S1234" i="7" s="1"/>
  <c r="R812" i="7"/>
  <c r="Q812" i="7"/>
  <c r="P812" i="7"/>
  <c r="O812" i="7"/>
  <c r="O1234" i="7" s="1"/>
  <c r="N812" i="7"/>
  <c r="M812" i="7"/>
  <c r="M1234" i="7" s="1"/>
  <c r="L812" i="7"/>
  <c r="K812" i="7"/>
  <c r="J812" i="7"/>
  <c r="I812" i="7"/>
  <c r="I1029" i="7" s="1"/>
  <c r="H812" i="7"/>
  <c r="G812" i="7"/>
  <c r="G1029" i="7" s="1"/>
  <c r="F812" i="7"/>
  <c r="E812" i="7"/>
  <c r="D812" i="7"/>
  <c r="C812" i="7"/>
  <c r="C1234" i="7" s="1"/>
  <c r="B812" i="7"/>
  <c r="A812" i="7"/>
  <c r="AL812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811" i="7"/>
  <c r="BU811" i="7" s="1"/>
  <c r="AI811" i="7"/>
  <c r="AH811" i="7"/>
  <c r="AG811" i="7"/>
  <c r="AG1028" i="7" s="1"/>
  <c r="AF811" i="7"/>
  <c r="AE811" i="7"/>
  <c r="AE1233" i="7" s="1"/>
  <c r="AD811" i="7"/>
  <c r="AC811" i="7"/>
  <c r="AB811" i="7"/>
  <c r="AA811" i="7"/>
  <c r="Z811" i="7"/>
  <c r="Y811" i="7"/>
  <c r="Y1028" i="7" s="1"/>
  <c r="X811" i="7"/>
  <c r="W811" i="7"/>
  <c r="V811" i="7"/>
  <c r="U811" i="7"/>
  <c r="U1233" i="7" s="1"/>
  <c r="T811" i="7"/>
  <c r="S811" i="7"/>
  <c r="S1233" i="7" s="1"/>
  <c r="R811" i="7"/>
  <c r="Q811" i="7"/>
  <c r="Q1233" i="7" s="1"/>
  <c r="P811" i="7"/>
  <c r="O811" i="7"/>
  <c r="N811" i="7"/>
  <c r="M811" i="7"/>
  <c r="AX811" i="7" s="1"/>
  <c r="L811" i="7"/>
  <c r="K811" i="7"/>
  <c r="J811" i="7"/>
  <c r="J1233" i="7" s="1"/>
  <c r="I811" i="7"/>
  <c r="I1028" i="7" s="1"/>
  <c r="H811" i="7"/>
  <c r="G811" i="7"/>
  <c r="G1028" i="7" s="1"/>
  <c r="F811" i="7"/>
  <c r="F1028" i="7" s="1"/>
  <c r="E811" i="7"/>
  <c r="D811" i="7"/>
  <c r="C811" i="7"/>
  <c r="C1028" i="7" s="1"/>
  <c r="B811" i="7"/>
  <c r="A811" i="7"/>
  <c r="AL811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H1263" i="6"/>
  <c r="G1263" i="6"/>
  <c r="G1683" i="6" s="1"/>
  <c r="F1263" i="6"/>
  <c r="D1263" i="6"/>
  <c r="C1263" i="6"/>
  <c r="B1263" i="6"/>
  <c r="B1683" i="6" s="1"/>
  <c r="A1263" i="6"/>
  <c r="D822" i="6"/>
  <c r="C822" i="6"/>
  <c r="B822" i="6"/>
  <c r="A822" i="6"/>
  <c r="D607" i="6"/>
  <c r="C607" i="6"/>
  <c r="B607" i="6"/>
  <c r="A607" i="6"/>
  <c r="H392" i="6"/>
  <c r="G392" i="6"/>
  <c r="F392" i="6"/>
  <c r="D392" i="6"/>
  <c r="C392" i="6"/>
  <c r="B392" i="6"/>
  <c r="A392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810" i="7"/>
  <c r="BU810" i="7" s="1"/>
  <c r="AI810" i="7"/>
  <c r="AH810" i="7"/>
  <c r="AG810" i="7"/>
  <c r="AF810" i="7"/>
  <c r="AE810" i="7"/>
  <c r="AD810" i="7"/>
  <c r="AC810" i="7"/>
  <c r="AB810" i="7"/>
  <c r="AA810" i="7"/>
  <c r="AA1232" i="7" s="1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C1027" i="7" s="1"/>
  <c r="B810" i="7"/>
  <c r="A810" i="7"/>
  <c r="A1220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H1262" i="6"/>
  <c r="H1682" i="6" s="1"/>
  <c r="G1262" i="6"/>
  <c r="F1262" i="6"/>
  <c r="D1262" i="6"/>
  <c r="C1262" i="6"/>
  <c r="B1262" i="6"/>
  <c r="A1262" i="6"/>
  <c r="D821" i="6"/>
  <c r="C821" i="6"/>
  <c r="B821" i="6"/>
  <c r="A821" i="6"/>
  <c r="D606" i="6"/>
  <c r="C606" i="6"/>
  <c r="B606" i="6"/>
  <c r="A606" i="6"/>
  <c r="H391" i="6"/>
  <c r="G391" i="6"/>
  <c r="F391" i="6"/>
  <c r="D391" i="6"/>
  <c r="C391" i="6"/>
  <c r="B391" i="6"/>
  <c r="A391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809" i="7"/>
  <c r="AI809" i="7"/>
  <c r="AH809" i="7"/>
  <c r="AG809" i="7"/>
  <c r="AG1231" i="7" s="1"/>
  <c r="AF809" i="7"/>
  <c r="AE809" i="7"/>
  <c r="AD809" i="7"/>
  <c r="AC809" i="7"/>
  <c r="AB809" i="7"/>
  <c r="AA809" i="7"/>
  <c r="Z809" i="7"/>
  <c r="Y809" i="7"/>
  <c r="Y1231" i="7" s="1"/>
  <c r="X809" i="7"/>
  <c r="W809" i="7"/>
  <c r="V809" i="7"/>
  <c r="U809" i="7"/>
  <c r="T809" i="7"/>
  <c r="S809" i="7"/>
  <c r="R809" i="7"/>
  <c r="Q809" i="7"/>
  <c r="P809" i="7"/>
  <c r="O809" i="7"/>
  <c r="N809" i="7"/>
  <c r="M809" i="7"/>
  <c r="M1026" i="7" s="1"/>
  <c r="L809" i="7"/>
  <c r="K809" i="7"/>
  <c r="J809" i="7"/>
  <c r="I809" i="7"/>
  <c r="H809" i="7"/>
  <c r="G809" i="7"/>
  <c r="F809" i="7"/>
  <c r="E809" i="7"/>
  <c r="E1231" i="7" s="1"/>
  <c r="D809" i="7"/>
  <c r="C809" i="7"/>
  <c r="B809" i="7"/>
  <c r="A809" i="7"/>
  <c r="AL809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H1261" i="6"/>
  <c r="H1681" i="6" s="1"/>
  <c r="G1261" i="6"/>
  <c r="F1261" i="6"/>
  <c r="F1681" i="6" s="1"/>
  <c r="D1261" i="6"/>
  <c r="D1681" i="6" s="1"/>
  <c r="C1261" i="6"/>
  <c r="B1261" i="6"/>
  <c r="A1261" i="6"/>
  <c r="A1669" i="6" s="1"/>
  <c r="A944" i="6"/>
  <c r="B944" i="6"/>
  <c r="C944" i="6"/>
  <c r="D944" i="6"/>
  <c r="F944" i="6"/>
  <c r="G944" i="6"/>
  <c r="H944" i="6"/>
  <c r="D820" i="6"/>
  <c r="C820" i="6"/>
  <c r="B820" i="6"/>
  <c r="A820" i="6"/>
  <c r="D605" i="6"/>
  <c r="C605" i="6"/>
  <c r="B605" i="6"/>
  <c r="A605" i="6"/>
  <c r="H390" i="6"/>
  <c r="G390" i="6"/>
  <c r="F390" i="6"/>
  <c r="D390" i="6"/>
  <c r="C390" i="6"/>
  <c r="B390" i="6"/>
  <c r="A390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808" i="7"/>
  <c r="AI808" i="7"/>
  <c r="AH808" i="7"/>
  <c r="AG808" i="7"/>
  <c r="AF808" i="7"/>
  <c r="AE808" i="7"/>
  <c r="AD808" i="7"/>
  <c r="AC808" i="7"/>
  <c r="AB808" i="7"/>
  <c r="AA808" i="7"/>
  <c r="Z808" i="7"/>
  <c r="Z1230" i="7" s="1"/>
  <c r="Y808" i="7"/>
  <c r="X808" i="7"/>
  <c r="W808" i="7"/>
  <c r="V808" i="7"/>
  <c r="V1230" i="7" s="1"/>
  <c r="U808" i="7"/>
  <c r="T808" i="7"/>
  <c r="S808" i="7"/>
  <c r="R808" i="7"/>
  <c r="R1025" i="7" s="1"/>
  <c r="Q808" i="7"/>
  <c r="P808" i="7"/>
  <c r="O808" i="7"/>
  <c r="N808" i="7"/>
  <c r="N1025" i="7" s="1"/>
  <c r="M808" i="7"/>
  <c r="L808" i="7"/>
  <c r="K808" i="7"/>
  <c r="J808" i="7"/>
  <c r="I808" i="7"/>
  <c r="H808" i="7"/>
  <c r="G808" i="7"/>
  <c r="F808" i="7"/>
  <c r="F1230" i="7" s="1"/>
  <c r="E808" i="7"/>
  <c r="D808" i="7"/>
  <c r="C808" i="7"/>
  <c r="B808" i="7"/>
  <c r="B1230" i="7" s="1"/>
  <c r="A808" i="7"/>
  <c r="AL808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H1260" i="6"/>
  <c r="G1260" i="6"/>
  <c r="F1260" i="6"/>
  <c r="D1260" i="6"/>
  <c r="C1260" i="6"/>
  <c r="B1260" i="6"/>
  <c r="A1260" i="6"/>
  <c r="A1464" i="6" s="1"/>
  <c r="D819" i="6"/>
  <c r="C819" i="6"/>
  <c r="B819" i="6"/>
  <c r="A819" i="6"/>
  <c r="D604" i="6"/>
  <c r="C604" i="6"/>
  <c r="B604" i="6"/>
  <c r="A604" i="6"/>
  <c r="H389" i="6"/>
  <c r="G389" i="6"/>
  <c r="F389" i="6"/>
  <c r="D389" i="6"/>
  <c r="C389" i="6"/>
  <c r="B389" i="6"/>
  <c r="A389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807" i="7"/>
  <c r="AJ1229" i="7" s="1"/>
  <c r="AI807" i="7"/>
  <c r="AI1229" i="7" s="1"/>
  <c r="AH807" i="7"/>
  <c r="AG807" i="7"/>
  <c r="AF807" i="7"/>
  <c r="BQ807" i="7" s="1"/>
  <c r="AE807" i="7"/>
  <c r="AE1229" i="7" s="1"/>
  <c r="AD807" i="7"/>
  <c r="AC807" i="7"/>
  <c r="AB807" i="7"/>
  <c r="BM807" i="7" s="1"/>
  <c r="AA807" i="7"/>
  <c r="Z807" i="7"/>
  <c r="Y807" i="7"/>
  <c r="X807" i="7"/>
  <c r="X1024" i="7" s="1"/>
  <c r="W807" i="7"/>
  <c r="V807" i="7"/>
  <c r="U807" i="7"/>
  <c r="U1024" i="7" s="1"/>
  <c r="T807" i="7"/>
  <c r="BE807" i="7" s="1"/>
  <c r="S807" i="7"/>
  <c r="R807" i="7"/>
  <c r="Q807" i="7"/>
  <c r="P807" i="7"/>
  <c r="BA807" i="7" s="1"/>
  <c r="O807" i="7"/>
  <c r="N807" i="7"/>
  <c r="M807" i="7"/>
  <c r="M1229" i="7" s="1"/>
  <c r="L807" i="7"/>
  <c r="L1024" i="7" s="1"/>
  <c r="K807" i="7"/>
  <c r="J807" i="7"/>
  <c r="I807" i="7"/>
  <c r="H807" i="7"/>
  <c r="AS807" i="7" s="1"/>
  <c r="G807" i="7"/>
  <c r="F807" i="7"/>
  <c r="E807" i="7"/>
  <c r="E1229" i="7" s="1"/>
  <c r="D807" i="7"/>
  <c r="AO807" i="7" s="1"/>
  <c r="C807" i="7"/>
  <c r="B807" i="7"/>
  <c r="A807" i="7"/>
  <c r="AL807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H1259" i="6"/>
  <c r="G1259" i="6"/>
  <c r="F1259" i="6"/>
  <c r="D1259" i="6"/>
  <c r="C1259" i="6"/>
  <c r="B1259" i="6"/>
  <c r="A1259" i="6"/>
  <c r="D818" i="6"/>
  <c r="C818" i="6"/>
  <c r="B818" i="6"/>
  <c r="A818" i="6"/>
  <c r="D603" i="6"/>
  <c r="C603" i="6"/>
  <c r="B603" i="6"/>
  <c r="A603" i="6"/>
  <c r="H388" i="6"/>
  <c r="G388" i="6"/>
  <c r="F388" i="6"/>
  <c r="D388" i="6"/>
  <c r="C388" i="6"/>
  <c r="B388" i="6"/>
  <c r="A388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806" i="7"/>
  <c r="AI806" i="7"/>
  <c r="AH806" i="7"/>
  <c r="AG806" i="7"/>
  <c r="AF806" i="7"/>
  <c r="AE806" i="7"/>
  <c r="AD806" i="7"/>
  <c r="AD1228" i="7" s="1"/>
  <c r="AC806" i="7"/>
  <c r="AB806" i="7"/>
  <c r="AA806" i="7"/>
  <c r="Z806" i="7"/>
  <c r="Z1023" i="7" s="1"/>
  <c r="Y806" i="7"/>
  <c r="X806" i="7"/>
  <c r="W806" i="7"/>
  <c r="V806" i="7"/>
  <c r="U806" i="7"/>
  <c r="T806" i="7"/>
  <c r="S806" i="7"/>
  <c r="R806" i="7"/>
  <c r="Q806" i="7"/>
  <c r="P806" i="7"/>
  <c r="O806" i="7"/>
  <c r="N806" i="7"/>
  <c r="N1023" i="7" s="1"/>
  <c r="M806" i="7"/>
  <c r="L806" i="7"/>
  <c r="K806" i="7"/>
  <c r="J806" i="7"/>
  <c r="J1023" i="7" s="1"/>
  <c r="I806" i="7"/>
  <c r="H806" i="7"/>
  <c r="AS806" i="7" s="1"/>
  <c r="G806" i="7"/>
  <c r="F806" i="7"/>
  <c r="F1228" i="7" s="1"/>
  <c r="E806" i="7"/>
  <c r="D806" i="7"/>
  <c r="C806" i="7"/>
  <c r="B806" i="7"/>
  <c r="B1228" i="7" s="1"/>
  <c r="A806" i="7"/>
  <c r="AL806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H1258" i="6"/>
  <c r="G1258" i="6"/>
  <c r="F1258" i="6"/>
  <c r="D1258" i="6"/>
  <c r="C1258" i="6"/>
  <c r="B1258" i="6"/>
  <c r="A1258" i="6"/>
  <c r="A943" i="6"/>
  <c r="B943" i="6"/>
  <c r="C943" i="6"/>
  <c r="D943" i="6"/>
  <c r="F943" i="6"/>
  <c r="G943" i="6"/>
  <c r="H943" i="6"/>
  <c r="D817" i="6"/>
  <c r="C817" i="6"/>
  <c r="B817" i="6"/>
  <c r="A817" i="6"/>
  <c r="D602" i="6"/>
  <c r="C602" i="6"/>
  <c r="B602" i="6"/>
  <c r="A602" i="6"/>
  <c r="H387" i="6"/>
  <c r="G387" i="6"/>
  <c r="F387" i="6"/>
  <c r="D387" i="6"/>
  <c r="C387" i="6"/>
  <c r="B387" i="6"/>
  <c r="A387" i="6"/>
  <c r="H1257" i="6"/>
  <c r="G1257" i="6"/>
  <c r="F1257" i="6"/>
  <c r="D1257" i="6"/>
  <c r="C1257" i="6"/>
  <c r="B1257" i="6"/>
  <c r="A1257" i="6"/>
  <c r="A1461" i="6" s="1"/>
  <c r="D816" i="6"/>
  <c r="C816" i="6"/>
  <c r="B816" i="6"/>
  <c r="A816" i="6"/>
  <c r="D601" i="6"/>
  <c r="C601" i="6"/>
  <c r="B601" i="6"/>
  <c r="A601" i="6"/>
  <c r="H386" i="6"/>
  <c r="G386" i="6"/>
  <c r="F386" i="6"/>
  <c r="D386" i="6"/>
  <c r="C386" i="6"/>
  <c r="B386" i="6"/>
  <c r="A386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805" i="7"/>
  <c r="BU805" i="7" s="1"/>
  <c r="AI805" i="7"/>
  <c r="AH805" i="7"/>
  <c r="AG805" i="7"/>
  <c r="AG1022" i="7" s="1"/>
  <c r="AF805" i="7"/>
  <c r="AE805" i="7"/>
  <c r="AD805" i="7"/>
  <c r="AC805" i="7"/>
  <c r="AC1022" i="7" s="1"/>
  <c r="AB805" i="7"/>
  <c r="AA805" i="7"/>
  <c r="Z805" i="7"/>
  <c r="Y805" i="7"/>
  <c r="Y1022" i="7" s="1"/>
  <c r="X805" i="7"/>
  <c r="W805" i="7"/>
  <c r="V805" i="7"/>
  <c r="U805" i="7"/>
  <c r="U1022" i="7" s="1"/>
  <c r="T805" i="7"/>
  <c r="S805" i="7"/>
  <c r="R805" i="7"/>
  <c r="Q805" i="7"/>
  <c r="Q1022" i="7" s="1"/>
  <c r="P805" i="7"/>
  <c r="O805" i="7"/>
  <c r="N805" i="7"/>
  <c r="M805" i="7"/>
  <c r="L805" i="7"/>
  <c r="K805" i="7"/>
  <c r="J805" i="7"/>
  <c r="I805" i="7"/>
  <c r="I1022" i="7" s="1"/>
  <c r="H805" i="7"/>
  <c r="G805" i="7"/>
  <c r="F805" i="7"/>
  <c r="E805" i="7"/>
  <c r="E1022" i="7" s="1"/>
  <c r="D805" i="7"/>
  <c r="C805" i="7"/>
  <c r="B805" i="7"/>
  <c r="A805" i="7"/>
  <c r="AL805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W1226" i="7" s="1"/>
  <c r="V804" i="7"/>
  <c r="U804" i="7"/>
  <c r="U1226" i="7" s="1"/>
  <c r="T804" i="7"/>
  <c r="S804" i="7"/>
  <c r="R804" i="7"/>
  <c r="Q804" i="7"/>
  <c r="Q1021" i="7" s="1"/>
  <c r="P804" i="7"/>
  <c r="O804" i="7"/>
  <c r="N804" i="7"/>
  <c r="M804" i="7"/>
  <c r="L804" i="7"/>
  <c r="K804" i="7"/>
  <c r="J804" i="7"/>
  <c r="I804" i="7"/>
  <c r="I1021" i="7" s="1"/>
  <c r="H804" i="7"/>
  <c r="G804" i="7"/>
  <c r="F804" i="7"/>
  <c r="E804" i="7"/>
  <c r="E1021" i="7" s="1"/>
  <c r="D804" i="7"/>
  <c r="C804" i="7"/>
  <c r="B804" i="7"/>
  <c r="A804" i="7"/>
  <c r="AL804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256" i="6"/>
  <c r="G1256" i="6"/>
  <c r="F1256" i="6"/>
  <c r="D1256" i="6"/>
  <c r="C1256" i="6"/>
  <c r="B1256" i="6"/>
  <c r="B1676" i="6" s="1"/>
  <c r="A1256" i="6"/>
  <c r="D815" i="6"/>
  <c r="C815" i="6"/>
  <c r="B815" i="6"/>
  <c r="A815" i="6"/>
  <c r="D600" i="6"/>
  <c r="C600" i="6"/>
  <c r="B600" i="6"/>
  <c r="A600" i="6"/>
  <c r="H385" i="6"/>
  <c r="G385" i="6"/>
  <c r="F385" i="6"/>
  <c r="D385" i="6"/>
  <c r="C385" i="6"/>
  <c r="B385" i="6"/>
  <c r="A385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803" i="7"/>
  <c r="AI803" i="7"/>
  <c r="AI1020" i="7" s="1"/>
  <c r="AH803" i="7"/>
  <c r="AG803" i="7"/>
  <c r="AF803" i="7"/>
  <c r="AE803" i="7"/>
  <c r="AE1225" i="7" s="1"/>
  <c r="AD803" i="7"/>
  <c r="AC803" i="7"/>
  <c r="AB803" i="7"/>
  <c r="AA803" i="7"/>
  <c r="AA1225" i="7" s="1"/>
  <c r="Z803" i="7"/>
  <c r="Y803" i="7"/>
  <c r="Y1225" i="7" s="1"/>
  <c r="X803" i="7"/>
  <c r="BI803" i="7" s="1"/>
  <c r="W803" i="7"/>
  <c r="V803" i="7"/>
  <c r="U803" i="7"/>
  <c r="U1020" i="7" s="1"/>
  <c r="T803" i="7"/>
  <c r="S803" i="7"/>
  <c r="R803" i="7"/>
  <c r="Q803" i="7"/>
  <c r="P803" i="7"/>
  <c r="O803" i="7"/>
  <c r="O1020" i="7" s="1"/>
  <c r="N803" i="7"/>
  <c r="M803" i="7"/>
  <c r="L803" i="7"/>
  <c r="K803" i="7"/>
  <c r="J803" i="7"/>
  <c r="I803" i="7"/>
  <c r="H803" i="7"/>
  <c r="G803" i="7"/>
  <c r="G1225" i="7" s="1"/>
  <c r="F803" i="7"/>
  <c r="E803" i="7"/>
  <c r="E1225" i="7" s="1"/>
  <c r="D803" i="7"/>
  <c r="C803" i="7"/>
  <c r="C1225" i="7" s="1"/>
  <c r="B803" i="7"/>
  <c r="A803" i="7"/>
  <c r="AL803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H1255" i="6"/>
  <c r="G1255" i="6"/>
  <c r="F1255" i="6"/>
  <c r="D1255" i="6"/>
  <c r="C1255" i="6"/>
  <c r="B1255" i="6"/>
  <c r="A1255" i="6"/>
  <c r="A1459" i="6" s="1"/>
  <c r="A942" i="6"/>
  <c r="A1088" i="6" s="1"/>
  <c r="B942" i="6"/>
  <c r="C942" i="6"/>
  <c r="D942" i="6"/>
  <c r="F942" i="6"/>
  <c r="G942" i="6"/>
  <c r="H942" i="6"/>
  <c r="H1019" i="6" s="1"/>
  <c r="D814" i="6"/>
  <c r="C814" i="6"/>
  <c r="B814" i="6"/>
  <c r="A814" i="6"/>
  <c r="D599" i="6"/>
  <c r="C599" i="6"/>
  <c r="B599" i="6"/>
  <c r="A599" i="6"/>
  <c r="H384" i="6"/>
  <c r="G384" i="6"/>
  <c r="F384" i="6"/>
  <c r="D384" i="6"/>
  <c r="C384" i="6"/>
  <c r="B384" i="6"/>
  <c r="A384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802" i="7"/>
  <c r="AI802" i="7"/>
  <c r="AH802" i="7"/>
  <c r="AG802" i="7"/>
  <c r="AF802" i="7"/>
  <c r="AF1019" i="7" s="1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P1224" i="7" s="1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802" i="7"/>
  <c r="A802" i="7"/>
  <c r="AL802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254" i="6"/>
  <c r="G1254" i="6"/>
  <c r="F1254" i="6"/>
  <c r="D1254" i="6"/>
  <c r="C1254" i="6"/>
  <c r="B1254" i="6"/>
  <c r="A1254" i="6"/>
  <c r="D813" i="6"/>
  <c r="C813" i="6"/>
  <c r="B813" i="6"/>
  <c r="A813" i="6"/>
  <c r="D598" i="6"/>
  <c r="C598" i="6"/>
  <c r="B598" i="6"/>
  <c r="A598" i="6"/>
  <c r="H383" i="6"/>
  <c r="G383" i="6"/>
  <c r="F383" i="6"/>
  <c r="D383" i="6"/>
  <c r="C383" i="6"/>
  <c r="B383" i="6"/>
  <c r="A383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801" i="7"/>
  <c r="AI801" i="7"/>
  <c r="AH801" i="7"/>
  <c r="AH1018" i="7" s="1"/>
  <c r="AG801" i="7"/>
  <c r="AF801" i="7"/>
  <c r="AE801" i="7"/>
  <c r="AD801" i="7"/>
  <c r="AD1018" i="7" s="1"/>
  <c r="AC801" i="7"/>
  <c r="AB801" i="7"/>
  <c r="AA801" i="7"/>
  <c r="Z801" i="7"/>
  <c r="Y801" i="7"/>
  <c r="X801" i="7"/>
  <c r="W801" i="7"/>
  <c r="V801" i="7"/>
  <c r="U801" i="7"/>
  <c r="T801" i="7"/>
  <c r="T1223" i="7" s="1"/>
  <c r="S801" i="7"/>
  <c r="R801" i="7"/>
  <c r="R1223" i="7" s="1"/>
  <c r="Q801" i="7"/>
  <c r="P801" i="7"/>
  <c r="P1223" i="7" s="1"/>
  <c r="O801" i="7"/>
  <c r="N801" i="7"/>
  <c r="N1018" i="7" s="1"/>
  <c r="M801" i="7"/>
  <c r="L801" i="7"/>
  <c r="K801" i="7"/>
  <c r="J801" i="7"/>
  <c r="I801" i="7"/>
  <c r="H801" i="7"/>
  <c r="G801" i="7"/>
  <c r="F801" i="7"/>
  <c r="E801" i="7"/>
  <c r="D801" i="7"/>
  <c r="D1018" i="7" s="1"/>
  <c r="C801" i="7"/>
  <c r="B801" i="7"/>
  <c r="B1018" i="7" s="1"/>
  <c r="A801" i="7"/>
  <c r="AL801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H1253" i="6"/>
  <c r="G1253" i="6"/>
  <c r="F1253" i="6"/>
  <c r="D1253" i="6"/>
  <c r="C1253" i="6"/>
  <c r="B1253" i="6"/>
  <c r="A1253" i="6"/>
  <c r="D812" i="6"/>
  <c r="C812" i="6"/>
  <c r="B812" i="6"/>
  <c r="A812" i="6"/>
  <c r="D597" i="6"/>
  <c r="C597" i="6"/>
  <c r="B597" i="6"/>
  <c r="A597" i="6"/>
  <c r="H382" i="6"/>
  <c r="G382" i="6"/>
  <c r="F382" i="6"/>
  <c r="D382" i="6"/>
  <c r="C382" i="6"/>
  <c r="B382" i="6"/>
  <c r="A382" i="6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X1222" i="7" s="1"/>
  <c r="W800" i="7"/>
  <c r="V800" i="7"/>
  <c r="U800" i="7"/>
  <c r="T800" i="7"/>
  <c r="T1017" i="7" s="1"/>
  <c r="S800" i="7"/>
  <c r="R800" i="7"/>
  <c r="Q800" i="7"/>
  <c r="P800" i="7"/>
  <c r="P1017" i="7" s="1"/>
  <c r="O800" i="7"/>
  <c r="N800" i="7"/>
  <c r="M800" i="7"/>
  <c r="L800" i="7"/>
  <c r="AW800" i="7" s="1"/>
  <c r="K800" i="7"/>
  <c r="J800" i="7"/>
  <c r="I800" i="7"/>
  <c r="H800" i="7"/>
  <c r="G800" i="7"/>
  <c r="F800" i="7"/>
  <c r="E800" i="7"/>
  <c r="D800" i="7"/>
  <c r="C800" i="7"/>
  <c r="B800" i="7"/>
  <c r="A800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252" i="6"/>
  <c r="G1252" i="6"/>
  <c r="G1468" i="6" s="1"/>
  <c r="F1252" i="6"/>
  <c r="F1672" i="6" s="1"/>
  <c r="D1252" i="6"/>
  <c r="C1252" i="6"/>
  <c r="C1468" i="6" s="1"/>
  <c r="B1252" i="6"/>
  <c r="A1252" i="6"/>
  <c r="A1456" i="6" s="1"/>
  <c r="A941" i="6"/>
  <c r="B941" i="6"/>
  <c r="C941" i="6"/>
  <c r="D941" i="6"/>
  <c r="D1091" i="6" s="1"/>
  <c r="F941" i="6"/>
  <c r="G941" i="6"/>
  <c r="G1091" i="6" s="1"/>
  <c r="H941" i="6"/>
  <c r="D811" i="6"/>
  <c r="C811" i="6"/>
  <c r="B811" i="6"/>
  <c r="A811" i="6"/>
  <c r="D596" i="6"/>
  <c r="C596" i="6"/>
  <c r="B596" i="6"/>
  <c r="A596" i="6"/>
  <c r="H381" i="6"/>
  <c r="G381" i="6"/>
  <c r="F381" i="6"/>
  <c r="D381" i="6"/>
  <c r="C381" i="6"/>
  <c r="B381" i="6"/>
  <c r="A381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99" i="7"/>
  <c r="B799" i="7"/>
  <c r="C799" i="7"/>
  <c r="D799" i="7"/>
  <c r="D1016" i="7" s="1"/>
  <c r="E799" i="7"/>
  <c r="F799" i="7"/>
  <c r="G799" i="7"/>
  <c r="H799" i="7"/>
  <c r="I799" i="7"/>
  <c r="J799" i="7"/>
  <c r="K799" i="7"/>
  <c r="L799" i="7"/>
  <c r="M799" i="7"/>
  <c r="N799" i="7"/>
  <c r="O799" i="7"/>
  <c r="P799" i="7"/>
  <c r="Q799" i="7"/>
  <c r="R799" i="7"/>
  <c r="S799" i="7"/>
  <c r="T799" i="7"/>
  <c r="U799" i="7"/>
  <c r="V799" i="7"/>
  <c r="W799" i="7"/>
  <c r="X799" i="7"/>
  <c r="Y799" i="7"/>
  <c r="Z799" i="7"/>
  <c r="AA799" i="7"/>
  <c r="AB799" i="7"/>
  <c r="AC799" i="7"/>
  <c r="AD799" i="7"/>
  <c r="AE799" i="7"/>
  <c r="AF799" i="7"/>
  <c r="AF1221" i="7" s="1"/>
  <c r="AG799" i="7"/>
  <c r="AH799" i="7"/>
  <c r="AI799" i="7"/>
  <c r="AJ799" i="7"/>
  <c r="A582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Z582" i="7"/>
  <c r="AA582" i="7"/>
  <c r="AB582" i="7"/>
  <c r="AC582" i="7"/>
  <c r="AD582" i="7"/>
  <c r="AE582" i="7"/>
  <c r="AF582" i="7"/>
  <c r="AG582" i="7"/>
  <c r="AH582" i="7"/>
  <c r="AI582" i="7"/>
  <c r="AJ582" i="7"/>
  <c r="A366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A1251" i="6"/>
  <c r="B1251" i="6"/>
  <c r="C1251" i="6"/>
  <c r="D1251" i="6"/>
  <c r="F1251" i="6"/>
  <c r="G1251" i="6"/>
  <c r="H1251" i="6"/>
  <c r="A810" i="6"/>
  <c r="B810" i="6"/>
  <c r="C810" i="6"/>
  <c r="D810" i="6"/>
  <c r="A595" i="6"/>
  <c r="B595" i="6"/>
  <c r="C595" i="6"/>
  <c r="D595" i="6"/>
  <c r="A380" i="6"/>
  <c r="B380" i="6"/>
  <c r="C380" i="6"/>
  <c r="D380" i="6"/>
  <c r="F380" i="6"/>
  <c r="G380" i="6"/>
  <c r="H380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98" i="7"/>
  <c r="AL798" i="7" s="1"/>
  <c r="B798" i="7"/>
  <c r="B1220" i="7" s="1"/>
  <c r="C798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P798" i="7"/>
  <c r="Q798" i="7"/>
  <c r="R798" i="7"/>
  <c r="S798" i="7"/>
  <c r="T798" i="7"/>
  <c r="U798" i="7"/>
  <c r="V798" i="7"/>
  <c r="V1015" i="7" s="1"/>
  <c r="W798" i="7"/>
  <c r="X798" i="7"/>
  <c r="Y798" i="7"/>
  <c r="Z798" i="7"/>
  <c r="AA798" i="7"/>
  <c r="AB798" i="7"/>
  <c r="AC798" i="7"/>
  <c r="AD798" i="7"/>
  <c r="AD1220" i="7" s="1"/>
  <c r="AE798" i="7"/>
  <c r="AF798" i="7"/>
  <c r="AG798" i="7"/>
  <c r="AH798" i="7"/>
  <c r="AH1220" i="7" s="1"/>
  <c r="AI798" i="7"/>
  <c r="AJ798" i="7"/>
  <c r="A581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Z581" i="7"/>
  <c r="AA581" i="7"/>
  <c r="AB581" i="7"/>
  <c r="AC581" i="7"/>
  <c r="AD581" i="7"/>
  <c r="AE581" i="7"/>
  <c r="AF581" i="7"/>
  <c r="AG581" i="7"/>
  <c r="AH581" i="7"/>
  <c r="AI581" i="7"/>
  <c r="AJ581" i="7"/>
  <c r="A365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A1250" i="6"/>
  <c r="B1250" i="6"/>
  <c r="C1250" i="6"/>
  <c r="D1250" i="6"/>
  <c r="F1250" i="6"/>
  <c r="G1250" i="6"/>
  <c r="H1250" i="6"/>
  <c r="A809" i="6"/>
  <c r="B809" i="6"/>
  <c r="C809" i="6"/>
  <c r="D809" i="6"/>
  <c r="A594" i="6"/>
  <c r="B594" i="6"/>
  <c r="C594" i="6"/>
  <c r="D594" i="6"/>
  <c r="A379" i="6"/>
  <c r="B379" i="6"/>
  <c r="C379" i="6"/>
  <c r="D379" i="6"/>
  <c r="F379" i="6"/>
  <c r="G379" i="6"/>
  <c r="H379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249" i="6"/>
  <c r="G1249" i="6"/>
  <c r="F1249" i="6"/>
  <c r="D1249" i="6"/>
  <c r="C1249" i="6"/>
  <c r="B1249" i="6"/>
  <c r="A1249" i="6"/>
  <c r="H940" i="6"/>
  <c r="G940" i="6"/>
  <c r="F940" i="6"/>
  <c r="D940" i="6"/>
  <c r="C940" i="6"/>
  <c r="B940" i="6"/>
  <c r="A940" i="6"/>
  <c r="A1086" i="6" s="1"/>
  <c r="D808" i="6"/>
  <c r="C808" i="6"/>
  <c r="B808" i="6"/>
  <c r="A808" i="6"/>
  <c r="D593" i="6"/>
  <c r="C593" i="6"/>
  <c r="B593" i="6"/>
  <c r="A593" i="6"/>
  <c r="H378" i="6"/>
  <c r="G378" i="6"/>
  <c r="F378" i="6"/>
  <c r="D378" i="6"/>
  <c r="C378" i="6"/>
  <c r="B378" i="6"/>
  <c r="A378" i="6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A1207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96" i="7"/>
  <c r="AI796" i="7"/>
  <c r="AI1013" i="7" s="1"/>
  <c r="AH796" i="7"/>
  <c r="AH1013" i="7" s="1"/>
  <c r="AG796" i="7"/>
  <c r="AF796" i="7"/>
  <c r="AE796" i="7"/>
  <c r="AE1013" i="7" s="1"/>
  <c r="AD796" i="7"/>
  <c r="AD1013" i="7" s="1"/>
  <c r="AC796" i="7"/>
  <c r="AB796" i="7"/>
  <c r="AA796" i="7"/>
  <c r="AA1013" i="7" s="1"/>
  <c r="Z796" i="7"/>
  <c r="Y796" i="7"/>
  <c r="X796" i="7"/>
  <c r="X1013" i="7" s="1"/>
  <c r="W796" i="7"/>
  <c r="V796" i="7"/>
  <c r="V1013" i="7" s="1"/>
  <c r="U796" i="7"/>
  <c r="T796" i="7"/>
  <c r="S796" i="7"/>
  <c r="R796" i="7"/>
  <c r="Q796" i="7"/>
  <c r="P796" i="7"/>
  <c r="O796" i="7"/>
  <c r="N796" i="7"/>
  <c r="N1013" i="7" s="1"/>
  <c r="M796" i="7"/>
  <c r="L796" i="7"/>
  <c r="K796" i="7"/>
  <c r="J796" i="7"/>
  <c r="I796" i="7"/>
  <c r="I1218" i="7" s="1"/>
  <c r="H796" i="7"/>
  <c r="AS796" i="7" s="1"/>
  <c r="G796" i="7"/>
  <c r="G1218" i="7" s="1"/>
  <c r="F796" i="7"/>
  <c r="E796" i="7"/>
  <c r="D796" i="7"/>
  <c r="AO796" i="7" s="1"/>
  <c r="C796" i="7"/>
  <c r="B796" i="7"/>
  <c r="B1218" i="7" s="1"/>
  <c r="A796" i="7"/>
  <c r="AL796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248" i="6"/>
  <c r="G1248" i="6"/>
  <c r="F1248" i="6"/>
  <c r="D1248" i="6"/>
  <c r="D1668" i="6" s="1"/>
  <c r="C1248" i="6"/>
  <c r="B1248" i="6"/>
  <c r="B1668" i="6" s="1"/>
  <c r="A1248" i="6"/>
  <c r="A1656" i="6" s="1"/>
  <c r="D807" i="6"/>
  <c r="C807" i="6"/>
  <c r="B807" i="6"/>
  <c r="A807" i="6"/>
  <c r="D592" i="6"/>
  <c r="C592" i="6"/>
  <c r="B592" i="6"/>
  <c r="A592" i="6"/>
  <c r="H377" i="6"/>
  <c r="H819" i="6" s="1"/>
  <c r="G377" i="6"/>
  <c r="F377" i="6"/>
  <c r="F819" i="6" s="1"/>
  <c r="D377" i="6"/>
  <c r="C377" i="6"/>
  <c r="B377" i="6"/>
  <c r="A377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247" i="6"/>
  <c r="G1247" i="6"/>
  <c r="F1247" i="6"/>
  <c r="D1247" i="6"/>
  <c r="C1247" i="6"/>
  <c r="B1247" i="6"/>
  <c r="A1247" i="6"/>
  <c r="D806" i="6"/>
  <c r="C806" i="6"/>
  <c r="B806" i="6"/>
  <c r="A806" i="6"/>
  <c r="D591" i="6"/>
  <c r="C591" i="6"/>
  <c r="B591" i="6"/>
  <c r="A591" i="6"/>
  <c r="H376" i="6"/>
  <c r="G376" i="6"/>
  <c r="F376" i="6"/>
  <c r="D376" i="6"/>
  <c r="C376" i="6"/>
  <c r="B376" i="6"/>
  <c r="A376" i="6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AL795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784" i="7"/>
  <c r="AL784" i="7" s="1"/>
  <c r="B784" i="7"/>
  <c r="C784" i="7"/>
  <c r="D784" i="7"/>
  <c r="E784" i="7"/>
  <c r="F784" i="7"/>
  <c r="G784" i="7"/>
  <c r="G1206" i="7" s="1"/>
  <c r="H784" i="7"/>
  <c r="I784" i="7"/>
  <c r="J784" i="7"/>
  <c r="K784" i="7"/>
  <c r="L784" i="7"/>
  <c r="M784" i="7"/>
  <c r="N784" i="7"/>
  <c r="O784" i="7"/>
  <c r="P784" i="7"/>
  <c r="Q784" i="7"/>
  <c r="R784" i="7"/>
  <c r="S784" i="7"/>
  <c r="S1001" i="7" s="1"/>
  <c r="T784" i="7"/>
  <c r="U784" i="7"/>
  <c r="V784" i="7"/>
  <c r="W784" i="7"/>
  <c r="X784" i="7"/>
  <c r="Y784" i="7"/>
  <c r="Z784" i="7"/>
  <c r="AA784" i="7"/>
  <c r="AB784" i="7"/>
  <c r="AC784" i="7"/>
  <c r="AD784" i="7"/>
  <c r="AE784" i="7"/>
  <c r="AF784" i="7"/>
  <c r="AG784" i="7"/>
  <c r="AH784" i="7"/>
  <c r="AI784" i="7"/>
  <c r="AJ784" i="7"/>
  <c r="A785" i="7"/>
  <c r="B785" i="7"/>
  <c r="C785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P785" i="7"/>
  <c r="Q785" i="7"/>
  <c r="R785" i="7"/>
  <c r="S785" i="7"/>
  <c r="T785" i="7"/>
  <c r="U785" i="7"/>
  <c r="V785" i="7"/>
  <c r="W785" i="7"/>
  <c r="X785" i="7"/>
  <c r="Y785" i="7"/>
  <c r="Z785" i="7"/>
  <c r="AA785" i="7"/>
  <c r="AB785" i="7"/>
  <c r="AC785" i="7"/>
  <c r="AD785" i="7"/>
  <c r="AE785" i="7"/>
  <c r="AF785" i="7"/>
  <c r="AG785" i="7"/>
  <c r="AH785" i="7"/>
  <c r="AI785" i="7"/>
  <c r="AJ785" i="7"/>
  <c r="A786" i="7"/>
  <c r="AL786" i="7" s="1"/>
  <c r="B786" i="7"/>
  <c r="C786" i="7"/>
  <c r="D786" i="7"/>
  <c r="E786" i="7"/>
  <c r="F786" i="7"/>
  <c r="G786" i="7"/>
  <c r="G1003" i="7" s="1"/>
  <c r="H786" i="7"/>
  <c r="I786" i="7"/>
  <c r="J786" i="7"/>
  <c r="K786" i="7"/>
  <c r="L786" i="7"/>
  <c r="M786" i="7"/>
  <c r="N786" i="7"/>
  <c r="O786" i="7"/>
  <c r="P786" i="7"/>
  <c r="Q786" i="7"/>
  <c r="R786" i="7"/>
  <c r="S786" i="7"/>
  <c r="T786" i="7"/>
  <c r="U786" i="7"/>
  <c r="V786" i="7"/>
  <c r="W786" i="7"/>
  <c r="X786" i="7"/>
  <c r="Y786" i="7"/>
  <c r="Z786" i="7"/>
  <c r="AA786" i="7"/>
  <c r="AB786" i="7"/>
  <c r="AC786" i="7"/>
  <c r="AD786" i="7"/>
  <c r="AE786" i="7"/>
  <c r="AF786" i="7"/>
  <c r="AG786" i="7"/>
  <c r="AH786" i="7"/>
  <c r="AI786" i="7"/>
  <c r="AJ786" i="7"/>
  <c r="A787" i="7"/>
  <c r="AL787" i="7" s="1"/>
  <c r="B787" i="7"/>
  <c r="C787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P787" i="7"/>
  <c r="Q787" i="7"/>
  <c r="R787" i="7"/>
  <c r="S787" i="7"/>
  <c r="T787" i="7"/>
  <c r="U787" i="7"/>
  <c r="V787" i="7"/>
  <c r="W787" i="7"/>
  <c r="X787" i="7"/>
  <c r="Y787" i="7"/>
  <c r="Z787" i="7"/>
  <c r="AA787" i="7"/>
  <c r="AB787" i="7"/>
  <c r="AC787" i="7"/>
  <c r="AD787" i="7"/>
  <c r="AE787" i="7"/>
  <c r="AF787" i="7"/>
  <c r="AG787" i="7"/>
  <c r="AH787" i="7"/>
  <c r="AI787" i="7"/>
  <c r="AJ787" i="7"/>
  <c r="A788" i="7"/>
  <c r="A1198" i="7" s="1"/>
  <c r="B788" i="7"/>
  <c r="C788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P788" i="7"/>
  <c r="Q788" i="7"/>
  <c r="R788" i="7"/>
  <c r="S788" i="7"/>
  <c r="T788" i="7"/>
  <c r="U788" i="7"/>
  <c r="V788" i="7"/>
  <c r="W788" i="7"/>
  <c r="X788" i="7"/>
  <c r="Y788" i="7"/>
  <c r="Z788" i="7"/>
  <c r="AA788" i="7"/>
  <c r="AB788" i="7"/>
  <c r="AC788" i="7"/>
  <c r="AD788" i="7"/>
  <c r="AE788" i="7"/>
  <c r="AF788" i="7"/>
  <c r="AG788" i="7"/>
  <c r="AH788" i="7"/>
  <c r="AI788" i="7"/>
  <c r="AJ788" i="7"/>
  <c r="A789" i="7"/>
  <c r="AL789" i="7" s="1"/>
  <c r="B789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Q789" i="7"/>
  <c r="R789" i="7"/>
  <c r="S789" i="7"/>
  <c r="T789" i="7"/>
  <c r="U789" i="7"/>
  <c r="V789" i="7"/>
  <c r="W789" i="7"/>
  <c r="X789" i="7"/>
  <c r="Y789" i="7"/>
  <c r="Z789" i="7"/>
  <c r="AA789" i="7"/>
  <c r="AB789" i="7"/>
  <c r="AC789" i="7"/>
  <c r="AD789" i="7"/>
  <c r="AE789" i="7"/>
  <c r="AF789" i="7"/>
  <c r="AG789" i="7"/>
  <c r="AH789" i="7"/>
  <c r="AI789" i="7"/>
  <c r="AJ789" i="7"/>
  <c r="A790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P790" i="7"/>
  <c r="Q790" i="7"/>
  <c r="R790" i="7"/>
  <c r="S790" i="7"/>
  <c r="T790" i="7"/>
  <c r="U790" i="7"/>
  <c r="V790" i="7"/>
  <c r="W790" i="7"/>
  <c r="W1007" i="7" s="1"/>
  <c r="X790" i="7"/>
  <c r="Y790" i="7"/>
  <c r="Z790" i="7"/>
  <c r="AA790" i="7"/>
  <c r="AA1007" i="7" s="1"/>
  <c r="AB790" i="7"/>
  <c r="AC790" i="7"/>
  <c r="AD790" i="7"/>
  <c r="AE790" i="7"/>
  <c r="AF790" i="7"/>
  <c r="AG790" i="7"/>
  <c r="AH790" i="7"/>
  <c r="AI790" i="7"/>
  <c r="AI1007" i="7" s="1"/>
  <c r="AJ790" i="7"/>
  <c r="A791" i="7"/>
  <c r="AL791" i="7" s="1"/>
  <c r="B791" i="7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Q791" i="7"/>
  <c r="R791" i="7"/>
  <c r="S791" i="7"/>
  <c r="S1213" i="7" s="1"/>
  <c r="T791" i="7"/>
  <c r="U791" i="7"/>
  <c r="V791" i="7"/>
  <c r="W791" i="7"/>
  <c r="X791" i="7"/>
  <c r="Y791" i="7"/>
  <c r="Z791" i="7"/>
  <c r="AA791" i="7"/>
  <c r="AA1213" i="7" s="1"/>
  <c r="AB791" i="7"/>
  <c r="AC791" i="7"/>
  <c r="AD791" i="7"/>
  <c r="AE791" i="7"/>
  <c r="AE1213" i="7" s="1"/>
  <c r="AF791" i="7"/>
  <c r="AG791" i="7"/>
  <c r="AH791" i="7"/>
  <c r="AI791" i="7"/>
  <c r="AJ791" i="7"/>
  <c r="A792" i="7"/>
  <c r="B792" i="7"/>
  <c r="C792" i="7"/>
  <c r="D792" i="7"/>
  <c r="E792" i="7"/>
  <c r="F792" i="7"/>
  <c r="F1214" i="7" s="1"/>
  <c r="G792" i="7"/>
  <c r="H792" i="7"/>
  <c r="I792" i="7"/>
  <c r="J792" i="7"/>
  <c r="K792" i="7"/>
  <c r="L792" i="7"/>
  <c r="M792" i="7"/>
  <c r="N792" i="7"/>
  <c r="O792" i="7"/>
  <c r="P792" i="7"/>
  <c r="P1214" i="7" s="1"/>
  <c r="Q792" i="7"/>
  <c r="R792" i="7"/>
  <c r="R1214" i="7" s="1"/>
  <c r="S792" i="7"/>
  <c r="T792" i="7"/>
  <c r="T1214" i="7" s="1"/>
  <c r="U792" i="7"/>
  <c r="V792" i="7"/>
  <c r="V1214" i="7" s="1"/>
  <c r="W792" i="7"/>
  <c r="X792" i="7"/>
  <c r="X1214" i="7" s="1"/>
  <c r="Y792" i="7"/>
  <c r="Z792" i="7"/>
  <c r="Z1214" i="7" s="1"/>
  <c r="AA792" i="7"/>
  <c r="AB792" i="7"/>
  <c r="AB1214" i="7" s="1"/>
  <c r="AC792" i="7"/>
  <c r="AD792" i="7"/>
  <c r="AD1214" i="7" s="1"/>
  <c r="AE792" i="7"/>
  <c r="AF792" i="7"/>
  <c r="AF1214" i="7" s="1"/>
  <c r="AG792" i="7"/>
  <c r="AH792" i="7"/>
  <c r="AH1214" i="7" s="1"/>
  <c r="AI792" i="7"/>
  <c r="AJ792" i="7"/>
  <c r="A793" i="7"/>
  <c r="B793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Q793" i="7"/>
  <c r="R793" i="7"/>
  <c r="S793" i="7"/>
  <c r="T793" i="7"/>
  <c r="U793" i="7"/>
  <c r="V793" i="7"/>
  <c r="W793" i="7"/>
  <c r="X793" i="7"/>
  <c r="Y793" i="7"/>
  <c r="Z793" i="7"/>
  <c r="AA793" i="7"/>
  <c r="AB793" i="7"/>
  <c r="AC793" i="7"/>
  <c r="AD793" i="7"/>
  <c r="AE793" i="7"/>
  <c r="AF793" i="7"/>
  <c r="AG793" i="7"/>
  <c r="AH793" i="7"/>
  <c r="AI793" i="7"/>
  <c r="AJ793" i="7"/>
  <c r="A794" i="7"/>
  <c r="AL794" i="7" s="1"/>
  <c r="B794" i="7"/>
  <c r="C794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P794" i="7"/>
  <c r="Q794" i="7"/>
  <c r="R794" i="7"/>
  <c r="S794" i="7"/>
  <c r="T794" i="7"/>
  <c r="U794" i="7"/>
  <c r="V794" i="7"/>
  <c r="W794" i="7"/>
  <c r="X794" i="7"/>
  <c r="Y794" i="7"/>
  <c r="Z794" i="7"/>
  <c r="AA794" i="7"/>
  <c r="AB794" i="7"/>
  <c r="AC794" i="7"/>
  <c r="AD794" i="7"/>
  <c r="AE794" i="7"/>
  <c r="AF794" i="7"/>
  <c r="AG794" i="7"/>
  <c r="AH794" i="7"/>
  <c r="AI794" i="7"/>
  <c r="AJ794" i="7"/>
  <c r="A567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A568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A569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A570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A571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A572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AA572" i="7"/>
  <c r="AB572" i="7"/>
  <c r="AC572" i="7"/>
  <c r="AD572" i="7"/>
  <c r="AE572" i="7"/>
  <c r="AF572" i="7"/>
  <c r="AG572" i="7"/>
  <c r="AH572" i="7"/>
  <c r="AI572" i="7"/>
  <c r="AJ572" i="7"/>
  <c r="A573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AA573" i="7"/>
  <c r="AB573" i="7"/>
  <c r="AC573" i="7"/>
  <c r="AD573" i="7"/>
  <c r="AE573" i="7"/>
  <c r="AF573" i="7"/>
  <c r="AG573" i="7"/>
  <c r="AH573" i="7"/>
  <c r="AI573" i="7"/>
  <c r="AJ573" i="7"/>
  <c r="A574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A575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A576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A577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AA577" i="7"/>
  <c r="AB577" i="7"/>
  <c r="AC577" i="7"/>
  <c r="AD577" i="7"/>
  <c r="AE577" i="7"/>
  <c r="AF577" i="7"/>
  <c r="AG577" i="7"/>
  <c r="AH577" i="7"/>
  <c r="AI577" i="7"/>
  <c r="AJ577" i="7"/>
  <c r="A351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352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353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A354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355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356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357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358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A359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A360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A361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236" i="6"/>
  <c r="A1644" i="6" s="1"/>
  <c r="B1236" i="6"/>
  <c r="C1236" i="6"/>
  <c r="D1236" i="6"/>
  <c r="F1236" i="6"/>
  <c r="G1236" i="6"/>
  <c r="H1236" i="6"/>
  <c r="A1237" i="6"/>
  <c r="B1237" i="6"/>
  <c r="C1237" i="6"/>
  <c r="D1237" i="6"/>
  <c r="F1237" i="6"/>
  <c r="G1237" i="6"/>
  <c r="H1237" i="6"/>
  <c r="A1238" i="6"/>
  <c r="A1442" i="6" s="1"/>
  <c r="B1238" i="6"/>
  <c r="C1238" i="6"/>
  <c r="D1238" i="6"/>
  <c r="F1238" i="6"/>
  <c r="G1238" i="6"/>
  <c r="H1238" i="6"/>
  <c r="A1239" i="6"/>
  <c r="B1239" i="6"/>
  <c r="C1239" i="6"/>
  <c r="D1239" i="6"/>
  <c r="F1239" i="6"/>
  <c r="G1239" i="6"/>
  <c r="H1239" i="6"/>
  <c r="A1240" i="6"/>
  <c r="B1240" i="6"/>
  <c r="C1240" i="6"/>
  <c r="D1240" i="6"/>
  <c r="F1240" i="6"/>
  <c r="G1240" i="6"/>
  <c r="H1240" i="6"/>
  <c r="A1241" i="6"/>
  <c r="B1241" i="6"/>
  <c r="C1241" i="6"/>
  <c r="D1241" i="6"/>
  <c r="F1241" i="6"/>
  <c r="G1241" i="6"/>
  <c r="H1241" i="6"/>
  <c r="A1242" i="6"/>
  <c r="A1650" i="6" s="1"/>
  <c r="B1242" i="6"/>
  <c r="C1242" i="6"/>
  <c r="D1242" i="6"/>
  <c r="F1242" i="6"/>
  <c r="G1242" i="6"/>
  <c r="H1242" i="6"/>
  <c r="A1243" i="6"/>
  <c r="B1243" i="6"/>
  <c r="C1243" i="6"/>
  <c r="D1243" i="6"/>
  <c r="F1243" i="6"/>
  <c r="G1243" i="6"/>
  <c r="H1243" i="6"/>
  <c r="A1244" i="6"/>
  <c r="A1448" i="6" s="1"/>
  <c r="B1244" i="6"/>
  <c r="C1244" i="6"/>
  <c r="D1244" i="6"/>
  <c r="F1244" i="6"/>
  <c r="G1244" i="6"/>
  <c r="H1244" i="6"/>
  <c r="A1245" i="6"/>
  <c r="B1245" i="6"/>
  <c r="C1245" i="6"/>
  <c r="D1245" i="6"/>
  <c r="F1245" i="6"/>
  <c r="G1245" i="6"/>
  <c r="H1245" i="6"/>
  <c r="A1246" i="6"/>
  <c r="A1654" i="6" s="1"/>
  <c r="B1246" i="6"/>
  <c r="C1246" i="6"/>
  <c r="D1246" i="6"/>
  <c r="F1246" i="6"/>
  <c r="G1246" i="6"/>
  <c r="H1246" i="6"/>
  <c r="A936" i="6"/>
  <c r="B936" i="6"/>
  <c r="C936" i="6"/>
  <c r="D936" i="6"/>
  <c r="F936" i="6"/>
  <c r="G936" i="6"/>
  <c r="H936" i="6"/>
  <c r="A937" i="6"/>
  <c r="A1010" i="6" s="1"/>
  <c r="B937" i="6"/>
  <c r="C937" i="6"/>
  <c r="D937" i="6"/>
  <c r="F937" i="6"/>
  <c r="G937" i="6"/>
  <c r="H937" i="6"/>
  <c r="A938" i="6"/>
  <c r="B938" i="6"/>
  <c r="C938" i="6"/>
  <c r="D938" i="6"/>
  <c r="F938" i="6"/>
  <c r="G938" i="6"/>
  <c r="H938" i="6"/>
  <c r="A939" i="6"/>
  <c r="A1012" i="6" s="1"/>
  <c r="B939" i="6"/>
  <c r="C939" i="6"/>
  <c r="D939" i="6"/>
  <c r="F939" i="6"/>
  <c r="G939" i="6"/>
  <c r="H939" i="6"/>
  <c r="A795" i="6"/>
  <c r="B795" i="6"/>
  <c r="C795" i="6"/>
  <c r="D795" i="6"/>
  <c r="A796" i="6"/>
  <c r="B796" i="6"/>
  <c r="C796" i="6"/>
  <c r="D796" i="6"/>
  <c r="A797" i="6"/>
  <c r="B797" i="6"/>
  <c r="C797" i="6"/>
  <c r="D797" i="6"/>
  <c r="A798" i="6"/>
  <c r="B798" i="6"/>
  <c r="C798" i="6"/>
  <c r="D798" i="6"/>
  <c r="A799" i="6"/>
  <c r="B799" i="6"/>
  <c r="C799" i="6"/>
  <c r="D799" i="6"/>
  <c r="A800" i="6"/>
  <c r="B800" i="6"/>
  <c r="C800" i="6"/>
  <c r="D800" i="6"/>
  <c r="A801" i="6"/>
  <c r="B801" i="6"/>
  <c r="C801" i="6"/>
  <c r="D801" i="6"/>
  <c r="A802" i="6"/>
  <c r="B802" i="6"/>
  <c r="C802" i="6"/>
  <c r="D802" i="6"/>
  <c r="A803" i="6"/>
  <c r="B803" i="6"/>
  <c r="C803" i="6"/>
  <c r="D803" i="6"/>
  <c r="A804" i="6"/>
  <c r="B804" i="6"/>
  <c r="C804" i="6"/>
  <c r="D804" i="6"/>
  <c r="A805" i="6"/>
  <c r="B805" i="6"/>
  <c r="C805" i="6"/>
  <c r="D805" i="6"/>
  <c r="A580" i="6"/>
  <c r="B580" i="6"/>
  <c r="C580" i="6"/>
  <c r="D580" i="6"/>
  <c r="A581" i="6"/>
  <c r="B581" i="6"/>
  <c r="C581" i="6"/>
  <c r="D581" i="6"/>
  <c r="A582" i="6"/>
  <c r="B582" i="6"/>
  <c r="C582" i="6"/>
  <c r="D582" i="6"/>
  <c r="A583" i="6"/>
  <c r="B583" i="6"/>
  <c r="C583" i="6"/>
  <c r="D583" i="6"/>
  <c r="A584" i="6"/>
  <c r="B584" i="6"/>
  <c r="C584" i="6"/>
  <c r="D584" i="6"/>
  <c r="A585" i="6"/>
  <c r="B585" i="6"/>
  <c r="C585" i="6"/>
  <c r="D585" i="6"/>
  <c r="A586" i="6"/>
  <c r="B586" i="6"/>
  <c r="C586" i="6"/>
  <c r="D586" i="6"/>
  <c r="A587" i="6"/>
  <c r="B587" i="6"/>
  <c r="C587" i="6"/>
  <c r="D587" i="6"/>
  <c r="A588" i="6"/>
  <c r="B588" i="6"/>
  <c r="C588" i="6"/>
  <c r="D588" i="6"/>
  <c r="A589" i="6"/>
  <c r="B589" i="6"/>
  <c r="C589" i="6"/>
  <c r="D589" i="6"/>
  <c r="A590" i="6"/>
  <c r="B590" i="6"/>
  <c r="C590" i="6"/>
  <c r="D590" i="6"/>
  <c r="A365" i="6"/>
  <c r="B365" i="6"/>
  <c r="C365" i="6"/>
  <c r="D365" i="6"/>
  <c r="F365" i="6"/>
  <c r="G365" i="6"/>
  <c r="H365" i="6"/>
  <c r="A366" i="6"/>
  <c r="B366" i="6"/>
  <c r="C366" i="6"/>
  <c r="D366" i="6"/>
  <c r="F366" i="6"/>
  <c r="G366" i="6"/>
  <c r="H366" i="6"/>
  <c r="A367" i="6"/>
  <c r="B367" i="6"/>
  <c r="C367" i="6"/>
  <c r="D367" i="6"/>
  <c r="F367" i="6"/>
  <c r="G367" i="6"/>
  <c r="H367" i="6"/>
  <c r="A368" i="6"/>
  <c r="B368" i="6"/>
  <c r="C368" i="6"/>
  <c r="D368" i="6"/>
  <c r="F368" i="6"/>
  <c r="G368" i="6"/>
  <c r="H368" i="6"/>
  <c r="A369" i="6"/>
  <c r="B369" i="6"/>
  <c r="C369" i="6"/>
  <c r="D369" i="6"/>
  <c r="F369" i="6"/>
  <c r="G369" i="6"/>
  <c r="H369" i="6"/>
  <c r="A370" i="6"/>
  <c r="B370" i="6"/>
  <c r="C370" i="6"/>
  <c r="D370" i="6"/>
  <c r="F370" i="6"/>
  <c r="G370" i="6"/>
  <c r="H370" i="6"/>
  <c r="A371" i="6"/>
  <c r="B371" i="6"/>
  <c r="C371" i="6"/>
  <c r="D371" i="6"/>
  <c r="F371" i="6"/>
  <c r="G371" i="6"/>
  <c r="H371" i="6"/>
  <c r="A372" i="6"/>
  <c r="B372" i="6"/>
  <c r="C372" i="6"/>
  <c r="D372" i="6"/>
  <c r="F372" i="6"/>
  <c r="G372" i="6"/>
  <c r="H372" i="6"/>
  <c r="A373" i="6"/>
  <c r="B373" i="6"/>
  <c r="C373" i="6"/>
  <c r="D373" i="6"/>
  <c r="F373" i="6"/>
  <c r="G373" i="6"/>
  <c r="H373" i="6"/>
  <c r="A374" i="6"/>
  <c r="B374" i="6"/>
  <c r="C374" i="6"/>
  <c r="D374" i="6"/>
  <c r="F374" i="6"/>
  <c r="G374" i="6"/>
  <c r="H374" i="6"/>
  <c r="A375" i="6"/>
  <c r="B375" i="6"/>
  <c r="C375" i="6"/>
  <c r="D375" i="6"/>
  <c r="F375" i="6"/>
  <c r="G375" i="6"/>
  <c r="H375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83" i="7"/>
  <c r="AI783" i="7"/>
  <c r="AH783" i="7"/>
  <c r="AG783" i="7"/>
  <c r="AF783" i="7"/>
  <c r="AE783" i="7"/>
  <c r="AD783" i="7"/>
  <c r="AC783" i="7"/>
  <c r="AB783" i="7"/>
  <c r="BM783" i="7" s="1"/>
  <c r="AA783" i="7"/>
  <c r="Z783" i="7"/>
  <c r="Y783" i="7"/>
  <c r="X783" i="7"/>
  <c r="BI783" i="7" s="1"/>
  <c r="W783" i="7"/>
  <c r="V783" i="7"/>
  <c r="U783" i="7"/>
  <c r="T783" i="7"/>
  <c r="S783" i="7"/>
  <c r="R783" i="7"/>
  <c r="Q783" i="7"/>
  <c r="P783" i="7"/>
  <c r="BA783" i="7" s="1"/>
  <c r="O783" i="7"/>
  <c r="N783" i="7"/>
  <c r="M783" i="7"/>
  <c r="L783" i="7"/>
  <c r="AW783" i="7" s="1"/>
  <c r="K783" i="7"/>
  <c r="J783" i="7"/>
  <c r="I783" i="7"/>
  <c r="H783" i="7"/>
  <c r="AS783" i="7" s="1"/>
  <c r="G783" i="7"/>
  <c r="F783" i="7"/>
  <c r="E783" i="7"/>
  <c r="D783" i="7"/>
  <c r="AO783" i="7" s="1"/>
  <c r="C783" i="7"/>
  <c r="B783" i="7"/>
  <c r="A783" i="7"/>
  <c r="A1193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235" i="6"/>
  <c r="G1235" i="6"/>
  <c r="F1235" i="6"/>
  <c r="D1235" i="6"/>
  <c r="C1235" i="6"/>
  <c r="B1235" i="6"/>
  <c r="A1235" i="6"/>
  <c r="A1643" i="6" s="1"/>
  <c r="D794" i="6"/>
  <c r="C794" i="6"/>
  <c r="B794" i="6"/>
  <c r="A794" i="6"/>
  <c r="D579" i="6"/>
  <c r="C579" i="6"/>
  <c r="B579" i="6"/>
  <c r="A579" i="6"/>
  <c r="H364" i="6"/>
  <c r="G364" i="6"/>
  <c r="F364" i="6"/>
  <c r="D364" i="6"/>
  <c r="C364" i="6"/>
  <c r="B364" i="6"/>
  <c r="A364" i="6"/>
  <c r="B363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82" i="7"/>
  <c r="AI782" i="7"/>
  <c r="AI999" i="7" s="1"/>
  <c r="AH782" i="7"/>
  <c r="AG782" i="7"/>
  <c r="AF782" i="7"/>
  <c r="AE782" i="7"/>
  <c r="AE999" i="7" s="1"/>
  <c r="AD782" i="7"/>
  <c r="AC782" i="7"/>
  <c r="AB782" i="7"/>
  <c r="AA782" i="7"/>
  <c r="AA1204" i="7" s="1"/>
  <c r="Z782" i="7"/>
  <c r="Y782" i="7"/>
  <c r="X782" i="7"/>
  <c r="W782" i="7"/>
  <c r="W999" i="7" s="1"/>
  <c r="V782" i="7"/>
  <c r="U782" i="7"/>
  <c r="T782" i="7"/>
  <c r="S782" i="7"/>
  <c r="S1204" i="7" s="1"/>
  <c r="R782" i="7"/>
  <c r="Q782" i="7"/>
  <c r="Q1204" i="7" s="1"/>
  <c r="P782" i="7"/>
  <c r="O782" i="7"/>
  <c r="O1204" i="7" s="1"/>
  <c r="N782" i="7"/>
  <c r="M782" i="7"/>
  <c r="L782" i="7"/>
  <c r="K782" i="7"/>
  <c r="J782" i="7"/>
  <c r="I782" i="7"/>
  <c r="H782" i="7"/>
  <c r="G782" i="7"/>
  <c r="F782" i="7"/>
  <c r="E782" i="7"/>
  <c r="D782" i="7"/>
  <c r="C782" i="7"/>
  <c r="C999" i="7" s="1"/>
  <c r="B782" i="7"/>
  <c r="A782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H1234" i="6"/>
  <c r="G1234" i="6"/>
  <c r="F1234" i="6"/>
  <c r="D1234" i="6"/>
  <c r="C1234" i="6"/>
  <c r="B1234" i="6"/>
  <c r="A1234" i="6"/>
  <c r="A935" i="6"/>
  <c r="B935" i="6"/>
  <c r="C935" i="6"/>
  <c r="D935" i="6"/>
  <c r="F935" i="6"/>
  <c r="G935" i="6"/>
  <c r="H935" i="6"/>
  <c r="D793" i="6"/>
  <c r="C793" i="6"/>
  <c r="B793" i="6"/>
  <c r="A793" i="6"/>
  <c r="D578" i="6"/>
  <c r="C578" i="6"/>
  <c r="B578" i="6"/>
  <c r="A578" i="6"/>
  <c r="H363" i="6"/>
  <c r="G363" i="6"/>
  <c r="F363" i="6"/>
  <c r="D363" i="6"/>
  <c r="C363" i="6"/>
  <c r="A363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81" i="7"/>
  <c r="BU781" i="7" s="1"/>
  <c r="AI781" i="7"/>
  <c r="AH781" i="7"/>
  <c r="AG781" i="7"/>
  <c r="AF781" i="7"/>
  <c r="AE781" i="7"/>
  <c r="AD781" i="7"/>
  <c r="AC781" i="7"/>
  <c r="AC1203" i="7" s="1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233" i="6"/>
  <c r="G1233" i="6"/>
  <c r="F1233" i="6"/>
  <c r="D1233" i="6"/>
  <c r="C1233" i="6"/>
  <c r="B1233" i="6"/>
  <c r="A1233" i="6"/>
  <c r="A1641" i="6" s="1"/>
  <c r="D792" i="6"/>
  <c r="C792" i="6"/>
  <c r="B792" i="6"/>
  <c r="A792" i="6"/>
  <c r="D577" i="6"/>
  <c r="C577" i="6"/>
  <c r="B577" i="6"/>
  <c r="A577" i="6"/>
  <c r="H362" i="6"/>
  <c r="G362" i="6"/>
  <c r="F362" i="6"/>
  <c r="D362" i="6"/>
  <c r="C362" i="6"/>
  <c r="B362" i="6"/>
  <c r="A362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80" i="7"/>
  <c r="AI780" i="7"/>
  <c r="AH780" i="7"/>
  <c r="AG780" i="7"/>
  <c r="AF780" i="7"/>
  <c r="AF1202" i="7" s="1"/>
  <c r="AE780" i="7"/>
  <c r="AD780" i="7"/>
  <c r="AC780" i="7"/>
  <c r="AB780" i="7"/>
  <c r="AA780" i="7"/>
  <c r="Z780" i="7"/>
  <c r="Y780" i="7"/>
  <c r="X780" i="7"/>
  <c r="X1202" i="7" s="1"/>
  <c r="W780" i="7"/>
  <c r="V780" i="7"/>
  <c r="U780" i="7"/>
  <c r="T780" i="7"/>
  <c r="T997" i="7" s="1"/>
  <c r="S780" i="7"/>
  <c r="R780" i="7"/>
  <c r="Q780" i="7"/>
  <c r="P780" i="7"/>
  <c r="P997" i="7" s="1"/>
  <c r="O780" i="7"/>
  <c r="N780" i="7"/>
  <c r="M780" i="7"/>
  <c r="L780" i="7"/>
  <c r="L1202" i="7" s="1"/>
  <c r="K780" i="7"/>
  <c r="J780" i="7"/>
  <c r="I780" i="7"/>
  <c r="H780" i="7"/>
  <c r="G780" i="7"/>
  <c r="F780" i="7"/>
  <c r="E780" i="7"/>
  <c r="D780" i="7"/>
  <c r="AO780" i="7" s="1"/>
  <c r="C780" i="7"/>
  <c r="B780" i="7"/>
  <c r="A780" i="7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H1232" i="6"/>
  <c r="G1232" i="6"/>
  <c r="F1232" i="6"/>
  <c r="D1232" i="6"/>
  <c r="C1232" i="6"/>
  <c r="B1232" i="6"/>
  <c r="A1232" i="6"/>
  <c r="A1436" i="6" s="1"/>
  <c r="D791" i="6"/>
  <c r="C791" i="6"/>
  <c r="B791" i="6"/>
  <c r="A791" i="6"/>
  <c r="D576" i="6"/>
  <c r="C576" i="6"/>
  <c r="B576" i="6"/>
  <c r="A576" i="6"/>
  <c r="H361" i="6"/>
  <c r="G361" i="6"/>
  <c r="F361" i="6"/>
  <c r="D361" i="6"/>
  <c r="C361" i="6"/>
  <c r="B361" i="6"/>
  <c r="A361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79" i="7"/>
  <c r="BU779" i="7" s="1"/>
  <c r="AI779" i="7"/>
  <c r="AH779" i="7"/>
  <c r="AG779" i="7"/>
  <c r="AG1201" i="7" s="1"/>
  <c r="AF779" i="7"/>
  <c r="AE779" i="7"/>
  <c r="AD779" i="7"/>
  <c r="AC779" i="7"/>
  <c r="AC1201" i="7" s="1"/>
  <c r="AB779" i="7"/>
  <c r="AA779" i="7"/>
  <c r="Z779" i="7"/>
  <c r="Y779" i="7"/>
  <c r="Y1201" i="7" s="1"/>
  <c r="X779" i="7"/>
  <c r="W779" i="7"/>
  <c r="V779" i="7"/>
  <c r="U779" i="7"/>
  <c r="U1201" i="7" s="1"/>
  <c r="T779" i="7"/>
  <c r="S779" i="7"/>
  <c r="R779" i="7"/>
  <c r="Q779" i="7"/>
  <c r="P779" i="7"/>
  <c r="O779" i="7"/>
  <c r="N779" i="7"/>
  <c r="M779" i="7"/>
  <c r="M1201" i="7" s="1"/>
  <c r="L779" i="7"/>
  <c r="K779" i="7"/>
  <c r="J779" i="7"/>
  <c r="I779" i="7"/>
  <c r="I1201" i="7" s="1"/>
  <c r="H779" i="7"/>
  <c r="G779" i="7"/>
  <c r="F779" i="7"/>
  <c r="E779" i="7"/>
  <c r="E1201" i="7" s="1"/>
  <c r="D779" i="7"/>
  <c r="C779" i="7"/>
  <c r="C1201" i="7" s="1"/>
  <c r="B779" i="7"/>
  <c r="A779" i="7"/>
  <c r="A984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H1231" i="6"/>
  <c r="G1231" i="6"/>
  <c r="F1231" i="6"/>
  <c r="D1231" i="6"/>
  <c r="C1231" i="6"/>
  <c r="B1231" i="6"/>
  <c r="A1231" i="6"/>
  <c r="A1435" i="6" s="1"/>
  <c r="A934" i="6"/>
  <c r="B934" i="6"/>
  <c r="C934" i="6"/>
  <c r="D934" i="6"/>
  <c r="F934" i="6"/>
  <c r="G934" i="6"/>
  <c r="H934" i="6"/>
  <c r="D790" i="6"/>
  <c r="C790" i="6"/>
  <c r="B790" i="6"/>
  <c r="A790" i="6"/>
  <c r="D575" i="6"/>
  <c r="C575" i="6"/>
  <c r="B575" i="6"/>
  <c r="A575" i="6"/>
  <c r="H360" i="6"/>
  <c r="G360" i="6"/>
  <c r="F360" i="6"/>
  <c r="D360" i="6"/>
  <c r="C360" i="6"/>
  <c r="B360" i="6"/>
  <c r="A360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BA778" i="7" s="1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1188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H1230" i="6"/>
  <c r="G1230" i="6"/>
  <c r="F1230" i="6"/>
  <c r="D1230" i="6"/>
  <c r="C1230" i="6"/>
  <c r="B1230" i="6"/>
  <c r="A1230" i="6"/>
  <c r="D789" i="6"/>
  <c r="C789" i="6"/>
  <c r="B789" i="6"/>
  <c r="A789" i="6"/>
  <c r="D574" i="6"/>
  <c r="C574" i="6"/>
  <c r="B574" i="6"/>
  <c r="A574" i="6"/>
  <c r="H359" i="6"/>
  <c r="G359" i="6"/>
  <c r="F359" i="6"/>
  <c r="D359" i="6"/>
  <c r="C359" i="6"/>
  <c r="B359" i="6"/>
  <c r="A359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1187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H1229" i="6"/>
  <c r="G1229" i="6"/>
  <c r="F1229" i="6"/>
  <c r="D1229" i="6"/>
  <c r="C1229" i="6"/>
  <c r="B1229" i="6"/>
  <c r="A1229" i="6"/>
  <c r="D788" i="6"/>
  <c r="C788" i="6"/>
  <c r="B788" i="6"/>
  <c r="A788" i="6"/>
  <c r="D573" i="6"/>
  <c r="C573" i="6"/>
  <c r="B573" i="6"/>
  <c r="A573" i="6"/>
  <c r="H358" i="6"/>
  <c r="G358" i="6"/>
  <c r="F358" i="6"/>
  <c r="D358" i="6"/>
  <c r="C358" i="6"/>
  <c r="B358" i="6"/>
  <c r="A358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AS776" i="7" s="1"/>
  <c r="G776" i="7"/>
  <c r="F776" i="7"/>
  <c r="E776" i="7"/>
  <c r="D776" i="7"/>
  <c r="C776" i="7"/>
  <c r="B776" i="7"/>
  <c r="A776" i="7"/>
  <c r="A1186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343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228" i="6"/>
  <c r="G1228" i="6"/>
  <c r="F1228" i="6"/>
  <c r="D1228" i="6"/>
  <c r="C1228" i="6"/>
  <c r="B1228" i="6"/>
  <c r="A1228" i="6"/>
  <c r="H933" i="6"/>
  <c r="G933" i="6"/>
  <c r="F933" i="6"/>
  <c r="D933" i="6"/>
  <c r="C933" i="6"/>
  <c r="B933" i="6"/>
  <c r="A933" i="6"/>
  <c r="D787" i="6"/>
  <c r="C787" i="6"/>
  <c r="B787" i="6"/>
  <c r="A787" i="6"/>
  <c r="D572" i="6"/>
  <c r="C572" i="6"/>
  <c r="B572" i="6"/>
  <c r="A572" i="6"/>
  <c r="H357" i="6"/>
  <c r="G357" i="6"/>
  <c r="F357" i="6"/>
  <c r="D357" i="6"/>
  <c r="C357" i="6"/>
  <c r="B357" i="6"/>
  <c r="A357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BE775" i="7" s="1"/>
  <c r="S775" i="7"/>
  <c r="R775" i="7"/>
  <c r="Q775" i="7"/>
  <c r="P775" i="7"/>
  <c r="BA775" i="7" s="1"/>
  <c r="O775" i="7"/>
  <c r="N775" i="7"/>
  <c r="M775" i="7"/>
  <c r="L775" i="7"/>
  <c r="K775" i="7"/>
  <c r="J775" i="7"/>
  <c r="I775" i="7"/>
  <c r="H775" i="7"/>
  <c r="G775" i="7"/>
  <c r="F775" i="7"/>
  <c r="E775" i="7"/>
  <c r="D775" i="7"/>
  <c r="AO775" i="7" s="1"/>
  <c r="C775" i="7"/>
  <c r="B775" i="7"/>
  <c r="A775" i="7"/>
  <c r="A1185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342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227" i="6"/>
  <c r="H1647" i="6" s="1"/>
  <c r="G1227" i="6"/>
  <c r="F1227" i="6"/>
  <c r="D1227" i="6"/>
  <c r="C1227" i="6"/>
  <c r="B1227" i="6"/>
  <c r="A1227" i="6"/>
  <c r="A1635" i="6" s="1"/>
  <c r="D786" i="6"/>
  <c r="C786" i="6"/>
  <c r="B786" i="6"/>
  <c r="A786" i="6"/>
  <c r="D571" i="6"/>
  <c r="C571" i="6"/>
  <c r="B571" i="6"/>
  <c r="A571" i="6"/>
  <c r="H356" i="6"/>
  <c r="G356" i="6"/>
  <c r="F356" i="6"/>
  <c r="D356" i="6"/>
  <c r="C356" i="6"/>
  <c r="B356" i="6"/>
  <c r="A356" i="6"/>
  <c r="BL663" i="7"/>
  <c r="AX663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74" i="7"/>
  <c r="AI774" i="7"/>
  <c r="AH774" i="7"/>
  <c r="AG774" i="7"/>
  <c r="AF774" i="7"/>
  <c r="AE774" i="7"/>
  <c r="AD774" i="7"/>
  <c r="AC774" i="7"/>
  <c r="AB774" i="7"/>
  <c r="AB1196" i="7" s="1"/>
  <c r="AA774" i="7"/>
  <c r="Z774" i="7"/>
  <c r="Y774" i="7"/>
  <c r="X774" i="7"/>
  <c r="X1196" i="7" s="1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H1196" i="7" s="1"/>
  <c r="G774" i="7"/>
  <c r="F774" i="7"/>
  <c r="E774" i="7"/>
  <c r="D774" i="7"/>
  <c r="AO774" i="7" s="1"/>
  <c r="C774" i="7"/>
  <c r="B774" i="7"/>
  <c r="A774" i="7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H1226" i="6"/>
  <c r="G1226" i="6"/>
  <c r="F1226" i="6"/>
  <c r="D1226" i="6"/>
  <c r="C1226" i="6"/>
  <c r="B1226" i="6"/>
  <c r="A1226" i="6"/>
  <c r="D785" i="6"/>
  <c r="C785" i="6"/>
  <c r="B785" i="6"/>
  <c r="A785" i="6"/>
  <c r="D570" i="6"/>
  <c r="C570" i="6"/>
  <c r="B570" i="6"/>
  <c r="A570" i="6"/>
  <c r="H355" i="6"/>
  <c r="G355" i="6"/>
  <c r="F355" i="6"/>
  <c r="D355" i="6"/>
  <c r="C355" i="6"/>
  <c r="B355" i="6"/>
  <c r="A355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73" i="7"/>
  <c r="BU773" i="7" s="1"/>
  <c r="AI773" i="7"/>
  <c r="AI1195" i="7" s="1"/>
  <c r="AH773" i="7"/>
  <c r="AG773" i="7"/>
  <c r="AF773" i="7"/>
  <c r="AE773" i="7"/>
  <c r="AD773" i="7"/>
  <c r="AC773" i="7"/>
  <c r="AB773" i="7"/>
  <c r="AA773" i="7"/>
  <c r="AA990" i="7" s="1"/>
  <c r="Z773" i="7"/>
  <c r="Y773" i="7"/>
  <c r="X773" i="7"/>
  <c r="W773" i="7"/>
  <c r="V773" i="7"/>
  <c r="U773" i="7"/>
  <c r="T773" i="7"/>
  <c r="S773" i="7"/>
  <c r="S1195" i="7" s="1"/>
  <c r="R773" i="7"/>
  <c r="Q773" i="7"/>
  <c r="P773" i="7"/>
  <c r="O773" i="7"/>
  <c r="O990" i="7" s="1"/>
  <c r="N773" i="7"/>
  <c r="M773" i="7"/>
  <c r="L773" i="7"/>
  <c r="K773" i="7"/>
  <c r="K1195" i="7" s="1"/>
  <c r="J773" i="7"/>
  <c r="I773" i="7"/>
  <c r="H773" i="7"/>
  <c r="G773" i="7"/>
  <c r="G990" i="7" s="1"/>
  <c r="F773" i="7"/>
  <c r="E773" i="7"/>
  <c r="D773" i="7"/>
  <c r="C773" i="7"/>
  <c r="C1195" i="7" s="1"/>
  <c r="B773" i="7"/>
  <c r="A773" i="7"/>
  <c r="A1183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340" i="7"/>
  <c r="H1225" i="6"/>
  <c r="G1225" i="6"/>
  <c r="F1225" i="6"/>
  <c r="D1225" i="6"/>
  <c r="C1225" i="6"/>
  <c r="B1225" i="6"/>
  <c r="A1225" i="6"/>
  <c r="H932" i="6"/>
  <c r="G932" i="6"/>
  <c r="F932" i="6"/>
  <c r="D932" i="6"/>
  <c r="C932" i="6"/>
  <c r="B932" i="6"/>
  <c r="A932" i="6"/>
  <c r="D784" i="6"/>
  <c r="C784" i="6"/>
  <c r="B784" i="6"/>
  <c r="A784" i="6"/>
  <c r="D569" i="6"/>
  <c r="C569" i="6"/>
  <c r="B569" i="6"/>
  <c r="A569" i="6"/>
  <c r="H354" i="6"/>
  <c r="G354" i="6"/>
  <c r="F354" i="6"/>
  <c r="D354" i="6"/>
  <c r="C354" i="6"/>
  <c r="B354" i="6"/>
  <c r="A354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BA772" i="7" s="1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1182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339" i="7"/>
  <c r="H1224" i="6"/>
  <c r="G1224" i="6"/>
  <c r="F1224" i="6"/>
  <c r="D1224" i="6"/>
  <c r="C1224" i="6"/>
  <c r="B1224" i="6"/>
  <c r="A1224" i="6"/>
  <c r="A1632" i="6" s="1"/>
  <c r="D783" i="6"/>
  <c r="C783" i="6"/>
  <c r="B783" i="6"/>
  <c r="A783" i="6"/>
  <c r="D568" i="6"/>
  <c r="C568" i="6"/>
  <c r="B568" i="6"/>
  <c r="A568" i="6"/>
  <c r="H353" i="6"/>
  <c r="G353" i="6"/>
  <c r="F353" i="6"/>
  <c r="D353" i="6"/>
  <c r="C353" i="6"/>
  <c r="B353" i="6"/>
  <c r="A353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A338" i="7"/>
  <c r="H1223" i="6"/>
  <c r="G1223" i="6"/>
  <c r="F1223" i="6"/>
  <c r="D1223" i="6"/>
  <c r="C1223" i="6"/>
  <c r="B1223" i="6"/>
  <c r="A1223" i="6"/>
  <c r="A1427" i="6" s="1"/>
  <c r="D782" i="6"/>
  <c r="C782" i="6"/>
  <c r="B782" i="6"/>
  <c r="A782" i="6"/>
  <c r="D567" i="6"/>
  <c r="C567" i="6"/>
  <c r="B567" i="6"/>
  <c r="A567" i="6"/>
  <c r="H352" i="6"/>
  <c r="G352" i="6"/>
  <c r="F352" i="6"/>
  <c r="D352" i="6"/>
  <c r="C352" i="6"/>
  <c r="B352" i="6"/>
  <c r="A352" i="6"/>
  <c r="AL663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70" i="7"/>
  <c r="AI770" i="7"/>
  <c r="AH770" i="7"/>
  <c r="AG770" i="7"/>
  <c r="AF770" i="7"/>
  <c r="BQ770" i="7" s="1"/>
  <c r="AE770" i="7"/>
  <c r="AD770" i="7"/>
  <c r="AC770" i="7"/>
  <c r="AB770" i="7"/>
  <c r="AA770" i="7"/>
  <c r="Z770" i="7"/>
  <c r="Y770" i="7"/>
  <c r="X770" i="7"/>
  <c r="BI770" i="7" s="1"/>
  <c r="W770" i="7"/>
  <c r="V770" i="7"/>
  <c r="U770" i="7"/>
  <c r="T770" i="7"/>
  <c r="S770" i="7"/>
  <c r="R770" i="7"/>
  <c r="Q770" i="7"/>
  <c r="P770" i="7"/>
  <c r="BA770" i="7" s="1"/>
  <c r="O770" i="7"/>
  <c r="N770" i="7"/>
  <c r="M770" i="7"/>
  <c r="L770" i="7"/>
  <c r="K770" i="7"/>
  <c r="J770" i="7"/>
  <c r="I770" i="7"/>
  <c r="H770" i="7"/>
  <c r="AS770" i="7" s="1"/>
  <c r="G770" i="7"/>
  <c r="F770" i="7"/>
  <c r="E770" i="7"/>
  <c r="D770" i="7"/>
  <c r="AO770" i="7" s="1"/>
  <c r="C770" i="7"/>
  <c r="B770" i="7"/>
  <c r="A770" i="7"/>
  <c r="AL770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A337" i="7"/>
  <c r="H1222" i="6"/>
  <c r="G1222" i="6"/>
  <c r="F1222" i="6"/>
  <c r="D1222" i="6"/>
  <c r="C1222" i="6"/>
  <c r="B1222" i="6"/>
  <c r="A1222" i="6"/>
  <c r="H931" i="6"/>
  <c r="H1081" i="6" s="1"/>
  <c r="G931" i="6"/>
  <c r="F931" i="6"/>
  <c r="D931" i="6"/>
  <c r="C931" i="6"/>
  <c r="B931" i="6"/>
  <c r="A931" i="6"/>
  <c r="A1004" i="6" s="1"/>
  <c r="D781" i="6"/>
  <c r="C781" i="6"/>
  <c r="B781" i="6"/>
  <c r="A781" i="6"/>
  <c r="D566" i="6"/>
  <c r="C566" i="6"/>
  <c r="B566" i="6"/>
  <c r="A566" i="6"/>
  <c r="H351" i="6"/>
  <c r="G351" i="6"/>
  <c r="F351" i="6"/>
  <c r="D351" i="6"/>
  <c r="C351" i="6"/>
  <c r="B351" i="6"/>
  <c r="A351" i="6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449" i="7"/>
  <c r="H1221" i="6"/>
  <c r="G1221" i="6"/>
  <c r="F1221" i="6"/>
  <c r="D1221" i="6"/>
  <c r="C1221" i="6"/>
  <c r="B1221" i="6"/>
  <c r="A1221" i="6"/>
  <c r="A1425" i="6" s="1"/>
  <c r="D780" i="6"/>
  <c r="C780" i="6"/>
  <c r="B780" i="6"/>
  <c r="A780" i="6"/>
  <c r="D565" i="6"/>
  <c r="C565" i="6"/>
  <c r="B565" i="6"/>
  <c r="A565" i="6"/>
  <c r="H350" i="6"/>
  <c r="G350" i="6"/>
  <c r="F350" i="6"/>
  <c r="D350" i="6"/>
  <c r="C350" i="6"/>
  <c r="B350" i="6"/>
  <c r="A350" i="6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T1191" i="7" s="1"/>
  <c r="S769" i="7"/>
  <c r="R769" i="7"/>
  <c r="Q769" i="7"/>
  <c r="P769" i="7"/>
  <c r="P986" i="7" s="1"/>
  <c r="O769" i="7"/>
  <c r="N769" i="7"/>
  <c r="M769" i="7"/>
  <c r="L769" i="7"/>
  <c r="K769" i="7"/>
  <c r="J769" i="7"/>
  <c r="I769" i="7"/>
  <c r="H769" i="7"/>
  <c r="G769" i="7"/>
  <c r="F769" i="7"/>
  <c r="E769" i="7"/>
  <c r="D769" i="7"/>
  <c r="AO769" i="7" s="1"/>
  <c r="C769" i="7"/>
  <c r="B769" i="7"/>
  <c r="A769" i="7"/>
  <c r="A1179" i="7" s="1"/>
  <c r="A552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A336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930" i="6"/>
  <c r="G930" i="6"/>
  <c r="F930" i="6"/>
  <c r="D930" i="6"/>
  <c r="C930" i="6"/>
  <c r="B930" i="6"/>
  <c r="A930" i="6"/>
  <c r="H929" i="6"/>
  <c r="G929" i="6"/>
  <c r="F929" i="6"/>
  <c r="D929" i="6"/>
  <c r="C929" i="6"/>
  <c r="B929" i="6"/>
  <c r="A929" i="6"/>
  <c r="H928" i="6"/>
  <c r="G928" i="6"/>
  <c r="F928" i="6"/>
  <c r="D928" i="6"/>
  <c r="C928" i="6"/>
  <c r="B928" i="6"/>
  <c r="A928" i="6"/>
  <c r="A1074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68" i="7"/>
  <c r="AI768" i="7"/>
  <c r="AH768" i="7"/>
  <c r="AH985" i="7" s="1"/>
  <c r="AG768" i="7"/>
  <c r="AF768" i="7"/>
  <c r="BQ768" i="7" s="1"/>
  <c r="AE768" i="7"/>
  <c r="AD768" i="7"/>
  <c r="AD985" i="7" s="1"/>
  <c r="AC768" i="7"/>
  <c r="AB768" i="7"/>
  <c r="BM768" i="7" s="1"/>
  <c r="AA768" i="7"/>
  <c r="Z768" i="7"/>
  <c r="Z1190" i="7" s="1"/>
  <c r="Y768" i="7"/>
  <c r="X768" i="7"/>
  <c r="W768" i="7"/>
  <c r="V768" i="7"/>
  <c r="V985" i="7" s="1"/>
  <c r="U768" i="7"/>
  <c r="T768" i="7"/>
  <c r="BE768" i="7" s="1"/>
  <c r="S768" i="7"/>
  <c r="R768" i="7"/>
  <c r="R985" i="7" s="1"/>
  <c r="Q768" i="7"/>
  <c r="P768" i="7"/>
  <c r="BA768" i="7" s="1"/>
  <c r="O768" i="7"/>
  <c r="N768" i="7"/>
  <c r="N985" i="7" s="1"/>
  <c r="M768" i="7"/>
  <c r="L768" i="7"/>
  <c r="AW768" i="7" s="1"/>
  <c r="K768" i="7"/>
  <c r="J768" i="7"/>
  <c r="J985" i="7" s="1"/>
  <c r="I768" i="7"/>
  <c r="H768" i="7"/>
  <c r="AS768" i="7" s="1"/>
  <c r="G768" i="7"/>
  <c r="F768" i="7"/>
  <c r="F985" i="7" s="1"/>
  <c r="E768" i="7"/>
  <c r="D768" i="7"/>
  <c r="AO768" i="7" s="1"/>
  <c r="C768" i="7"/>
  <c r="B768" i="7"/>
  <c r="B985" i="7" s="1"/>
  <c r="A768" i="7"/>
  <c r="A1178" i="7" s="1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L767" i="7" s="1"/>
  <c r="AJ766" i="7"/>
  <c r="AI766" i="7"/>
  <c r="AH766" i="7"/>
  <c r="AG766" i="7"/>
  <c r="AF766" i="7"/>
  <c r="BQ766" i="7" s="1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C1188" i="7" s="1"/>
  <c r="B766" i="7"/>
  <c r="A766" i="7"/>
  <c r="A1176" i="7" s="1"/>
  <c r="AJ765" i="7"/>
  <c r="AI765" i="7"/>
  <c r="AH765" i="7"/>
  <c r="AG765" i="7"/>
  <c r="AF765" i="7"/>
  <c r="AE765" i="7"/>
  <c r="AE1187" i="7" s="1"/>
  <c r="AD765" i="7"/>
  <c r="AD1187" i="7" s="1"/>
  <c r="AC765" i="7"/>
  <c r="AB765" i="7"/>
  <c r="AA765" i="7"/>
  <c r="Z765" i="7"/>
  <c r="Z1187" i="7" s="1"/>
  <c r="Y765" i="7"/>
  <c r="X765" i="7"/>
  <c r="X982" i="7" s="1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G1187" i="7" s="1"/>
  <c r="F765" i="7"/>
  <c r="F982" i="7" s="1"/>
  <c r="E765" i="7"/>
  <c r="D765" i="7"/>
  <c r="D982" i="7" s="1"/>
  <c r="C765" i="7"/>
  <c r="B765" i="7"/>
  <c r="A765" i="7"/>
  <c r="AJ764" i="7"/>
  <c r="AI764" i="7"/>
  <c r="AH764" i="7"/>
  <c r="AG764" i="7"/>
  <c r="AF764" i="7"/>
  <c r="AE764" i="7"/>
  <c r="AD764" i="7"/>
  <c r="AC764" i="7"/>
  <c r="AB764" i="7"/>
  <c r="AA764" i="7"/>
  <c r="AA1186" i="7" s="1"/>
  <c r="Z764" i="7"/>
  <c r="Y764" i="7"/>
  <c r="X764" i="7"/>
  <c r="W764" i="7"/>
  <c r="W981" i="7" s="1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G981" i="7" s="1"/>
  <c r="F764" i="7"/>
  <c r="E764" i="7"/>
  <c r="D764" i="7"/>
  <c r="C764" i="7"/>
  <c r="C1186" i="7" s="1"/>
  <c r="B764" i="7"/>
  <c r="A764" i="7"/>
  <c r="A969" i="7" s="1"/>
  <c r="AJ763" i="7"/>
  <c r="AI763" i="7"/>
  <c r="AH763" i="7"/>
  <c r="AG763" i="7"/>
  <c r="AF763" i="7"/>
  <c r="AE763" i="7"/>
  <c r="AD763" i="7"/>
  <c r="AD1185" i="7" s="1"/>
  <c r="AC763" i="7"/>
  <c r="AB763" i="7"/>
  <c r="AA763" i="7"/>
  <c r="Z763" i="7"/>
  <c r="Y763" i="7"/>
  <c r="X763" i="7"/>
  <c r="W763" i="7"/>
  <c r="V763" i="7"/>
  <c r="U763" i="7"/>
  <c r="T763" i="7"/>
  <c r="BE763" i="7" s="1"/>
  <c r="S763" i="7"/>
  <c r="R763" i="7"/>
  <c r="Q763" i="7"/>
  <c r="P763" i="7"/>
  <c r="O763" i="7"/>
  <c r="N763" i="7"/>
  <c r="M763" i="7"/>
  <c r="L763" i="7"/>
  <c r="K763" i="7"/>
  <c r="J763" i="7"/>
  <c r="I763" i="7"/>
  <c r="H763" i="7"/>
  <c r="AS763" i="7" s="1"/>
  <c r="G763" i="7"/>
  <c r="F763" i="7"/>
  <c r="E763" i="7"/>
  <c r="D763" i="7"/>
  <c r="C763" i="7"/>
  <c r="B763" i="7"/>
  <c r="A763" i="7"/>
  <c r="A968" i="7" s="1"/>
  <c r="AJ762" i="7"/>
  <c r="AI762" i="7"/>
  <c r="AH762" i="7"/>
  <c r="AG762" i="7"/>
  <c r="AF762" i="7"/>
  <c r="BQ762" i="7" s="1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AW762" i="7" s="1"/>
  <c r="K762" i="7"/>
  <c r="J762" i="7"/>
  <c r="I762" i="7"/>
  <c r="H762" i="7"/>
  <c r="AS762" i="7" s="1"/>
  <c r="G762" i="7"/>
  <c r="F762" i="7"/>
  <c r="E762" i="7"/>
  <c r="D762" i="7"/>
  <c r="AO762" i="7" s="1"/>
  <c r="C762" i="7"/>
  <c r="B762" i="7"/>
  <c r="A762" i="7"/>
  <c r="AJ761" i="7"/>
  <c r="AI761" i="7"/>
  <c r="AH761" i="7"/>
  <c r="AH978" i="7" s="1"/>
  <c r="AG761" i="7"/>
  <c r="AF761" i="7"/>
  <c r="BQ761" i="7" s="1"/>
  <c r="AE761" i="7"/>
  <c r="AD761" i="7"/>
  <c r="AC761" i="7"/>
  <c r="AB761" i="7"/>
  <c r="AA761" i="7"/>
  <c r="Z761" i="7"/>
  <c r="Z978" i="7" s="1"/>
  <c r="Y761" i="7"/>
  <c r="X761" i="7"/>
  <c r="BI761" i="7" s="1"/>
  <c r="W761" i="7"/>
  <c r="V761" i="7"/>
  <c r="V1183" i="7" s="1"/>
  <c r="U761" i="7"/>
  <c r="T761" i="7"/>
  <c r="S761" i="7"/>
  <c r="R761" i="7"/>
  <c r="R1183" i="7" s="1"/>
  <c r="Q761" i="7"/>
  <c r="P761" i="7"/>
  <c r="BA761" i="7" s="1"/>
  <c r="O761" i="7"/>
  <c r="N761" i="7"/>
  <c r="N1183" i="7" s="1"/>
  <c r="M761" i="7"/>
  <c r="L761" i="7"/>
  <c r="K761" i="7"/>
  <c r="J761" i="7"/>
  <c r="J1183" i="7" s="1"/>
  <c r="I761" i="7"/>
  <c r="H761" i="7"/>
  <c r="G761" i="7"/>
  <c r="F761" i="7"/>
  <c r="F1183" i="7" s="1"/>
  <c r="E761" i="7"/>
  <c r="D761" i="7"/>
  <c r="C761" i="7"/>
  <c r="B761" i="7"/>
  <c r="B1183" i="7" s="1"/>
  <c r="A761" i="7"/>
  <c r="A966" i="7" s="1"/>
  <c r="AJ760" i="7"/>
  <c r="BU760" i="7" s="1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AW760" i="7" s="1"/>
  <c r="K760" i="7"/>
  <c r="J760" i="7"/>
  <c r="I760" i="7"/>
  <c r="H760" i="7"/>
  <c r="G760" i="7"/>
  <c r="F760" i="7"/>
  <c r="E760" i="7"/>
  <c r="D760" i="7"/>
  <c r="C760" i="7"/>
  <c r="B760" i="7"/>
  <c r="A760" i="7"/>
  <c r="A1170" i="7" s="1"/>
  <c r="AJ759" i="7"/>
  <c r="AI759" i="7"/>
  <c r="AH759" i="7"/>
  <c r="AH976" i="7" s="1"/>
  <c r="AG759" i="7"/>
  <c r="AF759" i="7"/>
  <c r="AF976" i="7" s="1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S1181" i="7" s="1"/>
  <c r="R759" i="7"/>
  <c r="R976" i="7" s="1"/>
  <c r="Q759" i="7"/>
  <c r="P759" i="7"/>
  <c r="O759" i="7"/>
  <c r="N759" i="7"/>
  <c r="M759" i="7"/>
  <c r="L759" i="7"/>
  <c r="K759" i="7"/>
  <c r="K1181" i="7" s="1"/>
  <c r="J759" i="7"/>
  <c r="J976" i="7" s="1"/>
  <c r="I759" i="7"/>
  <c r="H759" i="7"/>
  <c r="G759" i="7"/>
  <c r="F759" i="7"/>
  <c r="F1181" i="7" s="1"/>
  <c r="E759" i="7"/>
  <c r="D759" i="7"/>
  <c r="C759" i="7"/>
  <c r="B759" i="7"/>
  <c r="B976" i="7" s="1"/>
  <c r="A759" i="7"/>
  <c r="A551" i="7"/>
  <c r="A550" i="7"/>
  <c r="A549" i="7"/>
  <c r="A548" i="7"/>
  <c r="A547" i="7"/>
  <c r="A546" i="7"/>
  <c r="A545" i="7"/>
  <c r="A544" i="7"/>
  <c r="A543" i="7"/>
  <c r="A542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335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334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220" i="6"/>
  <c r="G1220" i="6"/>
  <c r="F1220" i="6"/>
  <c r="D1220" i="6"/>
  <c r="C1220" i="6"/>
  <c r="B1220" i="6"/>
  <c r="A1220" i="6"/>
  <c r="H1219" i="6"/>
  <c r="G1219" i="6"/>
  <c r="F1219" i="6"/>
  <c r="D1219" i="6"/>
  <c r="C1219" i="6"/>
  <c r="B1219" i="6"/>
  <c r="A1219" i="6"/>
  <c r="A1627" i="6" s="1"/>
  <c r="H1218" i="6"/>
  <c r="G1218" i="6"/>
  <c r="F1218" i="6"/>
  <c r="D1218" i="6"/>
  <c r="C1218" i="6"/>
  <c r="B1218" i="6"/>
  <c r="A1218" i="6"/>
  <c r="A1626" i="6" s="1"/>
  <c r="H1217" i="6"/>
  <c r="G1217" i="6"/>
  <c r="F1217" i="6"/>
  <c r="D1217" i="6"/>
  <c r="C1217" i="6"/>
  <c r="B1217" i="6"/>
  <c r="A1217" i="6"/>
  <c r="H1216" i="6"/>
  <c r="G1216" i="6"/>
  <c r="F1216" i="6"/>
  <c r="D1216" i="6"/>
  <c r="C1216" i="6"/>
  <c r="B1216" i="6"/>
  <c r="A1216" i="6"/>
  <c r="A1420" i="6" s="1"/>
  <c r="H1215" i="6"/>
  <c r="G1215" i="6"/>
  <c r="F1215" i="6"/>
  <c r="D1215" i="6"/>
  <c r="C1215" i="6"/>
  <c r="B1215" i="6"/>
  <c r="A1215" i="6"/>
  <c r="A1419" i="6" s="1"/>
  <c r="H1214" i="6"/>
  <c r="G1214" i="6"/>
  <c r="F1214" i="6"/>
  <c r="D1214" i="6"/>
  <c r="C1214" i="6"/>
  <c r="B1214" i="6"/>
  <c r="A1214" i="6"/>
  <c r="A1418" i="6" s="1"/>
  <c r="H1213" i="6"/>
  <c r="G1213" i="6"/>
  <c r="F1213" i="6"/>
  <c r="D1213" i="6"/>
  <c r="C1213" i="6"/>
  <c r="B1213" i="6"/>
  <c r="A1213" i="6"/>
  <c r="H1212" i="6"/>
  <c r="G1212" i="6"/>
  <c r="F1212" i="6"/>
  <c r="D1212" i="6"/>
  <c r="C1212" i="6"/>
  <c r="B1212" i="6"/>
  <c r="A1212" i="6"/>
  <c r="H1211" i="6"/>
  <c r="G1211" i="6"/>
  <c r="F1211" i="6"/>
  <c r="D1211" i="6"/>
  <c r="C1211" i="6"/>
  <c r="B1211" i="6"/>
  <c r="A1211" i="6"/>
  <c r="A1619" i="6" s="1"/>
  <c r="D779" i="6"/>
  <c r="C779" i="6"/>
  <c r="B779" i="6"/>
  <c r="A779" i="6"/>
  <c r="D778" i="6"/>
  <c r="C778" i="6"/>
  <c r="B778" i="6"/>
  <c r="A778" i="6"/>
  <c r="D777" i="6"/>
  <c r="C777" i="6"/>
  <c r="B777" i="6"/>
  <c r="A777" i="6"/>
  <c r="D776" i="6"/>
  <c r="C776" i="6"/>
  <c r="B776" i="6"/>
  <c r="A776" i="6"/>
  <c r="D775" i="6"/>
  <c r="C775" i="6"/>
  <c r="B775" i="6"/>
  <c r="A775" i="6"/>
  <c r="D774" i="6"/>
  <c r="C774" i="6"/>
  <c r="B774" i="6"/>
  <c r="A774" i="6"/>
  <c r="D773" i="6"/>
  <c r="C773" i="6"/>
  <c r="B773" i="6"/>
  <c r="A773" i="6"/>
  <c r="D772" i="6"/>
  <c r="C772" i="6"/>
  <c r="B772" i="6"/>
  <c r="A772" i="6"/>
  <c r="D771" i="6"/>
  <c r="C771" i="6"/>
  <c r="B771" i="6"/>
  <c r="A771" i="6"/>
  <c r="D770" i="6"/>
  <c r="C770" i="6"/>
  <c r="B770" i="6"/>
  <c r="A770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H349" i="6"/>
  <c r="G349" i="6"/>
  <c r="F349" i="6"/>
  <c r="D349" i="6"/>
  <c r="C349" i="6"/>
  <c r="B349" i="6"/>
  <c r="A349" i="6"/>
  <c r="H348" i="6"/>
  <c r="G348" i="6"/>
  <c r="F348" i="6"/>
  <c r="D348" i="6"/>
  <c r="C348" i="6"/>
  <c r="B348" i="6"/>
  <c r="A348" i="6"/>
  <c r="H347" i="6"/>
  <c r="G347" i="6"/>
  <c r="F347" i="6"/>
  <c r="D347" i="6"/>
  <c r="C347" i="6"/>
  <c r="B347" i="6"/>
  <c r="A347" i="6"/>
  <c r="H346" i="6"/>
  <c r="G346" i="6"/>
  <c r="F346" i="6"/>
  <c r="D346" i="6"/>
  <c r="C346" i="6"/>
  <c r="B346" i="6"/>
  <c r="A346" i="6"/>
  <c r="H345" i="6"/>
  <c r="G345" i="6"/>
  <c r="F345" i="6"/>
  <c r="D345" i="6"/>
  <c r="C345" i="6"/>
  <c r="B345" i="6"/>
  <c r="A345" i="6"/>
  <c r="H344" i="6"/>
  <c r="G344" i="6"/>
  <c r="F344" i="6"/>
  <c r="D344" i="6"/>
  <c r="C344" i="6"/>
  <c r="B344" i="6"/>
  <c r="A344" i="6"/>
  <c r="H343" i="6"/>
  <c r="G343" i="6"/>
  <c r="F343" i="6"/>
  <c r="D343" i="6"/>
  <c r="C343" i="6"/>
  <c r="B343" i="6"/>
  <c r="A343" i="6"/>
  <c r="H342" i="6"/>
  <c r="G342" i="6"/>
  <c r="F342" i="6"/>
  <c r="D342" i="6"/>
  <c r="C342" i="6"/>
  <c r="B342" i="6"/>
  <c r="A342" i="6"/>
  <c r="H341" i="6"/>
  <c r="G341" i="6"/>
  <c r="F341" i="6"/>
  <c r="D341" i="6"/>
  <c r="C341" i="6"/>
  <c r="B341" i="6"/>
  <c r="A341" i="6"/>
  <c r="H340" i="6"/>
  <c r="G340" i="6"/>
  <c r="F340" i="6"/>
  <c r="D340" i="6"/>
  <c r="C340" i="6"/>
  <c r="B340" i="6"/>
  <c r="A340" i="6"/>
  <c r="A927" i="6"/>
  <c r="A1073" i="6" s="1"/>
  <c r="B927" i="6"/>
  <c r="C927" i="6"/>
  <c r="D927" i="6"/>
  <c r="F927" i="6"/>
  <c r="G927" i="6"/>
  <c r="H927" i="6"/>
  <c r="A925" i="6"/>
  <c r="A1071" i="6" s="1"/>
  <c r="B925" i="6"/>
  <c r="C925" i="6"/>
  <c r="D925" i="6"/>
  <c r="F925" i="6"/>
  <c r="G925" i="6"/>
  <c r="H925" i="6"/>
  <c r="A926" i="6"/>
  <c r="A999" i="6" s="1"/>
  <c r="B926" i="6"/>
  <c r="C926" i="6"/>
  <c r="D926" i="6"/>
  <c r="F926" i="6"/>
  <c r="G926" i="6"/>
  <c r="H926" i="6"/>
  <c r="A924" i="6"/>
  <c r="A1070" i="6" s="1"/>
  <c r="B924" i="6"/>
  <c r="C924" i="6"/>
  <c r="D924" i="6"/>
  <c r="F924" i="6"/>
  <c r="G924" i="6"/>
  <c r="H924" i="6"/>
  <c r="A895" i="6"/>
  <c r="B895" i="6"/>
  <c r="C895" i="6"/>
  <c r="D895" i="6"/>
  <c r="F895" i="6"/>
  <c r="G895" i="6"/>
  <c r="H895" i="6"/>
  <c r="A896" i="6"/>
  <c r="B896" i="6"/>
  <c r="C896" i="6"/>
  <c r="D896" i="6"/>
  <c r="F896" i="6"/>
  <c r="G896" i="6"/>
  <c r="H896" i="6"/>
  <c r="A897" i="6"/>
  <c r="A1043" i="6" s="1"/>
  <c r="B897" i="6"/>
  <c r="C897" i="6"/>
  <c r="D897" i="6"/>
  <c r="F897" i="6"/>
  <c r="G897" i="6"/>
  <c r="H897" i="6"/>
  <c r="A898" i="6"/>
  <c r="B898" i="6"/>
  <c r="C898" i="6"/>
  <c r="D898" i="6"/>
  <c r="F898" i="6"/>
  <c r="G898" i="6"/>
  <c r="H898" i="6"/>
  <c r="A899" i="6"/>
  <c r="A1045" i="6" s="1"/>
  <c r="B899" i="6"/>
  <c r="B972" i="6" s="1"/>
  <c r="C899" i="6"/>
  <c r="D899" i="6"/>
  <c r="D972" i="6" s="1"/>
  <c r="F899" i="6"/>
  <c r="G899" i="6"/>
  <c r="H899" i="6"/>
  <c r="A900" i="6"/>
  <c r="B900" i="6"/>
  <c r="C900" i="6"/>
  <c r="D900" i="6"/>
  <c r="D973" i="6" s="1"/>
  <c r="F900" i="6"/>
  <c r="G900" i="6"/>
  <c r="H900" i="6"/>
  <c r="A901" i="6"/>
  <c r="A1047" i="6" s="1"/>
  <c r="B901" i="6"/>
  <c r="C901" i="6"/>
  <c r="C1047" i="6" s="1"/>
  <c r="D901" i="6"/>
  <c r="F901" i="6"/>
  <c r="G901" i="6"/>
  <c r="H901" i="6"/>
  <c r="H1047" i="6" s="1"/>
  <c r="A902" i="6"/>
  <c r="A1048" i="6" s="1"/>
  <c r="B902" i="6"/>
  <c r="C902" i="6"/>
  <c r="D902" i="6"/>
  <c r="D975" i="6" s="1"/>
  <c r="F902" i="6"/>
  <c r="F975" i="6" s="1"/>
  <c r="G902" i="6"/>
  <c r="H902" i="6"/>
  <c r="A903" i="6"/>
  <c r="A1049" i="6" s="1"/>
  <c r="B903" i="6"/>
  <c r="C903" i="6"/>
  <c r="C976" i="6" s="1"/>
  <c r="D903" i="6"/>
  <c r="D976" i="6" s="1"/>
  <c r="F903" i="6"/>
  <c r="G903" i="6"/>
  <c r="G976" i="6" s="1"/>
  <c r="H903" i="6"/>
  <c r="H976" i="6" s="1"/>
  <c r="A904" i="6"/>
  <c r="A977" i="6" s="1"/>
  <c r="B904" i="6"/>
  <c r="C904" i="6"/>
  <c r="C977" i="6" s="1"/>
  <c r="D904" i="6"/>
  <c r="D977" i="6" s="1"/>
  <c r="F904" i="6"/>
  <c r="G904" i="6"/>
  <c r="H904" i="6"/>
  <c r="A905" i="6"/>
  <c r="A1051" i="6" s="1"/>
  <c r="B905" i="6"/>
  <c r="B978" i="6" s="1"/>
  <c r="C905" i="6"/>
  <c r="D905" i="6"/>
  <c r="F905" i="6"/>
  <c r="G905" i="6"/>
  <c r="H905" i="6"/>
  <c r="A906" i="6"/>
  <c r="A979" i="6" s="1"/>
  <c r="B906" i="6"/>
  <c r="B979" i="6" s="1"/>
  <c r="C906" i="6"/>
  <c r="D906" i="6"/>
  <c r="F906" i="6"/>
  <c r="G906" i="6"/>
  <c r="H906" i="6"/>
  <c r="H979" i="6" s="1"/>
  <c r="A907" i="6"/>
  <c r="A1053" i="6" s="1"/>
  <c r="B907" i="6"/>
  <c r="C907" i="6"/>
  <c r="C980" i="6" s="1"/>
  <c r="D907" i="6"/>
  <c r="F907" i="6"/>
  <c r="G907" i="6"/>
  <c r="H907" i="6"/>
  <c r="H980" i="6" s="1"/>
  <c r="A908" i="6"/>
  <c r="B908" i="6"/>
  <c r="C908" i="6"/>
  <c r="D908" i="6"/>
  <c r="F908" i="6"/>
  <c r="F981" i="6" s="1"/>
  <c r="G908" i="6"/>
  <c r="H908" i="6"/>
  <c r="A909" i="6"/>
  <c r="B909" i="6"/>
  <c r="B982" i="6" s="1"/>
  <c r="C909" i="6"/>
  <c r="D909" i="6"/>
  <c r="F909" i="6"/>
  <c r="G909" i="6"/>
  <c r="G982" i="6" s="1"/>
  <c r="H909" i="6"/>
  <c r="A910" i="6"/>
  <c r="A983" i="6" s="1"/>
  <c r="B910" i="6"/>
  <c r="B983" i="6" s="1"/>
  <c r="C910" i="6"/>
  <c r="D910" i="6"/>
  <c r="F910" i="6"/>
  <c r="G910" i="6"/>
  <c r="G983" i="6" s="1"/>
  <c r="H910" i="6"/>
  <c r="A911" i="6"/>
  <c r="A984" i="6" s="1"/>
  <c r="B911" i="6"/>
  <c r="C911" i="6"/>
  <c r="C984" i="6" s="1"/>
  <c r="D911" i="6"/>
  <c r="D984" i="6" s="1"/>
  <c r="F911" i="6"/>
  <c r="G911" i="6"/>
  <c r="G984" i="6" s="1"/>
  <c r="H911" i="6"/>
  <c r="A912" i="6"/>
  <c r="B912" i="6"/>
  <c r="B985" i="6" s="1"/>
  <c r="C912" i="6"/>
  <c r="C985" i="6" s="1"/>
  <c r="D912" i="6"/>
  <c r="D985" i="6" s="1"/>
  <c r="F912" i="6"/>
  <c r="G912" i="6"/>
  <c r="G985" i="6" s="1"/>
  <c r="H912" i="6"/>
  <c r="A913" i="6"/>
  <c r="A986" i="6" s="1"/>
  <c r="B913" i="6"/>
  <c r="C913" i="6"/>
  <c r="C986" i="6" s="1"/>
  <c r="D913" i="6"/>
  <c r="D986" i="6" s="1"/>
  <c r="F913" i="6"/>
  <c r="G913" i="6"/>
  <c r="H913" i="6"/>
  <c r="A914" i="6"/>
  <c r="A1060" i="6" s="1"/>
  <c r="B914" i="6"/>
  <c r="B987" i="6" s="1"/>
  <c r="C914" i="6"/>
  <c r="C987" i="6" s="1"/>
  <c r="D914" i="6"/>
  <c r="D987" i="6" s="1"/>
  <c r="F914" i="6"/>
  <c r="G914" i="6"/>
  <c r="G987" i="6" s="1"/>
  <c r="H914" i="6"/>
  <c r="A915" i="6"/>
  <c r="A988" i="6" s="1"/>
  <c r="B915" i="6"/>
  <c r="C915" i="6"/>
  <c r="C988" i="6" s="1"/>
  <c r="D915" i="6"/>
  <c r="F915" i="6"/>
  <c r="G915" i="6"/>
  <c r="H915" i="6"/>
  <c r="A916" i="6"/>
  <c r="A1062" i="6" s="1"/>
  <c r="B916" i="6"/>
  <c r="C916" i="6"/>
  <c r="D916" i="6"/>
  <c r="D989" i="6" s="1"/>
  <c r="F916" i="6"/>
  <c r="F989" i="6" s="1"/>
  <c r="G916" i="6"/>
  <c r="G989" i="6" s="1"/>
  <c r="H916" i="6"/>
  <c r="A917" i="6"/>
  <c r="A1063" i="6" s="1"/>
  <c r="B917" i="6"/>
  <c r="C917" i="6"/>
  <c r="D917" i="6"/>
  <c r="F917" i="6"/>
  <c r="G917" i="6"/>
  <c r="H917" i="6"/>
  <c r="H990" i="6" s="1"/>
  <c r="A918" i="6"/>
  <c r="B918" i="6"/>
  <c r="C918" i="6"/>
  <c r="D918" i="6"/>
  <c r="F918" i="6"/>
  <c r="G918" i="6"/>
  <c r="H918" i="6"/>
  <c r="A919" i="6"/>
  <c r="B919" i="6"/>
  <c r="C919" i="6"/>
  <c r="D919" i="6"/>
  <c r="F919" i="6"/>
  <c r="G919" i="6"/>
  <c r="H919" i="6"/>
  <c r="A920" i="6"/>
  <c r="B920" i="6"/>
  <c r="C920" i="6"/>
  <c r="C993" i="6" s="1"/>
  <c r="D920" i="6"/>
  <c r="F920" i="6"/>
  <c r="G920" i="6"/>
  <c r="H920" i="6"/>
  <c r="A921" i="6"/>
  <c r="A994" i="6" s="1"/>
  <c r="B921" i="6"/>
  <c r="C921" i="6"/>
  <c r="D921" i="6"/>
  <c r="F921" i="6"/>
  <c r="F994" i="6" s="1"/>
  <c r="G921" i="6"/>
  <c r="H921" i="6"/>
  <c r="A922" i="6"/>
  <c r="B922" i="6"/>
  <c r="B995" i="6" s="1"/>
  <c r="C922" i="6"/>
  <c r="D922" i="6"/>
  <c r="F922" i="6"/>
  <c r="G922" i="6"/>
  <c r="H922" i="6"/>
  <c r="A923" i="6"/>
  <c r="A1069" i="6" s="1"/>
  <c r="B923" i="6"/>
  <c r="B1000" i="6" s="1"/>
  <c r="C923" i="6"/>
  <c r="D923" i="6"/>
  <c r="F923" i="6"/>
  <c r="G923" i="6"/>
  <c r="G996" i="6" s="1"/>
  <c r="H923" i="6"/>
  <c r="A894" i="6"/>
  <c r="B894" i="6"/>
  <c r="C894" i="6"/>
  <c r="D894" i="6"/>
  <c r="F894" i="6"/>
  <c r="G894" i="6"/>
  <c r="H894" i="6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449" i="7"/>
  <c r="B448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311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312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313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314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315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A316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A317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A318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319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320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321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322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A323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324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325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B233" i="7"/>
  <c r="A233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J668" i="7"/>
  <c r="BU668" i="7" s="1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BU680" i="7" s="1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R1092" i="7" s="1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U682" i="7" s="1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H1094" i="7" s="1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BU684" i="7" s="1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U685" i="7" s="1"/>
  <c r="B686" i="7"/>
  <c r="B891" i="7" s="1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T686" i="7"/>
  <c r="U686" i="7"/>
  <c r="V686" i="7"/>
  <c r="W686" i="7"/>
  <c r="X686" i="7"/>
  <c r="Y686" i="7"/>
  <c r="Z686" i="7"/>
  <c r="AA686" i="7"/>
  <c r="AB686" i="7"/>
  <c r="AC686" i="7"/>
  <c r="AD686" i="7"/>
  <c r="AD1096" i="7" s="1"/>
  <c r="AE686" i="7"/>
  <c r="AE891" i="7" s="1"/>
  <c r="AF686" i="7"/>
  <c r="AG686" i="7"/>
  <c r="AH686" i="7"/>
  <c r="AI686" i="7"/>
  <c r="AJ686" i="7"/>
  <c r="B687" i="7"/>
  <c r="C687" i="7"/>
  <c r="D687" i="7"/>
  <c r="E687" i="7"/>
  <c r="F687" i="7"/>
  <c r="G687" i="7"/>
  <c r="G892" i="7" s="1"/>
  <c r="H687" i="7"/>
  <c r="I687" i="7"/>
  <c r="I1097" i="7" s="1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C687" i="7"/>
  <c r="AD687" i="7"/>
  <c r="AE687" i="7"/>
  <c r="AF687" i="7"/>
  <c r="AG687" i="7"/>
  <c r="AH687" i="7"/>
  <c r="AI687" i="7"/>
  <c r="AJ687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F1098" i="7" s="1"/>
  <c r="AG688" i="7"/>
  <c r="AH688" i="7"/>
  <c r="AI688" i="7"/>
  <c r="AJ688" i="7"/>
  <c r="B689" i="7"/>
  <c r="C689" i="7"/>
  <c r="D689" i="7"/>
  <c r="E689" i="7"/>
  <c r="F689" i="7"/>
  <c r="G689" i="7"/>
  <c r="H689" i="7"/>
  <c r="I689" i="7"/>
  <c r="J689" i="7"/>
  <c r="J894" i="7" s="1"/>
  <c r="K689" i="7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I1099" i="7" s="1"/>
  <c r="AJ689" i="7"/>
  <c r="BU689" i="7" s="1"/>
  <c r="B690" i="7"/>
  <c r="C690" i="7"/>
  <c r="C895" i="7" s="1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X1100" i="7" s="1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F1101" i="7" s="1"/>
  <c r="AG691" i="7"/>
  <c r="AH691" i="7"/>
  <c r="AI691" i="7"/>
  <c r="AJ691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M897" i="7" s="1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Z897" i="7" s="1"/>
  <c r="AA692" i="7"/>
  <c r="AB692" i="7"/>
  <c r="AC692" i="7"/>
  <c r="AD692" i="7"/>
  <c r="AE692" i="7"/>
  <c r="AF692" i="7"/>
  <c r="AG692" i="7"/>
  <c r="AH692" i="7"/>
  <c r="AI692" i="7"/>
  <c r="AJ692" i="7"/>
  <c r="B693" i="7"/>
  <c r="C693" i="7"/>
  <c r="C898" i="7" s="1"/>
  <c r="D693" i="7"/>
  <c r="E693" i="7"/>
  <c r="F693" i="7"/>
  <c r="G693" i="7"/>
  <c r="H693" i="7"/>
  <c r="I693" i="7"/>
  <c r="I898" i="7" s="1"/>
  <c r="J693" i="7"/>
  <c r="K693" i="7"/>
  <c r="L693" i="7"/>
  <c r="M693" i="7"/>
  <c r="N693" i="7"/>
  <c r="O693" i="7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C693" i="7"/>
  <c r="AD693" i="7"/>
  <c r="AE693" i="7"/>
  <c r="AF693" i="7"/>
  <c r="AG693" i="7"/>
  <c r="AH693" i="7"/>
  <c r="AH1103" i="7" s="1"/>
  <c r="AI693" i="7"/>
  <c r="AJ693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Q694" i="7"/>
  <c r="R694" i="7"/>
  <c r="R1104" i="7" s="1"/>
  <c r="S694" i="7"/>
  <c r="T694" i="7"/>
  <c r="U694" i="7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B695" i="7"/>
  <c r="C695" i="7"/>
  <c r="D695" i="7"/>
  <c r="E695" i="7"/>
  <c r="F695" i="7"/>
  <c r="G695" i="7"/>
  <c r="H695" i="7"/>
  <c r="I695" i="7"/>
  <c r="J695" i="7"/>
  <c r="J900" i="7" s="1"/>
  <c r="K695" i="7"/>
  <c r="L695" i="7"/>
  <c r="M695" i="7"/>
  <c r="N695" i="7"/>
  <c r="O695" i="7"/>
  <c r="P695" i="7"/>
  <c r="Q695" i="7"/>
  <c r="R695" i="7"/>
  <c r="S695" i="7"/>
  <c r="T695" i="7"/>
  <c r="U695" i="7"/>
  <c r="V695" i="7"/>
  <c r="W695" i="7"/>
  <c r="X695" i="7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V901" i="7" s="1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B697" i="7"/>
  <c r="C697" i="7"/>
  <c r="D697" i="7"/>
  <c r="E697" i="7"/>
  <c r="F697" i="7"/>
  <c r="G697" i="7"/>
  <c r="H697" i="7"/>
  <c r="I697" i="7"/>
  <c r="J697" i="7"/>
  <c r="K697" i="7"/>
  <c r="L697" i="7"/>
  <c r="M697" i="7"/>
  <c r="N697" i="7"/>
  <c r="N1107" i="7" s="1"/>
  <c r="O697" i="7"/>
  <c r="P697" i="7"/>
  <c r="Q697" i="7"/>
  <c r="R697" i="7"/>
  <c r="S697" i="7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E1107" i="7" s="1"/>
  <c r="AF697" i="7"/>
  <c r="AG697" i="7"/>
  <c r="AH697" i="7"/>
  <c r="AI697" i="7"/>
  <c r="AJ697" i="7"/>
  <c r="B698" i="7"/>
  <c r="C698" i="7"/>
  <c r="D698" i="7"/>
  <c r="E698" i="7"/>
  <c r="F698" i="7"/>
  <c r="F903" i="7" s="1"/>
  <c r="G698" i="7"/>
  <c r="H698" i="7"/>
  <c r="I698" i="7"/>
  <c r="J698" i="7"/>
  <c r="K698" i="7"/>
  <c r="L698" i="7"/>
  <c r="M698" i="7"/>
  <c r="N698" i="7"/>
  <c r="O698" i="7"/>
  <c r="P698" i="7"/>
  <c r="P903" i="7" s="1"/>
  <c r="Q698" i="7"/>
  <c r="R698" i="7"/>
  <c r="S698" i="7"/>
  <c r="T698" i="7"/>
  <c r="U698" i="7"/>
  <c r="U903" i="7" s="1"/>
  <c r="V698" i="7"/>
  <c r="W698" i="7"/>
  <c r="X698" i="7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B699" i="7"/>
  <c r="C699" i="7"/>
  <c r="D699" i="7"/>
  <c r="E699" i="7"/>
  <c r="F699" i="7"/>
  <c r="G699" i="7"/>
  <c r="G1109" i="7" s="1"/>
  <c r="H699" i="7"/>
  <c r="I699" i="7"/>
  <c r="J699" i="7"/>
  <c r="K699" i="7"/>
  <c r="L699" i="7"/>
  <c r="M699" i="7"/>
  <c r="N699" i="7"/>
  <c r="O699" i="7"/>
  <c r="P699" i="7"/>
  <c r="Q699" i="7"/>
  <c r="R699" i="7"/>
  <c r="R904" i="7" s="1"/>
  <c r="S699" i="7"/>
  <c r="T699" i="7"/>
  <c r="U699" i="7"/>
  <c r="V699" i="7"/>
  <c r="W699" i="7"/>
  <c r="X699" i="7"/>
  <c r="Y699" i="7"/>
  <c r="Z699" i="7"/>
  <c r="AA699" i="7"/>
  <c r="AA1109" i="7" s="1"/>
  <c r="AB699" i="7"/>
  <c r="AC699" i="7"/>
  <c r="AC904" i="7" s="1"/>
  <c r="AD699" i="7"/>
  <c r="AE699" i="7"/>
  <c r="AE904" i="7" s="1"/>
  <c r="AF699" i="7"/>
  <c r="AG699" i="7"/>
  <c r="AH699" i="7"/>
  <c r="AI699" i="7"/>
  <c r="AJ699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Q700" i="7"/>
  <c r="R700" i="7"/>
  <c r="S700" i="7"/>
  <c r="S905" i="7" s="1"/>
  <c r="T700" i="7"/>
  <c r="U700" i="7"/>
  <c r="V700" i="7"/>
  <c r="W700" i="7"/>
  <c r="X700" i="7"/>
  <c r="Y700" i="7"/>
  <c r="Z700" i="7"/>
  <c r="AA700" i="7"/>
  <c r="AB700" i="7"/>
  <c r="AC700" i="7"/>
  <c r="AD700" i="7"/>
  <c r="AE700" i="7"/>
  <c r="AE905" i="7" s="1"/>
  <c r="AF700" i="7"/>
  <c r="AG700" i="7"/>
  <c r="AH700" i="7"/>
  <c r="AI700" i="7"/>
  <c r="AJ700" i="7"/>
  <c r="B701" i="7"/>
  <c r="C701" i="7"/>
  <c r="D701" i="7"/>
  <c r="E701" i="7"/>
  <c r="E1111" i="7" s="1"/>
  <c r="F701" i="7"/>
  <c r="G701" i="7"/>
  <c r="H701" i="7"/>
  <c r="I701" i="7"/>
  <c r="I906" i="7" s="1"/>
  <c r="J701" i="7"/>
  <c r="K701" i="7"/>
  <c r="L701" i="7"/>
  <c r="M701" i="7"/>
  <c r="M1111" i="7" s="1"/>
  <c r="N701" i="7"/>
  <c r="O701" i="7"/>
  <c r="P701" i="7"/>
  <c r="Q701" i="7"/>
  <c r="R701" i="7"/>
  <c r="R906" i="7" s="1"/>
  <c r="S701" i="7"/>
  <c r="T701" i="7"/>
  <c r="U701" i="7"/>
  <c r="V701" i="7"/>
  <c r="W701" i="7"/>
  <c r="X701" i="7"/>
  <c r="Y701" i="7"/>
  <c r="Y1111" i="7" s="1"/>
  <c r="Z701" i="7"/>
  <c r="AA701" i="7"/>
  <c r="AB701" i="7"/>
  <c r="AC701" i="7"/>
  <c r="AC1111" i="7" s="1"/>
  <c r="AD701" i="7"/>
  <c r="AE701" i="7"/>
  <c r="AF701" i="7"/>
  <c r="AG701" i="7"/>
  <c r="AH701" i="7"/>
  <c r="AI701" i="7"/>
  <c r="AJ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Q702" i="7"/>
  <c r="R702" i="7"/>
  <c r="S702" i="7"/>
  <c r="T702" i="7"/>
  <c r="U702" i="7"/>
  <c r="V702" i="7"/>
  <c r="W702" i="7"/>
  <c r="X702" i="7"/>
  <c r="Y702" i="7"/>
  <c r="Z702" i="7"/>
  <c r="AA702" i="7"/>
  <c r="AB702" i="7"/>
  <c r="AC702" i="7"/>
  <c r="AD702" i="7"/>
  <c r="AE702" i="7"/>
  <c r="AF702" i="7"/>
  <c r="AG702" i="7"/>
  <c r="AH702" i="7"/>
  <c r="AI702" i="7"/>
  <c r="AJ702" i="7"/>
  <c r="B703" i="7"/>
  <c r="C703" i="7"/>
  <c r="D703" i="7"/>
  <c r="E703" i="7"/>
  <c r="F703" i="7"/>
  <c r="G703" i="7"/>
  <c r="G908" i="7" s="1"/>
  <c r="H703" i="7"/>
  <c r="I703" i="7"/>
  <c r="J703" i="7"/>
  <c r="K703" i="7"/>
  <c r="L703" i="7"/>
  <c r="M703" i="7"/>
  <c r="N703" i="7"/>
  <c r="O703" i="7"/>
  <c r="P703" i="7"/>
  <c r="Q703" i="7"/>
  <c r="Q908" i="7" s="1"/>
  <c r="R703" i="7"/>
  <c r="S703" i="7"/>
  <c r="T703" i="7"/>
  <c r="U703" i="7"/>
  <c r="V703" i="7"/>
  <c r="W703" i="7"/>
  <c r="X703" i="7"/>
  <c r="Y703" i="7"/>
  <c r="Z703" i="7"/>
  <c r="AA703" i="7"/>
  <c r="AB703" i="7"/>
  <c r="AC703" i="7"/>
  <c r="AD703" i="7"/>
  <c r="AE703" i="7"/>
  <c r="AF703" i="7"/>
  <c r="AG703" i="7"/>
  <c r="AH703" i="7"/>
  <c r="AI703" i="7"/>
  <c r="AJ703" i="7"/>
  <c r="B704" i="7"/>
  <c r="C704" i="7"/>
  <c r="D704" i="7"/>
  <c r="E704" i="7"/>
  <c r="F704" i="7"/>
  <c r="G704" i="7"/>
  <c r="G909" i="7" s="1"/>
  <c r="H704" i="7"/>
  <c r="I704" i="7"/>
  <c r="J704" i="7"/>
  <c r="K704" i="7"/>
  <c r="L704" i="7"/>
  <c r="L1114" i="7" s="1"/>
  <c r="M704" i="7"/>
  <c r="N704" i="7"/>
  <c r="O704" i="7"/>
  <c r="P704" i="7"/>
  <c r="Q704" i="7"/>
  <c r="R704" i="7"/>
  <c r="S704" i="7"/>
  <c r="T704" i="7"/>
  <c r="U704" i="7"/>
  <c r="V704" i="7"/>
  <c r="W704" i="7"/>
  <c r="X704" i="7"/>
  <c r="Y704" i="7"/>
  <c r="Z704" i="7"/>
  <c r="AA704" i="7"/>
  <c r="AB704" i="7"/>
  <c r="AC704" i="7"/>
  <c r="AD704" i="7"/>
  <c r="AE704" i="7"/>
  <c r="AF704" i="7"/>
  <c r="AG704" i="7"/>
  <c r="AH704" i="7"/>
  <c r="AI704" i="7"/>
  <c r="AJ704" i="7"/>
  <c r="B705" i="7"/>
  <c r="C705" i="7"/>
  <c r="D705" i="7"/>
  <c r="E705" i="7"/>
  <c r="F705" i="7"/>
  <c r="G705" i="7"/>
  <c r="H705" i="7"/>
  <c r="I705" i="7"/>
  <c r="I1115" i="7" s="1"/>
  <c r="J705" i="7"/>
  <c r="K705" i="7"/>
  <c r="L705" i="7"/>
  <c r="M705" i="7"/>
  <c r="N705" i="7"/>
  <c r="O705" i="7"/>
  <c r="P705" i="7"/>
  <c r="Q705" i="7"/>
  <c r="R705" i="7"/>
  <c r="S705" i="7"/>
  <c r="S910" i="7" s="1"/>
  <c r="T705" i="7"/>
  <c r="U705" i="7"/>
  <c r="V705" i="7"/>
  <c r="W705" i="7"/>
  <c r="X705" i="7"/>
  <c r="Y705" i="7"/>
  <c r="Z705" i="7"/>
  <c r="AA705" i="7"/>
  <c r="AB705" i="7"/>
  <c r="AC705" i="7"/>
  <c r="AD705" i="7"/>
  <c r="AE705" i="7"/>
  <c r="AF705" i="7"/>
  <c r="AG705" i="7"/>
  <c r="AH705" i="7"/>
  <c r="AI705" i="7"/>
  <c r="AJ705" i="7"/>
  <c r="B706" i="7"/>
  <c r="C706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P706" i="7"/>
  <c r="Q706" i="7"/>
  <c r="R706" i="7"/>
  <c r="S706" i="7"/>
  <c r="T706" i="7"/>
  <c r="U706" i="7"/>
  <c r="V706" i="7"/>
  <c r="V911" i="7" s="1"/>
  <c r="W706" i="7"/>
  <c r="X706" i="7"/>
  <c r="Y706" i="7"/>
  <c r="Z706" i="7"/>
  <c r="AA706" i="7"/>
  <c r="AB706" i="7"/>
  <c r="AC706" i="7"/>
  <c r="AD706" i="7"/>
  <c r="AE706" i="7"/>
  <c r="AF706" i="7"/>
  <c r="AG706" i="7"/>
  <c r="AH706" i="7"/>
  <c r="AI706" i="7"/>
  <c r="AJ706" i="7"/>
  <c r="B707" i="7"/>
  <c r="C707" i="7"/>
  <c r="C912" i="7" s="1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Q707" i="7"/>
  <c r="R707" i="7"/>
  <c r="S707" i="7"/>
  <c r="T707" i="7"/>
  <c r="U707" i="7"/>
  <c r="V707" i="7"/>
  <c r="W707" i="7"/>
  <c r="X707" i="7"/>
  <c r="Y707" i="7"/>
  <c r="Y912" i="7" s="1"/>
  <c r="Z707" i="7"/>
  <c r="AA707" i="7"/>
  <c r="AB707" i="7"/>
  <c r="AC707" i="7"/>
  <c r="AD707" i="7"/>
  <c r="AE707" i="7"/>
  <c r="AF707" i="7"/>
  <c r="AG707" i="7"/>
  <c r="AH707" i="7"/>
  <c r="AI707" i="7"/>
  <c r="AJ707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Q708" i="7"/>
  <c r="R708" i="7"/>
  <c r="S708" i="7"/>
  <c r="T708" i="7"/>
  <c r="U708" i="7"/>
  <c r="V708" i="7"/>
  <c r="W708" i="7"/>
  <c r="X708" i="7"/>
  <c r="Y708" i="7"/>
  <c r="Z708" i="7"/>
  <c r="AA708" i="7"/>
  <c r="AB708" i="7"/>
  <c r="AC708" i="7"/>
  <c r="AD708" i="7"/>
  <c r="AE708" i="7"/>
  <c r="AF708" i="7"/>
  <c r="AG708" i="7"/>
  <c r="AH708" i="7"/>
  <c r="AI708" i="7"/>
  <c r="AJ708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M914" i="7" s="1"/>
  <c r="N709" i="7"/>
  <c r="O709" i="7"/>
  <c r="P709" i="7"/>
  <c r="Q709" i="7"/>
  <c r="R709" i="7"/>
  <c r="S709" i="7"/>
  <c r="T709" i="7"/>
  <c r="U709" i="7"/>
  <c r="V709" i="7"/>
  <c r="W709" i="7"/>
  <c r="X709" i="7"/>
  <c r="Y709" i="7"/>
  <c r="Z709" i="7"/>
  <c r="AA709" i="7"/>
  <c r="AB709" i="7"/>
  <c r="AC709" i="7"/>
  <c r="AD709" i="7"/>
  <c r="AE709" i="7"/>
  <c r="AF709" i="7"/>
  <c r="AG709" i="7"/>
  <c r="AH709" i="7"/>
  <c r="AI709" i="7"/>
  <c r="AJ709" i="7"/>
  <c r="B710" i="7"/>
  <c r="C710" i="7"/>
  <c r="D710" i="7"/>
  <c r="E710" i="7"/>
  <c r="F710" i="7"/>
  <c r="G710" i="7"/>
  <c r="H710" i="7"/>
  <c r="I710" i="7"/>
  <c r="J710" i="7"/>
  <c r="K710" i="7"/>
  <c r="L710" i="7"/>
  <c r="L1120" i="7" s="1"/>
  <c r="M710" i="7"/>
  <c r="N710" i="7"/>
  <c r="O710" i="7"/>
  <c r="P710" i="7"/>
  <c r="Q710" i="7"/>
  <c r="R710" i="7"/>
  <c r="S710" i="7"/>
  <c r="T710" i="7"/>
  <c r="U710" i="7"/>
  <c r="V710" i="7"/>
  <c r="W710" i="7"/>
  <c r="X710" i="7"/>
  <c r="Y710" i="7"/>
  <c r="Z710" i="7"/>
  <c r="AA710" i="7"/>
  <c r="AB710" i="7"/>
  <c r="AC710" i="7"/>
  <c r="AD710" i="7"/>
  <c r="AE710" i="7"/>
  <c r="AF710" i="7"/>
  <c r="AG710" i="7"/>
  <c r="AH710" i="7"/>
  <c r="AH915" i="7" s="1"/>
  <c r="AI710" i="7"/>
  <c r="AJ710" i="7"/>
  <c r="BU710" i="7" s="1"/>
  <c r="B711" i="7"/>
  <c r="C711" i="7"/>
  <c r="C916" i="7" s="1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Q711" i="7"/>
  <c r="R711" i="7"/>
  <c r="S711" i="7"/>
  <c r="T711" i="7"/>
  <c r="U711" i="7"/>
  <c r="V711" i="7"/>
  <c r="W711" i="7"/>
  <c r="X711" i="7"/>
  <c r="Y711" i="7"/>
  <c r="Z711" i="7"/>
  <c r="AA711" i="7"/>
  <c r="AB711" i="7"/>
  <c r="AC711" i="7"/>
  <c r="AD711" i="7"/>
  <c r="AE711" i="7"/>
  <c r="AE1121" i="7" s="1"/>
  <c r="AF711" i="7"/>
  <c r="AG711" i="7"/>
  <c r="AH711" i="7"/>
  <c r="AI711" i="7"/>
  <c r="AJ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P712" i="7"/>
  <c r="Q712" i="7"/>
  <c r="R712" i="7"/>
  <c r="S712" i="7"/>
  <c r="T712" i="7"/>
  <c r="U712" i="7"/>
  <c r="V712" i="7"/>
  <c r="W712" i="7"/>
  <c r="X712" i="7"/>
  <c r="Y712" i="7"/>
  <c r="Z712" i="7"/>
  <c r="AA712" i="7"/>
  <c r="AB712" i="7"/>
  <c r="AC712" i="7"/>
  <c r="AD712" i="7"/>
  <c r="AE712" i="7"/>
  <c r="AF712" i="7"/>
  <c r="AG712" i="7"/>
  <c r="AH712" i="7"/>
  <c r="AI712" i="7"/>
  <c r="AJ712" i="7"/>
  <c r="B713" i="7"/>
  <c r="C713" i="7"/>
  <c r="D713" i="7"/>
  <c r="E713" i="7"/>
  <c r="F713" i="7"/>
  <c r="G713" i="7"/>
  <c r="H713" i="7"/>
  <c r="I713" i="7"/>
  <c r="I918" i="7" s="1"/>
  <c r="J713" i="7"/>
  <c r="K713" i="7"/>
  <c r="L713" i="7"/>
  <c r="M713" i="7"/>
  <c r="N713" i="7"/>
  <c r="O713" i="7"/>
  <c r="O918" i="7" s="1"/>
  <c r="P713" i="7"/>
  <c r="Q713" i="7"/>
  <c r="R713" i="7"/>
  <c r="S713" i="7"/>
  <c r="T713" i="7"/>
  <c r="U713" i="7"/>
  <c r="V713" i="7"/>
  <c r="W713" i="7"/>
  <c r="X713" i="7"/>
  <c r="Y713" i="7"/>
  <c r="Y1123" i="7" s="1"/>
  <c r="Z713" i="7"/>
  <c r="AA713" i="7"/>
  <c r="AB713" i="7"/>
  <c r="AC713" i="7"/>
  <c r="AD713" i="7"/>
  <c r="AE713" i="7"/>
  <c r="AF713" i="7"/>
  <c r="AG713" i="7"/>
  <c r="AH713" i="7"/>
  <c r="AI713" i="7"/>
  <c r="AJ713" i="7"/>
  <c r="B714" i="7"/>
  <c r="C714" i="7"/>
  <c r="D714" i="7"/>
  <c r="E714" i="7"/>
  <c r="F714" i="7"/>
  <c r="G714" i="7"/>
  <c r="H714" i="7"/>
  <c r="I714" i="7"/>
  <c r="I1124" i="7" s="1"/>
  <c r="J714" i="7"/>
  <c r="K714" i="7"/>
  <c r="L714" i="7"/>
  <c r="M714" i="7"/>
  <c r="N714" i="7"/>
  <c r="O714" i="7"/>
  <c r="O919" i="7" s="1"/>
  <c r="P714" i="7"/>
  <c r="Q714" i="7"/>
  <c r="Q1124" i="7" s="1"/>
  <c r="R714" i="7"/>
  <c r="S714" i="7"/>
  <c r="T714" i="7"/>
  <c r="U714" i="7"/>
  <c r="V714" i="7"/>
  <c r="V1124" i="7" s="1"/>
  <c r="W714" i="7"/>
  <c r="W1124" i="7" s="1"/>
  <c r="X714" i="7"/>
  <c r="Y714" i="7"/>
  <c r="Y1124" i="7" s="1"/>
  <c r="Z714" i="7"/>
  <c r="AA714" i="7"/>
  <c r="AB714" i="7"/>
  <c r="AC714" i="7"/>
  <c r="AD714" i="7"/>
  <c r="AE714" i="7"/>
  <c r="AE919" i="7" s="1"/>
  <c r="AF714" i="7"/>
  <c r="AG714" i="7"/>
  <c r="AH714" i="7"/>
  <c r="AI714" i="7"/>
  <c r="AJ714" i="7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Q715" i="7"/>
  <c r="R715" i="7"/>
  <c r="S715" i="7"/>
  <c r="T715" i="7"/>
  <c r="T920" i="7" s="1"/>
  <c r="U715" i="7"/>
  <c r="V715" i="7"/>
  <c r="W715" i="7"/>
  <c r="X715" i="7"/>
  <c r="X1125" i="7" s="1"/>
  <c r="Y715" i="7"/>
  <c r="Z715" i="7"/>
  <c r="AA715" i="7"/>
  <c r="AB715" i="7"/>
  <c r="AC715" i="7"/>
  <c r="AD715" i="7"/>
  <c r="AE715" i="7"/>
  <c r="AF715" i="7"/>
  <c r="AG715" i="7"/>
  <c r="AH715" i="7"/>
  <c r="AI715" i="7"/>
  <c r="AI1125" i="7" s="1"/>
  <c r="AJ715" i="7"/>
  <c r="BU715" i="7" s="1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Q716" i="7"/>
  <c r="R716" i="7"/>
  <c r="R1126" i="7" s="1"/>
  <c r="S716" i="7"/>
  <c r="T716" i="7"/>
  <c r="U716" i="7"/>
  <c r="V716" i="7"/>
  <c r="W716" i="7"/>
  <c r="X716" i="7"/>
  <c r="X921" i="7" s="1"/>
  <c r="Y716" i="7"/>
  <c r="Z716" i="7"/>
  <c r="AA716" i="7"/>
  <c r="AA1126" i="7" s="1"/>
  <c r="AB716" i="7"/>
  <c r="AC716" i="7"/>
  <c r="AD716" i="7"/>
  <c r="AE716" i="7"/>
  <c r="AF716" i="7"/>
  <c r="AG716" i="7"/>
  <c r="AH716" i="7"/>
  <c r="AI716" i="7"/>
  <c r="AJ716" i="7"/>
  <c r="B717" i="7"/>
  <c r="C717" i="7"/>
  <c r="D717" i="7"/>
  <c r="E717" i="7"/>
  <c r="F717" i="7"/>
  <c r="G717" i="7"/>
  <c r="H717" i="7"/>
  <c r="I717" i="7"/>
  <c r="J717" i="7"/>
  <c r="K717" i="7"/>
  <c r="L717" i="7"/>
  <c r="L1127" i="7" s="1"/>
  <c r="M717" i="7"/>
  <c r="N717" i="7"/>
  <c r="O717" i="7"/>
  <c r="P717" i="7"/>
  <c r="Q717" i="7"/>
  <c r="R717" i="7"/>
  <c r="S717" i="7"/>
  <c r="T717" i="7"/>
  <c r="U717" i="7"/>
  <c r="V717" i="7"/>
  <c r="W717" i="7"/>
  <c r="X717" i="7"/>
  <c r="X922" i="7" s="1"/>
  <c r="Y717" i="7"/>
  <c r="Z717" i="7"/>
  <c r="AA717" i="7"/>
  <c r="AB717" i="7"/>
  <c r="AC717" i="7"/>
  <c r="AD717" i="7"/>
  <c r="AE717" i="7"/>
  <c r="AF717" i="7"/>
  <c r="AG717" i="7"/>
  <c r="AH717" i="7"/>
  <c r="AI717" i="7"/>
  <c r="AJ717" i="7"/>
  <c r="B718" i="7"/>
  <c r="C718" i="7"/>
  <c r="D718" i="7"/>
  <c r="E718" i="7"/>
  <c r="E1128" i="7" s="1"/>
  <c r="F718" i="7"/>
  <c r="G718" i="7"/>
  <c r="H718" i="7"/>
  <c r="I718" i="7"/>
  <c r="J718" i="7"/>
  <c r="J1128" i="7" s="1"/>
  <c r="K718" i="7"/>
  <c r="L718" i="7"/>
  <c r="M718" i="7"/>
  <c r="N718" i="7"/>
  <c r="O718" i="7"/>
  <c r="P718" i="7"/>
  <c r="Q718" i="7"/>
  <c r="R718" i="7"/>
  <c r="S718" i="7"/>
  <c r="T718" i="7"/>
  <c r="U718" i="7"/>
  <c r="V718" i="7"/>
  <c r="W718" i="7"/>
  <c r="X718" i="7"/>
  <c r="Y718" i="7"/>
  <c r="Z718" i="7"/>
  <c r="AA718" i="7"/>
  <c r="AB718" i="7"/>
  <c r="AC718" i="7"/>
  <c r="AD718" i="7"/>
  <c r="AE718" i="7"/>
  <c r="AF718" i="7"/>
  <c r="AG718" i="7"/>
  <c r="AH718" i="7"/>
  <c r="AI718" i="7"/>
  <c r="AJ718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Q719" i="7"/>
  <c r="R719" i="7"/>
  <c r="S719" i="7"/>
  <c r="S1129" i="7" s="1"/>
  <c r="T719" i="7"/>
  <c r="U719" i="7"/>
  <c r="V719" i="7"/>
  <c r="W719" i="7"/>
  <c r="X719" i="7"/>
  <c r="Y719" i="7"/>
  <c r="Z719" i="7"/>
  <c r="AA719" i="7"/>
  <c r="AB719" i="7"/>
  <c r="AC719" i="7"/>
  <c r="AD719" i="7"/>
  <c r="AE719" i="7"/>
  <c r="AF719" i="7"/>
  <c r="AG719" i="7"/>
  <c r="AH719" i="7"/>
  <c r="AI719" i="7"/>
  <c r="AI1129" i="7" s="1"/>
  <c r="AJ719" i="7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Q720" i="7"/>
  <c r="R720" i="7"/>
  <c r="S720" i="7"/>
  <c r="T720" i="7"/>
  <c r="U720" i="7"/>
  <c r="V720" i="7"/>
  <c r="V925" i="7" s="1"/>
  <c r="W720" i="7"/>
  <c r="X720" i="7"/>
  <c r="Y720" i="7"/>
  <c r="Z720" i="7"/>
  <c r="AA720" i="7"/>
  <c r="AB720" i="7"/>
  <c r="AC720" i="7"/>
  <c r="AD720" i="7"/>
  <c r="AE720" i="7"/>
  <c r="AF720" i="7"/>
  <c r="AF1130" i="7" s="1"/>
  <c r="AG720" i="7"/>
  <c r="AH720" i="7"/>
  <c r="AH1130" i="7" s="1"/>
  <c r="AI720" i="7"/>
  <c r="AI925" i="7" s="1"/>
  <c r="AJ720" i="7"/>
  <c r="B721" i="7"/>
  <c r="C721" i="7"/>
  <c r="D721" i="7"/>
  <c r="E721" i="7"/>
  <c r="F721" i="7"/>
  <c r="G721" i="7"/>
  <c r="H721" i="7"/>
  <c r="H926" i="7" s="1"/>
  <c r="I721" i="7"/>
  <c r="J721" i="7"/>
  <c r="K721" i="7"/>
  <c r="L721" i="7"/>
  <c r="M721" i="7"/>
  <c r="N721" i="7"/>
  <c r="O721" i="7"/>
  <c r="P721" i="7"/>
  <c r="Q721" i="7"/>
  <c r="R721" i="7"/>
  <c r="S721" i="7"/>
  <c r="T721" i="7"/>
  <c r="U721" i="7"/>
  <c r="U1131" i="7" s="1"/>
  <c r="V721" i="7"/>
  <c r="W721" i="7"/>
  <c r="X721" i="7"/>
  <c r="Y721" i="7"/>
  <c r="Z721" i="7"/>
  <c r="AA721" i="7"/>
  <c r="AB721" i="7"/>
  <c r="AC721" i="7"/>
  <c r="AD721" i="7"/>
  <c r="AE721" i="7"/>
  <c r="AF721" i="7"/>
  <c r="AG721" i="7"/>
  <c r="AG1131" i="7" s="1"/>
  <c r="AH721" i="7"/>
  <c r="AI721" i="7"/>
  <c r="AJ721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N1132" i="7" s="1"/>
  <c r="O722" i="7"/>
  <c r="P722" i="7"/>
  <c r="Q722" i="7"/>
  <c r="R722" i="7"/>
  <c r="S722" i="7"/>
  <c r="T722" i="7"/>
  <c r="U722" i="7"/>
  <c r="V722" i="7"/>
  <c r="W722" i="7"/>
  <c r="X722" i="7"/>
  <c r="Y722" i="7"/>
  <c r="Z722" i="7"/>
  <c r="Z1132" i="7" s="1"/>
  <c r="AA722" i="7"/>
  <c r="AB722" i="7"/>
  <c r="AC722" i="7"/>
  <c r="AD722" i="7"/>
  <c r="AD927" i="7" s="1"/>
  <c r="AE722" i="7"/>
  <c r="AF722" i="7"/>
  <c r="AG722" i="7"/>
  <c r="AH722" i="7"/>
  <c r="AH927" i="7" s="1"/>
  <c r="AI722" i="7"/>
  <c r="AJ722" i="7"/>
  <c r="B723" i="7"/>
  <c r="C723" i="7"/>
  <c r="D723" i="7"/>
  <c r="E723" i="7"/>
  <c r="F723" i="7"/>
  <c r="G723" i="7"/>
  <c r="G1133" i="7" s="1"/>
  <c r="H723" i="7"/>
  <c r="I723" i="7"/>
  <c r="J723" i="7"/>
  <c r="K723" i="7"/>
  <c r="K928" i="7" s="1"/>
  <c r="L723" i="7"/>
  <c r="M723" i="7"/>
  <c r="M1133" i="7" s="1"/>
  <c r="N723" i="7"/>
  <c r="O723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AB723" i="7"/>
  <c r="AC723" i="7"/>
  <c r="AD723" i="7"/>
  <c r="AE723" i="7"/>
  <c r="AF723" i="7"/>
  <c r="AG723" i="7"/>
  <c r="AH723" i="7"/>
  <c r="AI723" i="7"/>
  <c r="AJ723" i="7"/>
  <c r="B724" i="7"/>
  <c r="C724" i="7"/>
  <c r="D724" i="7"/>
  <c r="D929" i="7" s="1"/>
  <c r="E724" i="7"/>
  <c r="F724" i="7"/>
  <c r="G724" i="7"/>
  <c r="H724" i="7"/>
  <c r="I724" i="7"/>
  <c r="J724" i="7"/>
  <c r="J1134" i="7" s="1"/>
  <c r="K724" i="7"/>
  <c r="L724" i="7"/>
  <c r="M724" i="7"/>
  <c r="N724" i="7"/>
  <c r="O724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AB724" i="7"/>
  <c r="AC724" i="7"/>
  <c r="AD724" i="7"/>
  <c r="AE724" i="7"/>
  <c r="AF724" i="7"/>
  <c r="AG724" i="7"/>
  <c r="AH724" i="7"/>
  <c r="AI724" i="7"/>
  <c r="AJ724" i="7"/>
  <c r="B725" i="7"/>
  <c r="C725" i="7"/>
  <c r="C930" i="7" s="1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Q725" i="7"/>
  <c r="R725" i="7"/>
  <c r="S725" i="7"/>
  <c r="T725" i="7"/>
  <c r="U725" i="7"/>
  <c r="V725" i="7"/>
  <c r="W725" i="7"/>
  <c r="X725" i="7"/>
  <c r="Y725" i="7"/>
  <c r="Z725" i="7"/>
  <c r="AA725" i="7"/>
  <c r="AB725" i="7"/>
  <c r="AC725" i="7"/>
  <c r="AD725" i="7"/>
  <c r="AE725" i="7"/>
  <c r="AF725" i="7"/>
  <c r="AG725" i="7"/>
  <c r="AG1135" i="7" s="1"/>
  <c r="AH725" i="7"/>
  <c r="AI725" i="7"/>
  <c r="AJ725" i="7"/>
  <c r="B726" i="7"/>
  <c r="C726" i="7"/>
  <c r="D726" i="7"/>
  <c r="E726" i="7"/>
  <c r="E1136" i="7" s="1"/>
  <c r="F726" i="7"/>
  <c r="G726" i="7"/>
  <c r="H726" i="7"/>
  <c r="I726" i="7"/>
  <c r="J726" i="7"/>
  <c r="K726" i="7"/>
  <c r="L726" i="7"/>
  <c r="M726" i="7"/>
  <c r="N726" i="7"/>
  <c r="N1136" i="7" s="1"/>
  <c r="O726" i="7"/>
  <c r="P726" i="7"/>
  <c r="P931" i="7" s="1"/>
  <c r="Q726" i="7"/>
  <c r="R726" i="7"/>
  <c r="S726" i="7"/>
  <c r="T726" i="7"/>
  <c r="U726" i="7"/>
  <c r="V726" i="7"/>
  <c r="W726" i="7"/>
  <c r="X726" i="7"/>
  <c r="X931" i="7" s="1"/>
  <c r="Y726" i="7"/>
  <c r="Z726" i="7"/>
  <c r="AA726" i="7"/>
  <c r="AB726" i="7"/>
  <c r="AB1136" i="7" s="1"/>
  <c r="AC726" i="7"/>
  <c r="AD726" i="7"/>
  <c r="AE726" i="7"/>
  <c r="AF726" i="7"/>
  <c r="AG726" i="7"/>
  <c r="AH726" i="7"/>
  <c r="AI726" i="7"/>
  <c r="AJ726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B728" i="7"/>
  <c r="B1138" i="7" s="1"/>
  <c r="C728" i="7"/>
  <c r="D728" i="7"/>
  <c r="E728" i="7"/>
  <c r="F728" i="7"/>
  <c r="G728" i="7"/>
  <c r="H728" i="7"/>
  <c r="I728" i="7"/>
  <c r="J728" i="7"/>
  <c r="K728" i="7"/>
  <c r="L728" i="7"/>
  <c r="L1138" i="7" s="1"/>
  <c r="M728" i="7"/>
  <c r="N728" i="7"/>
  <c r="O728" i="7"/>
  <c r="P728" i="7"/>
  <c r="Q728" i="7"/>
  <c r="R728" i="7"/>
  <c r="S728" i="7"/>
  <c r="T728" i="7"/>
  <c r="U728" i="7"/>
  <c r="V728" i="7"/>
  <c r="V933" i="7" s="1"/>
  <c r="W728" i="7"/>
  <c r="X728" i="7"/>
  <c r="Y728" i="7"/>
  <c r="Z728" i="7"/>
  <c r="AA728" i="7"/>
  <c r="AB728" i="7"/>
  <c r="AC728" i="7"/>
  <c r="AD728" i="7"/>
  <c r="AE728" i="7"/>
  <c r="AF728" i="7"/>
  <c r="AG728" i="7"/>
  <c r="AH728" i="7"/>
  <c r="AI728" i="7"/>
  <c r="AJ728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AB729" i="7"/>
  <c r="AC729" i="7"/>
  <c r="AD729" i="7"/>
  <c r="AE729" i="7"/>
  <c r="AF729" i="7"/>
  <c r="AG729" i="7"/>
  <c r="AH729" i="7"/>
  <c r="AI729" i="7"/>
  <c r="AJ729" i="7"/>
  <c r="B730" i="7"/>
  <c r="C730" i="7"/>
  <c r="D730" i="7"/>
  <c r="E730" i="7"/>
  <c r="F730" i="7"/>
  <c r="G730" i="7"/>
  <c r="H730" i="7"/>
  <c r="I730" i="7"/>
  <c r="J730" i="7"/>
  <c r="K730" i="7"/>
  <c r="K1140" i="7" s="1"/>
  <c r="L730" i="7"/>
  <c r="M730" i="7"/>
  <c r="N730" i="7"/>
  <c r="O730" i="7"/>
  <c r="P730" i="7"/>
  <c r="Q730" i="7"/>
  <c r="R730" i="7"/>
  <c r="R1140" i="7" s="1"/>
  <c r="S730" i="7"/>
  <c r="T730" i="7"/>
  <c r="U730" i="7"/>
  <c r="V730" i="7"/>
  <c r="W730" i="7"/>
  <c r="X730" i="7"/>
  <c r="Y730" i="7"/>
  <c r="Z730" i="7"/>
  <c r="AA730" i="7"/>
  <c r="AB730" i="7"/>
  <c r="AC730" i="7"/>
  <c r="AD730" i="7"/>
  <c r="AE730" i="7"/>
  <c r="AF730" i="7"/>
  <c r="AG730" i="7"/>
  <c r="AH730" i="7"/>
  <c r="AI730" i="7"/>
  <c r="AJ730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Q936" i="7" s="1"/>
  <c r="R731" i="7"/>
  <c r="S731" i="7"/>
  <c r="T731" i="7"/>
  <c r="U731" i="7"/>
  <c r="V731" i="7"/>
  <c r="W731" i="7"/>
  <c r="X731" i="7"/>
  <c r="Y731" i="7"/>
  <c r="Z731" i="7"/>
  <c r="AA731" i="7"/>
  <c r="AB731" i="7"/>
  <c r="AC731" i="7"/>
  <c r="AC1141" i="7" s="1"/>
  <c r="AD731" i="7"/>
  <c r="AE731" i="7"/>
  <c r="AF731" i="7"/>
  <c r="AG731" i="7"/>
  <c r="AH731" i="7"/>
  <c r="AI731" i="7"/>
  <c r="AJ731" i="7"/>
  <c r="BU731" i="7" s="1"/>
  <c r="B732" i="7"/>
  <c r="C732" i="7"/>
  <c r="D732" i="7"/>
  <c r="E732" i="7"/>
  <c r="F732" i="7"/>
  <c r="G732" i="7"/>
  <c r="H732" i="7"/>
  <c r="I732" i="7"/>
  <c r="J732" i="7"/>
  <c r="K732" i="7"/>
  <c r="L732" i="7"/>
  <c r="L937" i="7" s="1"/>
  <c r="M732" i="7"/>
  <c r="N732" i="7"/>
  <c r="O732" i="7"/>
  <c r="P732" i="7"/>
  <c r="Q732" i="7"/>
  <c r="R732" i="7"/>
  <c r="S732" i="7"/>
  <c r="T732" i="7"/>
  <c r="U732" i="7"/>
  <c r="V732" i="7"/>
  <c r="W732" i="7"/>
  <c r="X732" i="7"/>
  <c r="X1142" i="7" s="1"/>
  <c r="Y732" i="7"/>
  <c r="Z732" i="7"/>
  <c r="AA732" i="7"/>
  <c r="AB732" i="7"/>
  <c r="AC732" i="7"/>
  <c r="AD732" i="7"/>
  <c r="AE732" i="7"/>
  <c r="AF732" i="7"/>
  <c r="AF937" i="7" s="1"/>
  <c r="AG732" i="7"/>
  <c r="AG1142" i="7" s="1"/>
  <c r="AH732" i="7"/>
  <c r="AI732" i="7"/>
  <c r="AJ732" i="7"/>
  <c r="B733" i="7"/>
  <c r="B938" i="7" s="1"/>
  <c r="C733" i="7"/>
  <c r="D733" i="7"/>
  <c r="E733" i="7"/>
  <c r="E938" i="7" s="1"/>
  <c r="F733" i="7"/>
  <c r="G733" i="7"/>
  <c r="H733" i="7"/>
  <c r="I733" i="7"/>
  <c r="J733" i="7"/>
  <c r="K733" i="7"/>
  <c r="L733" i="7"/>
  <c r="M733" i="7"/>
  <c r="N733" i="7"/>
  <c r="O733" i="7"/>
  <c r="O1143" i="7" s="1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B734" i="7"/>
  <c r="C734" i="7"/>
  <c r="D734" i="7"/>
  <c r="E734" i="7"/>
  <c r="F734" i="7"/>
  <c r="G734" i="7"/>
  <c r="H734" i="7"/>
  <c r="H1144" i="7" s="1"/>
  <c r="I734" i="7"/>
  <c r="J734" i="7"/>
  <c r="K734" i="7"/>
  <c r="K1144" i="7" s="1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I939" i="7" s="1"/>
  <c r="AJ734" i="7"/>
  <c r="B735" i="7"/>
  <c r="C735" i="7"/>
  <c r="D735" i="7"/>
  <c r="E735" i="7"/>
  <c r="F735" i="7"/>
  <c r="G735" i="7"/>
  <c r="G1145" i="7" s="1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AA1145" i="7" s="1"/>
  <c r="AB735" i="7"/>
  <c r="AC735" i="7"/>
  <c r="AD735" i="7"/>
  <c r="AE735" i="7"/>
  <c r="AF735" i="7"/>
  <c r="AG735" i="7"/>
  <c r="AH735" i="7"/>
  <c r="AI735" i="7"/>
  <c r="AJ735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X941" i="7" s="1"/>
  <c r="Y736" i="7"/>
  <c r="Z736" i="7"/>
  <c r="AA736" i="7"/>
  <c r="AB736" i="7"/>
  <c r="AC736" i="7"/>
  <c r="AD736" i="7"/>
  <c r="AE736" i="7"/>
  <c r="AF736" i="7"/>
  <c r="AG736" i="7"/>
  <c r="AH736" i="7"/>
  <c r="AI736" i="7"/>
  <c r="AJ736" i="7"/>
  <c r="B737" i="7"/>
  <c r="C737" i="7"/>
  <c r="D737" i="7"/>
  <c r="E737" i="7"/>
  <c r="F737" i="7"/>
  <c r="G737" i="7"/>
  <c r="H737" i="7"/>
  <c r="I737" i="7"/>
  <c r="J737" i="7"/>
  <c r="K737" i="7"/>
  <c r="K1147" i="7" s="1"/>
  <c r="L737" i="7"/>
  <c r="M737" i="7"/>
  <c r="N737" i="7"/>
  <c r="O737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AB737" i="7"/>
  <c r="AC737" i="7"/>
  <c r="AD737" i="7"/>
  <c r="AE737" i="7"/>
  <c r="AF737" i="7"/>
  <c r="AG737" i="7"/>
  <c r="AH737" i="7"/>
  <c r="AI737" i="7"/>
  <c r="AI942" i="7" s="1"/>
  <c r="AJ737" i="7"/>
  <c r="BU737" i="7" s="1"/>
  <c r="B738" i="7"/>
  <c r="C738" i="7"/>
  <c r="D738" i="7"/>
  <c r="E738" i="7"/>
  <c r="F738" i="7"/>
  <c r="G738" i="7"/>
  <c r="H738" i="7"/>
  <c r="I738" i="7"/>
  <c r="J738" i="7"/>
  <c r="J1148" i="7" s="1"/>
  <c r="K738" i="7"/>
  <c r="L738" i="7"/>
  <c r="M738" i="7"/>
  <c r="N738" i="7"/>
  <c r="N943" i="7" s="1"/>
  <c r="O738" i="7"/>
  <c r="P738" i="7"/>
  <c r="Q738" i="7"/>
  <c r="R738" i="7"/>
  <c r="S738" i="7"/>
  <c r="T738" i="7"/>
  <c r="U738" i="7"/>
  <c r="V738" i="7"/>
  <c r="W738" i="7"/>
  <c r="X738" i="7"/>
  <c r="Y738" i="7"/>
  <c r="Z738" i="7"/>
  <c r="AA738" i="7"/>
  <c r="AB738" i="7"/>
  <c r="AC738" i="7"/>
  <c r="AD738" i="7"/>
  <c r="AE738" i="7"/>
  <c r="AF738" i="7"/>
  <c r="AG738" i="7"/>
  <c r="AH738" i="7"/>
  <c r="AI738" i="7"/>
  <c r="AJ738" i="7"/>
  <c r="BU738" i="7" s="1"/>
  <c r="B739" i="7"/>
  <c r="C739" i="7"/>
  <c r="C1149" i="7" s="1"/>
  <c r="D739" i="7"/>
  <c r="E739" i="7"/>
  <c r="F739" i="7"/>
  <c r="G739" i="7"/>
  <c r="H739" i="7"/>
  <c r="I739" i="7"/>
  <c r="J739" i="7"/>
  <c r="K739" i="7"/>
  <c r="L739" i="7"/>
  <c r="L944" i="7" s="1"/>
  <c r="M739" i="7"/>
  <c r="N739" i="7"/>
  <c r="O739" i="7"/>
  <c r="P739" i="7"/>
  <c r="Q739" i="7"/>
  <c r="R739" i="7"/>
  <c r="S739" i="7"/>
  <c r="T739" i="7"/>
  <c r="U739" i="7"/>
  <c r="V739" i="7"/>
  <c r="W739" i="7"/>
  <c r="W944" i="7" s="1"/>
  <c r="X739" i="7"/>
  <c r="Y739" i="7"/>
  <c r="Z739" i="7"/>
  <c r="AA739" i="7"/>
  <c r="AB739" i="7"/>
  <c r="AC739" i="7"/>
  <c r="AD739" i="7"/>
  <c r="AE739" i="7"/>
  <c r="AF739" i="7"/>
  <c r="AG739" i="7"/>
  <c r="AH739" i="7"/>
  <c r="AI739" i="7"/>
  <c r="AJ739" i="7"/>
  <c r="BU739" i="7" s="1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T1150" i="7" s="1"/>
  <c r="U740" i="7"/>
  <c r="V740" i="7"/>
  <c r="W740" i="7"/>
  <c r="X740" i="7"/>
  <c r="X945" i="7" s="1"/>
  <c r="Y740" i="7"/>
  <c r="Z740" i="7"/>
  <c r="AA740" i="7"/>
  <c r="AB740" i="7"/>
  <c r="AC740" i="7"/>
  <c r="AD740" i="7"/>
  <c r="AE740" i="7"/>
  <c r="AF740" i="7"/>
  <c r="AG740" i="7"/>
  <c r="AH740" i="7"/>
  <c r="AI740" i="7"/>
  <c r="AJ740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AA1151" i="7" s="1"/>
  <c r="AB741" i="7"/>
  <c r="AC741" i="7"/>
  <c r="AD741" i="7"/>
  <c r="AE741" i="7"/>
  <c r="AF741" i="7"/>
  <c r="AG741" i="7"/>
  <c r="AH741" i="7"/>
  <c r="AI741" i="7"/>
  <c r="AJ741" i="7"/>
  <c r="B742" i="7"/>
  <c r="C742" i="7"/>
  <c r="D742" i="7"/>
  <c r="E742" i="7"/>
  <c r="F742" i="7"/>
  <c r="G742" i="7"/>
  <c r="G1152" i="7" s="1"/>
  <c r="H742" i="7"/>
  <c r="I742" i="7"/>
  <c r="J742" i="7"/>
  <c r="K742" i="7"/>
  <c r="L742" i="7"/>
  <c r="M742" i="7"/>
  <c r="N742" i="7"/>
  <c r="N1152" i="7" s="1"/>
  <c r="O742" i="7"/>
  <c r="P742" i="7"/>
  <c r="Q742" i="7"/>
  <c r="R742" i="7"/>
  <c r="S742" i="7"/>
  <c r="S947" i="7" s="1"/>
  <c r="T742" i="7"/>
  <c r="T1152" i="7" s="1"/>
  <c r="U742" i="7"/>
  <c r="V742" i="7"/>
  <c r="W742" i="7"/>
  <c r="X742" i="7"/>
  <c r="Y742" i="7"/>
  <c r="Z742" i="7"/>
  <c r="AA742" i="7"/>
  <c r="AA1152" i="7" s="1"/>
  <c r="AB742" i="7"/>
  <c r="AC742" i="7"/>
  <c r="AD742" i="7"/>
  <c r="AE742" i="7"/>
  <c r="AF742" i="7"/>
  <c r="AG742" i="7"/>
  <c r="AH742" i="7"/>
  <c r="AI742" i="7"/>
  <c r="AI1152" i="7" s="1"/>
  <c r="AJ742" i="7"/>
  <c r="B743" i="7"/>
  <c r="C743" i="7"/>
  <c r="D743" i="7"/>
  <c r="E743" i="7"/>
  <c r="F743" i="7"/>
  <c r="G743" i="7"/>
  <c r="G948" i="7" s="1"/>
  <c r="H743" i="7"/>
  <c r="I743" i="7"/>
  <c r="J743" i="7"/>
  <c r="K743" i="7"/>
  <c r="L743" i="7"/>
  <c r="M743" i="7"/>
  <c r="N743" i="7"/>
  <c r="O743" i="7"/>
  <c r="P743" i="7"/>
  <c r="Q743" i="7"/>
  <c r="R743" i="7"/>
  <c r="S743" i="7"/>
  <c r="S1153" i="7" s="1"/>
  <c r="T743" i="7"/>
  <c r="U743" i="7"/>
  <c r="V743" i="7"/>
  <c r="W743" i="7"/>
  <c r="X743" i="7"/>
  <c r="Y743" i="7"/>
  <c r="Z743" i="7"/>
  <c r="AA743" i="7"/>
  <c r="AB743" i="7"/>
  <c r="AC743" i="7"/>
  <c r="AD743" i="7"/>
  <c r="AE743" i="7"/>
  <c r="AF743" i="7"/>
  <c r="AG743" i="7"/>
  <c r="AH743" i="7"/>
  <c r="AI743" i="7"/>
  <c r="AJ743" i="7"/>
  <c r="B744" i="7"/>
  <c r="C744" i="7"/>
  <c r="D744" i="7"/>
  <c r="E744" i="7"/>
  <c r="F744" i="7"/>
  <c r="G744" i="7"/>
  <c r="H744" i="7"/>
  <c r="I744" i="7"/>
  <c r="J744" i="7"/>
  <c r="K744" i="7"/>
  <c r="K949" i="7" s="1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B1154" i="7" s="1"/>
  <c r="AC744" i="7"/>
  <c r="AD744" i="7"/>
  <c r="AE744" i="7"/>
  <c r="AF744" i="7"/>
  <c r="AG744" i="7"/>
  <c r="AH744" i="7"/>
  <c r="AI744" i="7"/>
  <c r="AJ744" i="7"/>
  <c r="B745" i="7"/>
  <c r="C745" i="7"/>
  <c r="D745" i="7"/>
  <c r="E745" i="7"/>
  <c r="E1155" i="7" s="1"/>
  <c r="F745" i="7"/>
  <c r="G745" i="7"/>
  <c r="H745" i="7"/>
  <c r="I745" i="7"/>
  <c r="I1155" i="7" s="1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AB745" i="7"/>
  <c r="AC745" i="7"/>
  <c r="AC950" i="7" s="1"/>
  <c r="AD745" i="7"/>
  <c r="AE745" i="7"/>
  <c r="AF745" i="7"/>
  <c r="AG745" i="7"/>
  <c r="AH745" i="7"/>
  <c r="AI745" i="7"/>
  <c r="AJ745" i="7"/>
  <c r="BU745" i="7" s="1"/>
  <c r="B746" i="7"/>
  <c r="C746" i="7"/>
  <c r="D746" i="7"/>
  <c r="E746" i="7"/>
  <c r="F746" i="7"/>
  <c r="G746" i="7"/>
  <c r="H746" i="7"/>
  <c r="I746" i="7"/>
  <c r="J746" i="7"/>
  <c r="K746" i="7"/>
  <c r="K951" i="7" s="1"/>
  <c r="L746" i="7"/>
  <c r="M746" i="7"/>
  <c r="N746" i="7"/>
  <c r="O746" i="7"/>
  <c r="P746" i="7"/>
  <c r="Q746" i="7"/>
  <c r="R746" i="7"/>
  <c r="S746" i="7"/>
  <c r="T746" i="7"/>
  <c r="U746" i="7"/>
  <c r="V746" i="7"/>
  <c r="W746" i="7"/>
  <c r="W1156" i="7" s="1"/>
  <c r="X746" i="7"/>
  <c r="Y746" i="7"/>
  <c r="Z746" i="7"/>
  <c r="AA746" i="7"/>
  <c r="AB746" i="7"/>
  <c r="AC746" i="7"/>
  <c r="AD746" i="7"/>
  <c r="AE746" i="7"/>
  <c r="AF746" i="7"/>
  <c r="AG746" i="7"/>
  <c r="AH746" i="7"/>
  <c r="AI746" i="7"/>
  <c r="AJ746" i="7"/>
  <c r="B747" i="7"/>
  <c r="C747" i="7"/>
  <c r="D747" i="7"/>
  <c r="E747" i="7"/>
  <c r="F747" i="7"/>
  <c r="G747" i="7"/>
  <c r="H747" i="7"/>
  <c r="I747" i="7"/>
  <c r="I1169" i="7" s="1"/>
  <c r="J747" i="7"/>
  <c r="K747" i="7"/>
  <c r="L747" i="7"/>
  <c r="M747" i="7"/>
  <c r="M1169" i="7" s="1"/>
  <c r="N747" i="7"/>
  <c r="O747" i="7"/>
  <c r="O952" i="7" s="1"/>
  <c r="P747" i="7"/>
  <c r="Q747" i="7"/>
  <c r="Q1157" i="7" s="1"/>
  <c r="R747" i="7"/>
  <c r="S747" i="7"/>
  <c r="S1169" i="7" s="1"/>
  <c r="T747" i="7"/>
  <c r="U747" i="7"/>
  <c r="V747" i="7"/>
  <c r="W747" i="7"/>
  <c r="X747" i="7"/>
  <c r="Y747" i="7"/>
  <c r="Z747" i="7"/>
  <c r="AA747" i="7"/>
  <c r="AA952" i="7" s="1"/>
  <c r="AB747" i="7"/>
  <c r="AC747" i="7"/>
  <c r="AD747" i="7"/>
  <c r="AE747" i="7"/>
  <c r="AE1157" i="7" s="1"/>
  <c r="AF747" i="7"/>
  <c r="AG747" i="7"/>
  <c r="AG952" i="7" s="1"/>
  <c r="AH747" i="7"/>
  <c r="AI747" i="7"/>
  <c r="AJ747" i="7"/>
  <c r="B748" i="7"/>
  <c r="C748" i="7"/>
  <c r="D748" i="7"/>
  <c r="E748" i="7"/>
  <c r="F748" i="7"/>
  <c r="G748" i="7"/>
  <c r="H748" i="7"/>
  <c r="I748" i="7"/>
  <c r="I953" i="7" s="1"/>
  <c r="J748" i="7"/>
  <c r="K748" i="7"/>
  <c r="L748" i="7"/>
  <c r="M748" i="7"/>
  <c r="M1158" i="7" s="1"/>
  <c r="N748" i="7"/>
  <c r="O748" i="7"/>
  <c r="P748" i="7"/>
  <c r="Q748" i="7"/>
  <c r="R748" i="7"/>
  <c r="S748" i="7"/>
  <c r="T748" i="7"/>
  <c r="U748" i="7"/>
  <c r="U1158" i="7" s="1"/>
  <c r="V748" i="7"/>
  <c r="W748" i="7"/>
  <c r="X748" i="7"/>
  <c r="Y748" i="7"/>
  <c r="Y953" i="7" s="1"/>
  <c r="Z748" i="7"/>
  <c r="AA748" i="7"/>
  <c r="AB748" i="7"/>
  <c r="AC748" i="7"/>
  <c r="AC1158" i="7" s="1"/>
  <c r="AD748" i="7"/>
  <c r="AE748" i="7"/>
  <c r="AF748" i="7"/>
  <c r="AG748" i="7"/>
  <c r="AG953" i="7" s="1"/>
  <c r="AH748" i="7"/>
  <c r="AI748" i="7"/>
  <c r="AI1158" i="7" s="1"/>
  <c r="AJ748" i="7"/>
  <c r="B749" i="7"/>
  <c r="B1159" i="7" s="1"/>
  <c r="C749" i="7"/>
  <c r="D749" i="7"/>
  <c r="E749" i="7"/>
  <c r="F749" i="7"/>
  <c r="F1171" i="7" s="1"/>
  <c r="G749" i="7"/>
  <c r="H749" i="7"/>
  <c r="H966" i="7" s="1"/>
  <c r="I749" i="7"/>
  <c r="J749" i="7"/>
  <c r="K749" i="7"/>
  <c r="L749" i="7"/>
  <c r="M749" i="7"/>
  <c r="N749" i="7"/>
  <c r="N966" i="7" s="1"/>
  <c r="O749" i="7"/>
  <c r="P749" i="7"/>
  <c r="P966" i="7" s="1"/>
  <c r="Q749" i="7"/>
  <c r="R749" i="7"/>
  <c r="R966" i="7" s="1"/>
  <c r="S749" i="7"/>
  <c r="T749" i="7"/>
  <c r="U749" i="7"/>
  <c r="V749" i="7"/>
  <c r="W749" i="7"/>
  <c r="X749" i="7"/>
  <c r="Y749" i="7"/>
  <c r="Z749" i="7"/>
  <c r="Z1171" i="7" s="1"/>
  <c r="AA749" i="7"/>
  <c r="AB749" i="7"/>
  <c r="AB966" i="7" s="1"/>
  <c r="AC749" i="7"/>
  <c r="AD749" i="7"/>
  <c r="AD966" i="7" s="1"/>
  <c r="AE749" i="7"/>
  <c r="AF749" i="7"/>
  <c r="AF1171" i="7" s="1"/>
  <c r="AG749" i="7"/>
  <c r="AG954" i="7" s="1"/>
  <c r="AH749" i="7"/>
  <c r="AI749" i="7"/>
  <c r="AJ749" i="7"/>
  <c r="B750" i="7"/>
  <c r="C750" i="7"/>
  <c r="C1172" i="7" s="1"/>
  <c r="D750" i="7"/>
  <c r="E750" i="7"/>
  <c r="E1172" i="7" s="1"/>
  <c r="F750" i="7"/>
  <c r="G750" i="7"/>
  <c r="G955" i="7" s="1"/>
  <c r="H750" i="7"/>
  <c r="I750" i="7"/>
  <c r="I1172" i="7" s="1"/>
  <c r="J750" i="7"/>
  <c r="K750" i="7"/>
  <c r="L750" i="7"/>
  <c r="M750" i="7"/>
  <c r="M1160" i="7" s="1"/>
  <c r="N750" i="7"/>
  <c r="O750" i="7"/>
  <c r="O967" i="7" s="1"/>
  <c r="P750" i="7"/>
  <c r="Q750" i="7"/>
  <c r="R750" i="7"/>
  <c r="S750" i="7"/>
  <c r="T750" i="7"/>
  <c r="U750" i="7"/>
  <c r="V750" i="7"/>
  <c r="W750" i="7"/>
  <c r="X750" i="7"/>
  <c r="Y750" i="7"/>
  <c r="Z750" i="7"/>
  <c r="AA750" i="7"/>
  <c r="AB750" i="7"/>
  <c r="AC750" i="7"/>
  <c r="AD750" i="7"/>
  <c r="AE750" i="7"/>
  <c r="AE967" i="7" s="1"/>
  <c r="AF750" i="7"/>
  <c r="AG750" i="7"/>
  <c r="AG1172" i="7" s="1"/>
  <c r="AH750" i="7"/>
  <c r="AI750" i="7"/>
  <c r="AI967" i="7" s="1"/>
  <c r="AJ750" i="7"/>
  <c r="B751" i="7"/>
  <c r="C751" i="7"/>
  <c r="C1161" i="7" s="1"/>
  <c r="D751" i="7"/>
  <c r="E751" i="7"/>
  <c r="E956" i="7" s="1"/>
  <c r="F751" i="7"/>
  <c r="G751" i="7"/>
  <c r="G1161" i="7" s="1"/>
  <c r="H751" i="7"/>
  <c r="I751" i="7"/>
  <c r="J751" i="7"/>
  <c r="K751" i="7"/>
  <c r="K968" i="7" s="1"/>
  <c r="L751" i="7"/>
  <c r="M751" i="7"/>
  <c r="N751" i="7"/>
  <c r="O751" i="7"/>
  <c r="P751" i="7"/>
  <c r="Q751" i="7"/>
  <c r="R751" i="7"/>
  <c r="S751" i="7"/>
  <c r="S1173" i="7" s="1"/>
  <c r="T751" i="7"/>
  <c r="U751" i="7"/>
  <c r="U968" i="7" s="1"/>
  <c r="V751" i="7"/>
  <c r="W751" i="7"/>
  <c r="X751" i="7"/>
  <c r="Y751" i="7"/>
  <c r="Y1173" i="7" s="1"/>
  <c r="Z751" i="7"/>
  <c r="AA751" i="7"/>
  <c r="AB751" i="7"/>
  <c r="AC751" i="7"/>
  <c r="AD751" i="7"/>
  <c r="AE751" i="7"/>
  <c r="AF751" i="7"/>
  <c r="AG751" i="7"/>
  <c r="AH751" i="7"/>
  <c r="AI751" i="7"/>
  <c r="AI1161" i="7" s="1"/>
  <c r="AJ751" i="7"/>
  <c r="B752" i="7"/>
  <c r="C752" i="7"/>
  <c r="D752" i="7"/>
  <c r="E752" i="7"/>
  <c r="F752" i="7"/>
  <c r="G752" i="7"/>
  <c r="H752" i="7"/>
  <c r="I752" i="7"/>
  <c r="I957" i="7" s="1"/>
  <c r="J752" i="7"/>
  <c r="K752" i="7"/>
  <c r="L752" i="7"/>
  <c r="M752" i="7"/>
  <c r="N752" i="7"/>
  <c r="O752" i="7"/>
  <c r="P752" i="7"/>
  <c r="Q752" i="7"/>
  <c r="R752" i="7"/>
  <c r="S752" i="7"/>
  <c r="T752" i="7"/>
  <c r="U752" i="7"/>
  <c r="U1174" i="7" s="1"/>
  <c r="V752" i="7"/>
  <c r="W752" i="7"/>
  <c r="X752" i="7"/>
  <c r="Y752" i="7"/>
  <c r="Y969" i="7" s="1"/>
  <c r="Z752" i="7"/>
  <c r="AA752" i="7"/>
  <c r="AB752" i="7"/>
  <c r="AC752" i="7"/>
  <c r="AC1174" i="7" s="1"/>
  <c r="AD752" i="7"/>
  <c r="AD1162" i="7" s="1"/>
  <c r="AE752" i="7"/>
  <c r="AF752" i="7"/>
  <c r="AG752" i="7"/>
  <c r="AH752" i="7"/>
  <c r="AH957" i="7" s="1"/>
  <c r="AI752" i="7"/>
  <c r="AJ752" i="7"/>
  <c r="B753" i="7"/>
  <c r="C753" i="7"/>
  <c r="D753" i="7"/>
  <c r="D970" i="7" s="1"/>
  <c r="E753" i="7"/>
  <c r="F753" i="7"/>
  <c r="F1175" i="7" s="1"/>
  <c r="G753" i="7"/>
  <c r="H753" i="7"/>
  <c r="H958" i="7" s="1"/>
  <c r="I753" i="7"/>
  <c r="I958" i="7" s="1"/>
  <c r="J753" i="7"/>
  <c r="K753" i="7"/>
  <c r="K970" i="7" s="1"/>
  <c r="L753" i="7"/>
  <c r="L1175" i="7" s="1"/>
  <c r="M753" i="7"/>
  <c r="N753" i="7"/>
  <c r="O753" i="7"/>
  <c r="P753" i="7"/>
  <c r="Q753" i="7"/>
  <c r="R753" i="7"/>
  <c r="S753" i="7"/>
  <c r="T753" i="7"/>
  <c r="T1175" i="7" s="1"/>
  <c r="U753" i="7"/>
  <c r="V753" i="7"/>
  <c r="W753" i="7"/>
  <c r="W1175" i="7" s="1"/>
  <c r="X753" i="7"/>
  <c r="Y753" i="7"/>
  <c r="Z753" i="7"/>
  <c r="Z958" i="7" s="1"/>
  <c r="AA753" i="7"/>
  <c r="AA970" i="7" s="1"/>
  <c r="AB753" i="7"/>
  <c r="AB970" i="7" s="1"/>
  <c r="AC753" i="7"/>
  <c r="AD753" i="7"/>
  <c r="AD1163" i="7" s="1"/>
  <c r="AE753" i="7"/>
  <c r="AE958" i="7" s="1"/>
  <c r="AF753" i="7"/>
  <c r="AG753" i="7"/>
  <c r="AG970" i="7" s="1"/>
  <c r="AH753" i="7"/>
  <c r="AI753" i="7"/>
  <c r="AJ753" i="7"/>
  <c r="AJ1175" i="7" s="1"/>
  <c r="B754" i="7"/>
  <c r="C754" i="7"/>
  <c r="C1176" i="7" s="1"/>
  <c r="D754" i="7"/>
  <c r="D1164" i="7" s="1"/>
  <c r="E754" i="7"/>
  <c r="F754" i="7"/>
  <c r="G754" i="7"/>
  <c r="H754" i="7"/>
  <c r="H959" i="7" s="1"/>
  <c r="I754" i="7"/>
  <c r="I959" i="7" s="1"/>
  <c r="J754" i="7"/>
  <c r="K754" i="7"/>
  <c r="K1176" i="7" s="1"/>
  <c r="L754" i="7"/>
  <c r="M754" i="7"/>
  <c r="N754" i="7"/>
  <c r="O754" i="7"/>
  <c r="P754" i="7"/>
  <c r="Q754" i="7"/>
  <c r="R754" i="7"/>
  <c r="S754" i="7"/>
  <c r="S1176" i="7" s="1"/>
  <c r="T754" i="7"/>
  <c r="U754" i="7"/>
  <c r="V754" i="7"/>
  <c r="W754" i="7"/>
  <c r="X754" i="7"/>
  <c r="Y754" i="7"/>
  <c r="Z754" i="7"/>
  <c r="AA754" i="7"/>
  <c r="AB754" i="7"/>
  <c r="AC754" i="7"/>
  <c r="AD754" i="7"/>
  <c r="AE754" i="7"/>
  <c r="AF754" i="7"/>
  <c r="AG754" i="7"/>
  <c r="AH754" i="7"/>
  <c r="AI754" i="7"/>
  <c r="AJ754" i="7"/>
  <c r="B755" i="7"/>
  <c r="B960" i="7" s="1"/>
  <c r="C755" i="7"/>
  <c r="C1177" i="7" s="1"/>
  <c r="D755" i="7"/>
  <c r="E755" i="7"/>
  <c r="F755" i="7"/>
  <c r="G755" i="7"/>
  <c r="H755" i="7"/>
  <c r="I755" i="7"/>
  <c r="J755" i="7"/>
  <c r="K755" i="7"/>
  <c r="K972" i="7" s="1"/>
  <c r="L755" i="7"/>
  <c r="L1165" i="7" s="1"/>
  <c r="M755" i="7"/>
  <c r="M972" i="7" s="1"/>
  <c r="N755" i="7"/>
  <c r="O755" i="7"/>
  <c r="P755" i="7"/>
  <c r="P960" i="7" s="1"/>
  <c r="Q755" i="7"/>
  <c r="Q1177" i="7" s="1"/>
  <c r="R755" i="7"/>
  <c r="S755" i="7"/>
  <c r="T755" i="7"/>
  <c r="U755" i="7"/>
  <c r="V755" i="7"/>
  <c r="V1165" i="7" s="1"/>
  <c r="W755" i="7"/>
  <c r="X755" i="7"/>
  <c r="X960" i="7" s="1"/>
  <c r="Y755" i="7"/>
  <c r="Z755" i="7"/>
  <c r="AA755" i="7"/>
  <c r="AB755" i="7"/>
  <c r="AC755" i="7"/>
  <c r="AD755" i="7"/>
  <c r="AE755" i="7"/>
  <c r="AF755" i="7"/>
  <c r="AG755" i="7"/>
  <c r="AH755" i="7"/>
  <c r="AI755" i="7"/>
  <c r="AJ755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Q756" i="7"/>
  <c r="Q961" i="7" s="1"/>
  <c r="R756" i="7"/>
  <c r="S756" i="7"/>
  <c r="T756" i="7"/>
  <c r="U756" i="7"/>
  <c r="V756" i="7"/>
  <c r="W756" i="7"/>
  <c r="X756" i="7"/>
  <c r="Y756" i="7"/>
  <c r="Y961" i="7" s="1"/>
  <c r="Z756" i="7"/>
  <c r="AA756" i="7"/>
  <c r="AB756" i="7"/>
  <c r="AC756" i="7"/>
  <c r="AD756" i="7"/>
  <c r="AE756" i="7"/>
  <c r="AF756" i="7"/>
  <c r="AG756" i="7"/>
  <c r="AH756" i="7"/>
  <c r="AI756" i="7"/>
  <c r="AJ756" i="7"/>
  <c r="B757" i="7"/>
  <c r="C757" i="7"/>
  <c r="C974" i="7" s="1"/>
  <c r="D757" i="7"/>
  <c r="E757" i="7"/>
  <c r="F757" i="7"/>
  <c r="G757" i="7"/>
  <c r="H757" i="7"/>
  <c r="I757" i="7"/>
  <c r="I974" i="7" s="1"/>
  <c r="J757" i="7"/>
  <c r="K757" i="7"/>
  <c r="L757" i="7"/>
  <c r="M757" i="7"/>
  <c r="M1179" i="7" s="1"/>
  <c r="N757" i="7"/>
  <c r="O757" i="7"/>
  <c r="P757" i="7"/>
  <c r="Q757" i="7"/>
  <c r="Q974" i="7" s="1"/>
  <c r="R757" i="7"/>
  <c r="R1167" i="7" s="1"/>
  <c r="S757" i="7"/>
  <c r="S1179" i="7" s="1"/>
  <c r="T757" i="7"/>
  <c r="U757" i="7"/>
  <c r="U1167" i="7" s="1"/>
  <c r="V757" i="7"/>
  <c r="W757" i="7"/>
  <c r="W974" i="7" s="1"/>
  <c r="X757" i="7"/>
  <c r="Y757" i="7"/>
  <c r="Y974" i="7" s="1"/>
  <c r="Z757" i="7"/>
  <c r="AA757" i="7"/>
  <c r="AA974" i="7" s="1"/>
  <c r="AB757" i="7"/>
  <c r="AC757" i="7"/>
  <c r="AC974" i="7" s="1"/>
  <c r="AD757" i="7"/>
  <c r="AE757" i="7"/>
  <c r="AF757" i="7"/>
  <c r="AG757" i="7"/>
  <c r="AG1179" i="7" s="1"/>
  <c r="AH757" i="7"/>
  <c r="AI757" i="7"/>
  <c r="AJ757" i="7"/>
  <c r="B758" i="7"/>
  <c r="B975" i="7" s="1"/>
  <c r="C758" i="7"/>
  <c r="D758" i="7"/>
  <c r="D963" i="7" s="1"/>
  <c r="E758" i="7"/>
  <c r="F758" i="7"/>
  <c r="G758" i="7"/>
  <c r="H758" i="7"/>
  <c r="I758" i="7"/>
  <c r="J758" i="7"/>
  <c r="K758" i="7"/>
  <c r="L758" i="7"/>
  <c r="M758" i="7"/>
  <c r="N758" i="7"/>
  <c r="O758" i="7"/>
  <c r="P758" i="7"/>
  <c r="P975" i="7" s="1"/>
  <c r="Q758" i="7"/>
  <c r="R758" i="7"/>
  <c r="S758" i="7"/>
  <c r="T758" i="7"/>
  <c r="U758" i="7"/>
  <c r="V758" i="7"/>
  <c r="W758" i="7"/>
  <c r="X758" i="7"/>
  <c r="X1180" i="7" s="1"/>
  <c r="Y758" i="7"/>
  <c r="Z758" i="7"/>
  <c r="AA758" i="7"/>
  <c r="AB758" i="7"/>
  <c r="AC758" i="7"/>
  <c r="AD758" i="7"/>
  <c r="AE758" i="7"/>
  <c r="AF758" i="7"/>
  <c r="AG758" i="7"/>
  <c r="AH758" i="7"/>
  <c r="AI758" i="7"/>
  <c r="AJ758" i="7"/>
  <c r="D665" i="7"/>
  <c r="E665" i="7"/>
  <c r="F665" i="7"/>
  <c r="F1087" i="7" s="1"/>
  <c r="G665" i="7"/>
  <c r="H665" i="7"/>
  <c r="I665" i="7"/>
  <c r="I882" i="7" s="1"/>
  <c r="J665" i="7"/>
  <c r="K665" i="7"/>
  <c r="L665" i="7"/>
  <c r="M665" i="7"/>
  <c r="M882" i="7" s="1"/>
  <c r="N665" i="7"/>
  <c r="N882" i="7" s="1"/>
  <c r="O665" i="7"/>
  <c r="P665" i="7"/>
  <c r="Q665" i="7"/>
  <c r="Q882" i="7" s="1"/>
  <c r="R665" i="7"/>
  <c r="R882" i="7" s="1"/>
  <c r="S665" i="7"/>
  <c r="T665" i="7"/>
  <c r="U665" i="7"/>
  <c r="U1087" i="7" s="1"/>
  <c r="V665" i="7"/>
  <c r="W665" i="7"/>
  <c r="W882" i="7" s="1"/>
  <c r="X665" i="7"/>
  <c r="Y665" i="7"/>
  <c r="Z665" i="7"/>
  <c r="AA665" i="7"/>
  <c r="AA1087" i="7" s="1"/>
  <c r="AB665" i="7"/>
  <c r="AB1087" i="7" s="1"/>
  <c r="AC665" i="7"/>
  <c r="AD665" i="7"/>
  <c r="AE665" i="7"/>
  <c r="AE1087" i="7" s="1"/>
  <c r="AF665" i="7"/>
  <c r="AG665" i="7"/>
  <c r="AH665" i="7"/>
  <c r="AI665" i="7"/>
  <c r="AI882" i="7" s="1"/>
  <c r="AJ665" i="7"/>
  <c r="C665" i="7"/>
  <c r="B665" i="7"/>
  <c r="B1087" i="7" s="1"/>
  <c r="F1118" i="6"/>
  <c r="G1118" i="6"/>
  <c r="H1118" i="6"/>
  <c r="F1119" i="6"/>
  <c r="G1119" i="6"/>
  <c r="H1119" i="6"/>
  <c r="F1120" i="6"/>
  <c r="G1120" i="6"/>
  <c r="H1120" i="6"/>
  <c r="F1121" i="6"/>
  <c r="G1121" i="6"/>
  <c r="H1121" i="6"/>
  <c r="F1122" i="6"/>
  <c r="G1122" i="6"/>
  <c r="H1122" i="6"/>
  <c r="F1123" i="6"/>
  <c r="G1123" i="6"/>
  <c r="H1123" i="6"/>
  <c r="F1124" i="6"/>
  <c r="G1124" i="6"/>
  <c r="H1124" i="6"/>
  <c r="F1125" i="6"/>
  <c r="G1125" i="6"/>
  <c r="H1125" i="6"/>
  <c r="F1126" i="6"/>
  <c r="G1126" i="6"/>
  <c r="H1126" i="6"/>
  <c r="F1127" i="6"/>
  <c r="G1127" i="6"/>
  <c r="H1127" i="6"/>
  <c r="F1128" i="6"/>
  <c r="G1128" i="6"/>
  <c r="H1128" i="6"/>
  <c r="F1129" i="6"/>
  <c r="G1129" i="6"/>
  <c r="H1129" i="6"/>
  <c r="F1130" i="6"/>
  <c r="G1130" i="6"/>
  <c r="H1130" i="6"/>
  <c r="F1131" i="6"/>
  <c r="G1131" i="6"/>
  <c r="H1131" i="6"/>
  <c r="F1132" i="6"/>
  <c r="G1132" i="6"/>
  <c r="H1132" i="6"/>
  <c r="F1133" i="6"/>
  <c r="G1133" i="6"/>
  <c r="H1133" i="6"/>
  <c r="F1134" i="6"/>
  <c r="G1134" i="6"/>
  <c r="H1134" i="6"/>
  <c r="F1135" i="6"/>
  <c r="G1135" i="6"/>
  <c r="H1135" i="6"/>
  <c r="F1136" i="6"/>
  <c r="G1136" i="6"/>
  <c r="H1136" i="6"/>
  <c r="F1137" i="6"/>
  <c r="G1137" i="6"/>
  <c r="H1137" i="6"/>
  <c r="H1341" i="6" s="1"/>
  <c r="F1138" i="6"/>
  <c r="G1138" i="6"/>
  <c r="H1138" i="6"/>
  <c r="F1139" i="6"/>
  <c r="G1139" i="6"/>
  <c r="H1139" i="6"/>
  <c r="F1140" i="6"/>
  <c r="G1140" i="6"/>
  <c r="H1140" i="6"/>
  <c r="F1141" i="6"/>
  <c r="G1141" i="6"/>
  <c r="H1141" i="6"/>
  <c r="F1142" i="6"/>
  <c r="G1142" i="6"/>
  <c r="H1142" i="6"/>
  <c r="F1143" i="6"/>
  <c r="G1143" i="6"/>
  <c r="H1143" i="6"/>
  <c r="F1144" i="6"/>
  <c r="G1144" i="6"/>
  <c r="H1144" i="6"/>
  <c r="F1145" i="6"/>
  <c r="G1145" i="6"/>
  <c r="H1145" i="6"/>
  <c r="F1146" i="6"/>
  <c r="G1146" i="6"/>
  <c r="H1146" i="6"/>
  <c r="F1147" i="6"/>
  <c r="G1147" i="6"/>
  <c r="H1147" i="6"/>
  <c r="F1148" i="6"/>
  <c r="G1148" i="6"/>
  <c r="H1148" i="6"/>
  <c r="F1149" i="6"/>
  <c r="G1149" i="6"/>
  <c r="H1149" i="6"/>
  <c r="F1150" i="6"/>
  <c r="G1150" i="6"/>
  <c r="H1150" i="6"/>
  <c r="F1151" i="6"/>
  <c r="G1151" i="6"/>
  <c r="H1151" i="6"/>
  <c r="F1152" i="6"/>
  <c r="G1152" i="6"/>
  <c r="H1152" i="6"/>
  <c r="F1153" i="6"/>
  <c r="G1153" i="6"/>
  <c r="H1153" i="6"/>
  <c r="F1154" i="6"/>
  <c r="G1154" i="6"/>
  <c r="H1154" i="6"/>
  <c r="F1155" i="6"/>
  <c r="G1155" i="6"/>
  <c r="H1155" i="6"/>
  <c r="F1156" i="6"/>
  <c r="G1156" i="6"/>
  <c r="H1156" i="6"/>
  <c r="F1157" i="6"/>
  <c r="G1157" i="6"/>
  <c r="H1157" i="6"/>
  <c r="F1158" i="6"/>
  <c r="G1158" i="6"/>
  <c r="H1158" i="6"/>
  <c r="F1159" i="6"/>
  <c r="G1159" i="6"/>
  <c r="H1159" i="6"/>
  <c r="F1160" i="6"/>
  <c r="G1160" i="6"/>
  <c r="H1160" i="6"/>
  <c r="F1161" i="6"/>
  <c r="G1161" i="6"/>
  <c r="H1161" i="6"/>
  <c r="H1365" i="6" s="1"/>
  <c r="F1162" i="6"/>
  <c r="G1162" i="6"/>
  <c r="H1162" i="6"/>
  <c r="F1163" i="6"/>
  <c r="G1163" i="6"/>
  <c r="H1163" i="6"/>
  <c r="H1367" i="6" s="1"/>
  <c r="F1164" i="6"/>
  <c r="G1164" i="6"/>
  <c r="H1164" i="6"/>
  <c r="F1165" i="6"/>
  <c r="G1165" i="6"/>
  <c r="H1165" i="6"/>
  <c r="F1166" i="6"/>
  <c r="G1166" i="6"/>
  <c r="H1166" i="6"/>
  <c r="F1167" i="6"/>
  <c r="G1167" i="6"/>
  <c r="H1167" i="6"/>
  <c r="H1371" i="6" s="1"/>
  <c r="F1168" i="6"/>
  <c r="G1168" i="6"/>
  <c r="H1168" i="6"/>
  <c r="F1169" i="6"/>
  <c r="G1169" i="6"/>
  <c r="H1169" i="6"/>
  <c r="F1170" i="6"/>
  <c r="G1170" i="6"/>
  <c r="H1170" i="6"/>
  <c r="F1171" i="6"/>
  <c r="G1171" i="6"/>
  <c r="H1171" i="6"/>
  <c r="F1172" i="6"/>
  <c r="G1172" i="6"/>
  <c r="H1172" i="6"/>
  <c r="F1173" i="6"/>
  <c r="G1173" i="6"/>
  <c r="H1173" i="6"/>
  <c r="F1174" i="6"/>
  <c r="G1174" i="6"/>
  <c r="H1174" i="6"/>
  <c r="F1175" i="6"/>
  <c r="G1175" i="6"/>
  <c r="H1175" i="6"/>
  <c r="F1176" i="6"/>
  <c r="G1176" i="6"/>
  <c r="H1176" i="6"/>
  <c r="F1177" i="6"/>
  <c r="G1177" i="6"/>
  <c r="H1177" i="6"/>
  <c r="F1178" i="6"/>
  <c r="G1178" i="6"/>
  <c r="H1178" i="6"/>
  <c r="F1179" i="6"/>
  <c r="G1179" i="6"/>
  <c r="H1179" i="6"/>
  <c r="F1180" i="6"/>
  <c r="G1180" i="6"/>
  <c r="H1180" i="6"/>
  <c r="F1181" i="6"/>
  <c r="G1181" i="6"/>
  <c r="H1181" i="6"/>
  <c r="F1182" i="6"/>
  <c r="G1182" i="6"/>
  <c r="H1182" i="6"/>
  <c r="F1183" i="6"/>
  <c r="G1183" i="6"/>
  <c r="H1183" i="6"/>
  <c r="F1184" i="6"/>
  <c r="G1184" i="6"/>
  <c r="H1184" i="6"/>
  <c r="H1388" i="6" s="1"/>
  <c r="F1185" i="6"/>
  <c r="G1185" i="6"/>
  <c r="H1185" i="6"/>
  <c r="F1186" i="6"/>
  <c r="G1186" i="6"/>
  <c r="H1186" i="6"/>
  <c r="F1187" i="6"/>
  <c r="G1187" i="6"/>
  <c r="H1187" i="6"/>
  <c r="F1188" i="6"/>
  <c r="G1188" i="6"/>
  <c r="H1188" i="6"/>
  <c r="F1189" i="6"/>
  <c r="G1189" i="6"/>
  <c r="H1189" i="6"/>
  <c r="F1190" i="6"/>
  <c r="G1190" i="6"/>
  <c r="H1190" i="6"/>
  <c r="F1191" i="6"/>
  <c r="G1191" i="6"/>
  <c r="H1191" i="6"/>
  <c r="F1192" i="6"/>
  <c r="G1192" i="6"/>
  <c r="H1192" i="6"/>
  <c r="F1193" i="6"/>
  <c r="G1193" i="6"/>
  <c r="H1193" i="6"/>
  <c r="F1194" i="6"/>
  <c r="G1194" i="6"/>
  <c r="H1194" i="6"/>
  <c r="F1195" i="6"/>
  <c r="G1195" i="6"/>
  <c r="H1195" i="6"/>
  <c r="F1196" i="6"/>
  <c r="G1196" i="6"/>
  <c r="H1196" i="6"/>
  <c r="F1197" i="6"/>
  <c r="G1197" i="6"/>
  <c r="H1197" i="6"/>
  <c r="F1198" i="6"/>
  <c r="G1198" i="6"/>
  <c r="H1198" i="6"/>
  <c r="H1402" i="6" s="1"/>
  <c r="F1199" i="6"/>
  <c r="G1199" i="6"/>
  <c r="H1199" i="6"/>
  <c r="F1200" i="6"/>
  <c r="G1200" i="6"/>
  <c r="H1200" i="6"/>
  <c r="F1201" i="6"/>
  <c r="G1201" i="6"/>
  <c r="H1201" i="6"/>
  <c r="H1405" i="6" s="1"/>
  <c r="F1202" i="6"/>
  <c r="G1202" i="6"/>
  <c r="H1202" i="6"/>
  <c r="F1203" i="6"/>
  <c r="G1203" i="6"/>
  <c r="H1203" i="6"/>
  <c r="F1204" i="6"/>
  <c r="G1204" i="6"/>
  <c r="H1204" i="6"/>
  <c r="F1205" i="6"/>
  <c r="G1205" i="6"/>
  <c r="H1205" i="6"/>
  <c r="F1206" i="6"/>
  <c r="G1206" i="6"/>
  <c r="H1206" i="6"/>
  <c r="F1207" i="6"/>
  <c r="G1207" i="6"/>
  <c r="H1207" i="6"/>
  <c r="F1208" i="6"/>
  <c r="G1208" i="6"/>
  <c r="H1208" i="6"/>
  <c r="F1209" i="6"/>
  <c r="G1209" i="6"/>
  <c r="H1209" i="6"/>
  <c r="F1210" i="6"/>
  <c r="G1210" i="6"/>
  <c r="H1210" i="6"/>
  <c r="G1117" i="6"/>
  <c r="H1117" i="6"/>
  <c r="F1117" i="6"/>
  <c r="F1537" i="6" s="1"/>
  <c r="H893" i="6"/>
  <c r="G893" i="6"/>
  <c r="F893" i="6"/>
  <c r="C1086" i="7"/>
  <c r="D1086" i="7"/>
  <c r="E1086" i="7"/>
  <c r="F1086" i="7"/>
  <c r="G1086" i="7"/>
  <c r="H1086" i="7"/>
  <c r="I1086" i="7"/>
  <c r="J1086" i="7"/>
  <c r="K1086" i="7"/>
  <c r="L1086" i="7"/>
  <c r="M1086" i="7"/>
  <c r="N1086" i="7"/>
  <c r="O1086" i="7"/>
  <c r="P1086" i="7"/>
  <c r="Q1086" i="7"/>
  <c r="R1086" i="7"/>
  <c r="S1086" i="7"/>
  <c r="T1086" i="7"/>
  <c r="U1086" i="7"/>
  <c r="V1086" i="7"/>
  <c r="W1086" i="7"/>
  <c r="X1086" i="7"/>
  <c r="Y1086" i="7"/>
  <c r="Z1086" i="7"/>
  <c r="AA1086" i="7"/>
  <c r="AB1086" i="7"/>
  <c r="AC1086" i="7"/>
  <c r="AD1086" i="7"/>
  <c r="AE1086" i="7"/>
  <c r="AF1086" i="7"/>
  <c r="AG1086" i="7"/>
  <c r="AH1086" i="7"/>
  <c r="AI1086" i="7"/>
  <c r="AJ1086" i="7"/>
  <c r="B1086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U881" i="7"/>
  <c r="V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B881" i="7"/>
  <c r="A746" i="7"/>
  <c r="AL746" i="7" s="1"/>
  <c r="A747" i="7"/>
  <c r="A952" i="7" s="1"/>
  <c r="A748" i="7"/>
  <c r="A953" i="7" s="1"/>
  <c r="A749" i="7"/>
  <c r="A750" i="7"/>
  <c r="AL750" i="7" s="1"/>
  <c r="A751" i="7"/>
  <c r="AL751" i="7" s="1"/>
  <c r="A752" i="7"/>
  <c r="AL752" i="7" s="1"/>
  <c r="A753" i="7"/>
  <c r="AL753" i="7" s="1"/>
  <c r="A754" i="7"/>
  <c r="A1164" i="7" s="1"/>
  <c r="A755" i="7"/>
  <c r="A960" i="7" s="1"/>
  <c r="A756" i="7"/>
  <c r="A961" i="7" s="1"/>
  <c r="A757" i="7"/>
  <c r="A962" i="7" s="1"/>
  <c r="A758" i="7"/>
  <c r="AL758" i="7" s="1"/>
  <c r="A666" i="7"/>
  <c r="AL666" i="7" s="1"/>
  <c r="A667" i="7"/>
  <c r="AL667" i="7" s="1"/>
  <c r="A668" i="7"/>
  <c r="AL668" i="7" s="1"/>
  <c r="A669" i="7"/>
  <c r="AL669" i="7" s="1"/>
  <c r="A670" i="7"/>
  <c r="AL670" i="7" s="1"/>
  <c r="A671" i="7"/>
  <c r="AL671" i="7" s="1"/>
  <c r="A672" i="7"/>
  <c r="AL672" i="7" s="1"/>
  <c r="A673" i="7"/>
  <c r="AL673" i="7" s="1"/>
  <c r="A674" i="7"/>
  <c r="AL674" i="7" s="1"/>
  <c r="A675" i="7"/>
  <c r="AL675" i="7" s="1"/>
  <c r="A676" i="7"/>
  <c r="AL676" i="7" s="1"/>
  <c r="A677" i="7"/>
  <c r="A1087" i="7" s="1"/>
  <c r="A678" i="7"/>
  <c r="A679" i="7"/>
  <c r="A1089" i="7" s="1"/>
  <c r="A680" i="7"/>
  <c r="AL680" i="7" s="1"/>
  <c r="A681" i="7"/>
  <c r="A1091" i="7" s="1"/>
  <c r="A682" i="7"/>
  <c r="A1092" i="7" s="1"/>
  <c r="A683" i="7"/>
  <c r="AL683" i="7" s="1"/>
  <c r="A684" i="7"/>
  <c r="A889" i="7" s="1"/>
  <c r="A685" i="7"/>
  <c r="A686" i="7"/>
  <c r="AL686" i="7" s="1"/>
  <c r="A687" i="7"/>
  <c r="A688" i="7"/>
  <c r="AL688" i="7" s="1"/>
  <c r="A689" i="7"/>
  <c r="AL689" i="7" s="1"/>
  <c r="A690" i="7"/>
  <c r="AL690" i="7" s="1"/>
  <c r="A691" i="7"/>
  <c r="AL691" i="7" s="1"/>
  <c r="A692" i="7"/>
  <c r="A1102" i="7" s="1"/>
  <c r="A693" i="7"/>
  <c r="AL693" i="7" s="1"/>
  <c r="A694" i="7"/>
  <c r="A899" i="7" s="1"/>
  <c r="A695" i="7"/>
  <c r="A900" i="7" s="1"/>
  <c r="A696" i="7"/>
  <c r="A1106" i="7" s="1"/>
  <c r="A697" i="7"/>
  <c r="AL697" i="7" s="1"/>
  <c r="A698" i="7"/>
  <c r="AL698" i="7" s="1"/>
  <c r="A699" i="7"/>
  <c r="A700" i="7"/>
  <c r="A905" i="7" s="1"/>
  <c r="A701" i="7"/>
  <c r="A1111" i="7" s="1"/>
  <c r="A702" i="7"/>
  <c r="A703" i="7"/>
  <c r="A908" i="7" s="1"/>
  <c r="A704" i="7"/>
  <c r="AL704" i="7" s="1"/>
  <c r="A705" i="7"/>
  <c r="AL705" i="7" s="1"/>
  <c r="A706" i="7"/>
  <c r="A1116" i="7" s="1"/>
  <c r="A707" i="7"/>
  <c r="A912" i="7" s="1"/>
  <c r="A708" i="7"/>
  <c r="A913" i="7" s="1"/>
  <c r="A709" i="7"/>
  <c r="A1119" i="7" s="1"/>
  <c r="A710" i="7"/>
  <c r="AL710" i="7" s="1"/>
  <c r="A711" i="7"/>
  <c r="A712" i="7"/>
  <c r="A1122" i="7" s="1"/>
  <c r="A713" i="7"/>
  <c r="A918" i="7" s="1"/>
  <c r="A714" i="7"/>
  <c r="AL714" i="7" s="1"/>
  <c r="A715" i="7"/>
  <c r="A1125" i="7" s="1"/>
  <c r="A716" i="7"/>
  <c r="A1126" i="7" s="1"/>
  <c r="A717" i="7"/>
  <c r="AL717" i="7" s="1"/>
  <c r="A718" i="7"/>
  <c r="A1128" i="7" s="1"/>
  <c r="A719" i="7"/>
  <c r="AL719" i="7" s="1"/>
  <c r="A720" i="7"/>
  <c r="A925" i="7" s="1"/>
  <c r="A721" i="7"/>
  <c r="AL721" i="7" s="1"/>
  <c r="A722" i="7"/>
  <c r="A1132" i="7" s="1"/>
  <c r="A723" i="7"/>
  <c r="A928" i="7" s="1"/>
  <c r="A724" i="7"/>
  <c r="AL724" i="7" s="1"/>
  <c r="A725" i="7"/>
  <c r="A1135" i="7" s="1"/>
  <c r="A726" i="7"/>
  <c r="AL726" i="7" s="1"/>
  <c r="A727" i="7"/>
  <c r="A932" i="7" s="1"/>
  <c r="A728" i="7"/>
  <c r="A933" i="7" s="1"/>
  <c r="A729" i="7"/>
  <c r="AL729" i="7" s="1"/>
  <c r="A730" i="7"/>
  <c r="AL730" i="7" s="1"/>
  <c r="A731" i="7"/>
  <c r="A1141" i="7" s="1"/>
  <c r="A732" i="7"/>
  <c r="A937" i="7" s="1"/>
  <c r="A733" i="7"/>
  <c r="A938" i="7" s="1"/>
  <c r="A734" i="7"/>
  <c r="AL734" i="7" s="1"/>
  <c r="A735" i="7"/>
  <c r="A1145" i="7" s="1"/>
  <c r="A736" i="7"/>
  <c r="A1146" i="7" s="1"/>
  <c r="A737" i="7"/>
  <c r="AL737" i="7" s="1"/>
  <c r="A738" i="7"/>
  <c r="A1148" i="7" s="1"/>
  <c r="A739" i="7"/>
  <c r="A1149" i="7" s="1"/>
  <c r="A740" i="7"/>
  <c r="A1150" i="7" s="1"/>
  <c r="A741" i="7"/>
  <c r="AL741" i="7" s="1"/>
  <c r="A742" i="7"/>
  <c r="A947" i="7" s="1"/>
  <c r="A743" i="7"/>
  <c r="A948" i="7" s="1"/>
  <c r="A744" i="7"/>
  <c r="A949" i="7" s="1"/>
  <c r="A745" i="7"/>
  <c r="AL745" i="7" s="1"/>
  <c r="C664" i="7"/>
  <c r="AN664" i="7" s="1"/>
  <c r="D664" i="7"/>
  <c r="AO664" i="7" s="1"/>
  <c r="E664" i="7"/>
  <c r="AP664" i="7" s="1"/>
  <c r="F664" i="7"/>
  <c r="AQ664" i="7" s="1"/>
  <c r="G664" i="7"/>
  <c r="AR664" i="7" s="1"/>
  <c r="H664" i="7"/>
  <c r="AS664" i="7" s="1"/>
  <c r="I664" i="7"/>
  <c r="AT664" i="7" s="1"/>
  <c r="J664" i="7"/>
  <c r="AU664" i="7" s="1"/>
  <c r="K664" i="7"/>
  <c r="AV664" i="7" s="1"/>
  <c r="L664" i="7"/>
  <c r="AW664" i="7" s="1"/>
  <c r="M664" i="7"/>
  <c r="AX664" i="7" s="1"/>
  <c r="N664" i="7"/>
  <c r="AY664" i="7" s="1"/>
  <c r="O664" i="7"/>
  <c r="AZ664" i="7" s="1"/>
  <c r="P664" i="7"/>
  <c r="BA664" i="7" s="1"/>
  <c r="Q664" i="7"/>
  <c r="BB664" i="7" s="1"/>
  <c r="R664" i="7"/>
  <c r="BC664" i="7" s="1"/>
  <c r="S664" i="7"/>
  <c r="BD664" i="7" s="1"/>
  <c r="T664" i="7"/>
  <c r="BE664" i="7" s="1"/>
  <c r="U664" i="7"/>
  <c r="BF664" i="7" s="1"/>
  <c r="V664" i="7"/>
  <c r="BG664" i="7" s="1"/>
  <c r="W664" i="7"/>
  <c r="BH664" i="7" s="1"/>
  <c r="X664" i="7"/>
  <c r="BI664" i="7" s="1"/>
  <c r="Y664" i="7"/>
  <c r="BJ664" i="7" s="1"/>
  <c r="Z664" i="7"/>
  <c r="BK664" i="7" s="1"/>
  <c r="AA664" i="7"/>
  <c r="BL664" i="7" s="1"/>
  <c r="AB664" i="7"/>
  <c r="BM664" i="7" s="1"/>
  <c r="AC664" i="7"/>
  <c r="BN664" i="7" s="1"/>
  <c r="AD664" i="7"/>
  <c r="BO664" i="7" s="1"/>
  <c r="AE664" i="7"/>
  <c r="BP664" i="7" s="1"/>
  <c r="AF664" i="7"/>
  <c r="BQ664" i="7" s="1"/>
  <c r="AG664" i="7"/>
  <c r="BR664" i="7" s="1"/>
  <c r="AH664" i="7"/>
  <c r="BS664" i="7" s="1"/>
  <c r="AI664" i="7"/>
  <c r="BT664" i="7" s="1"/>
  <c r="AJ664" i="7"/>
  <c r="BU664" i="7" s="1"/>
  <c r="B664" i="7"/>
  <c r="AM664" i="7" s="1"/>
  <c r="A665" i="7"/>
  <c r="AL665" i="7" s="1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B232" i="7"/>
  <c r="D1210" i="6"/>
  <c r="C1210" i="6"/>
  <c r="B1210" i="6"/>
  <c r="A1210" i="6"/>
  <c r="D1209" i="6"/>
  <c r="C1209" i="6"/>
  <c r="B1209" i="6"/>
  <c r="A1209" i="6"/>
  <c r="D1208" i="6"/>
  <c r="C1208" i="6"/>
  <c r="B1208" i="6"/>
  <c r="A1208" i="6"/>
  <c r="D1207" i="6"/>
  <c r="C1207" i="6"/>
  <c r="B1207" i="6"/>
  <c r="A1207" i="6"/>
  <c r="D1206" i="6"/>
  <c r="C1206" i="6"/>
  <c r="B1206" i="6"/>
  <c r="A1206" i="6"/>
  <c r="A1410" i="6" s="1"/>
  <c r="D1205" i="6"/>
  <c r="C1205" i="6"/>
  <c r="B1205" i="6"/>
  <c r="A1205" i="6"/>
  <c r="D1204" i="6"/>
  <c r="C1204" i="6"/>
  <c r="B1204" i="6"/>
  <c r="A1204" i="6"/>
  <c r="D1203" i="6"/>
  <c r="C1203" i="6"/>
  <c r="B1203" i="6"/>
  <c r="A1203" i="6"/>
  <c r="D1202" i="6"/>
  <c r="C1202" i="6"/>
  <c r="B1202" i="6"/>
  <c r="A1202" i="6"/>
  <c r="A1610" i="6" s="1"/>
  <c r="D1201" i="6"/>
  <c r="C1201" i="6"/>
  <c r="B1201" i="6"/>
  <c r="A1201" i="6"/>
  <c r="D1200" i="6"/>
  <c r="C1200" i="6"/>
  <c r="B1200" i="6"/>
  <c r="A1200" i="6"/>
  <c r="A1608" i="6" s="1"/>
  <c r="D1199" i="6"/>
  <c r="C1199" i="6"/>
  <c r="B1199" i="6"/>
  <c r="A1199" i="6"/>
  <c r="A1607" i="6" s="1"/>
  <c r="D1198" i="6"/>
  <c r="C1198" i="6"/>
  <c r="B1198" i="6"/>
  <c r="A1198" i="6"/>
  <c r="A1402" i="6" s="1"/>
  <c r="D1197" i="6"/>
  <c r="C1197" i="6"/>
  <c r="B1197" i="6"/>
  <c r="A1197" i="6"/>
  <c r="A1401" i="6" s="1"/>
  <c r="D1196" i="6"/>
  <c r="C1196" i="6"/>
  <c r="B1196" i="6"/>
  <c r="A1196" i="6"/>
  <c r="A1400" i="6" s="1"/>
  <c r="D1195" i="6"/>
  <c r="C1195" i="6"/>
  <c r="B1195" i="6"/>
  <c r="A1195" i="6"/>
  <c r="D1194" i="6"/>
  <c r="C1194" i="6"/>
  <c r="C1614" i="6" s="1"/>
  <c r="B1194" i="6"/>
  <c r="A1194" i="6"/>
  <c r="D1193" i="6"/>
  <c r="C1193" i="6"/>
  <c r="B1193" i="6"/>
  <c r="A1193" i="6"/>
  <c r="D1192" i="6"/>
  <c r="C1192" i="6"/>
  <c r="B1192" i="6"/>
  <c r="A1192" i="6"/>
  <c r="D1191" i="6"/>
  <c r="D1611" i="6" s="1"/>
  <c r="C1191" i="6"/>
  <c r="C1611" i="6" s="1"/>
  <c r="B1191" i="6"/>
  <c r="A1191" i="6"/>
  <c r="A1599" i="6" s="1"/>
  <c r="D1190" i="6"/>
  <c r="C1190" i="6"/>
  <c r="B1190" i="6"/>
  <c r="B1610" i="6" s="1"/>
  <c r="A1190" i="6"/>
  <c r="D1189" i="6"/>
  <c r="C1189" i="6"/>
  <c r="B1189" i="6"/>
  <c r="A1189" i="6"/>
  <c r="A1393" i="6" s="1"/>
  <c r="D1188" i="6"/>
  <c r="C1188" i="6"/>
  <c r="B1188" i="6"/>
  <c r="B1608" i="6" s="1"/>
  <c r="A1188" i="6"/>
  <c r="A1596" i="6" s="1"/>
  <c r="D1187" i="6"/>
  <c r="C1187" i="6"/>
  <c r="B1187" i="6"/>
  <c r="A1187" i="6"/>
  <c r="A1391" i="6" s="1"/>
  <c r="D1186" i="6"/>
  <c r="C1186" i="6"/>
  <c r="B1186" i="6"/>
  <c r="B1606" i="6" s="1"/>
  <c r="A1186" i="6"/>
  <c r="D1185" i="6"/>
  <c r="C1185" i="6"/>
  <c r="C1605" i="6" s="1"/>
  <c r="B1185" i="6"/>
  <c r="A1185" i="6"/>
  <c r="A1389" i="6" s="1"/>
  <c r="D1184" i="6"/>
  <c r="C1184" i="6"/>
  <c r="B1184" i="6"/>
  <c r="A1184" i="6"/>
  <c r="D1183" i="6"/>
  <c r="C1183" i="6"/>
  <c r="B1183" i="6"/>
  <c r="A1183" i="6"/>
  <c r="A1387" i="6" s="1"/>
  <c r="D1182" i="6"/>
  <c r="C1182" i="6"/>
  <c r="B1182" i="6"/>
  <c r="A1182" i="6"/>
  <c r="A1590" i="6" s="1"/>
  <c r="D1181" i="6"/>
  <c r="C1181" i="6"/>
  <c r="B1181" i="6"/>
  <c r="A1181" i="6"/>
  <c r="D1180" i="6"/>
  <c r="C1180" i="6"/>
  <c r="B1180" i="6"/>
  <c r="B1600" i="6" s="1"/>
  <c r="A1180" i="6"/>
  <c r="A1588" i="6" s="1"/>
  <c r="D1179" i="6"/>
  <c r="C1179" i="6"/>
  <c r="B1179" i="6"/>
  <c r="A1179" i="6"/>
  <c r="A1383" i="6" s="1"/>
  <c r="D1178" i="6"/>
  <c r="C1178" i="6"/>
  <c r="C1598" i="6" s="1"/>
  <c r="B1178" i="6"/>
  <c r="A1178" i="6"/>
  <c r="A1586" i="6" s="1"/>
  <c r="D1177" i="6"/>
  <c r="C1177" i="6"/>
  <c r="B1177" i="6"/>
  <c r="A1177" i="6"/>
  <c r="D1176" i="6"/>
  <c r="C1176" i="6"/>
  <c r="B1176" i="6"/>
  <c r="B1596" i="6" s="1"/>
  <c r="A1176" i="6"/>
  <c r="D1175" i="6"/>
  <c r="C1175" i="6"/>
  <c r="B1175" i="6"/>
  <c r="B1595" i="6" s="1"/>
  <c r="A1175" i="6"/>
  <c r="D1174" i="6"/>
  <c r="D1594" i="6" s="1"/>
  <c r="C1174" i="6"/>
  <c r="B1174" i="6"/>
  <c r="B1594" i="6" s="1"/>
  <c r="A1174" i="6"/>
  <c r="D1173" i="6"/>
  <c r="C1173" i="6"/>
  <c r="C1593" i="6" s="1"/>
  <c r="B1173" i="6"/>
  <c r="A1173" i="6"/>
  <c r="D1172" i="6"/>
  <c r="C1172" i="6"/>
  <c r="B1172" i="6"/>
  <c r="B1592" i="6" s="1"/>
  <c r="A1172" i="6"/>
  <c r="D1171" i="6"/>
  <c r="C1171" i="6"/>
  <c r="B1171" i="6"/>
  <c r="A1171" i="6"/>
  <c r="D1170" i="6"/>
  <c r="C1170" i="6"/>
  <c r="B1170" i="6"/>
  <c r="A1170" i="6"/>
  <c r="D1169" i="6"/>
  <c r="D1589" i="6" s="1"/>
  <c r="C1169" i="6"/>
  <c r="B1169" i="6"/>
  <c r="A1169" i="6"/>
  <c r="A1577" i="6" s="1"/>
  <c r="D1168" i="6"/>
  <c r="C1168" i="6"/>
  <c r="B1168" i="6"/>
  <c r="A1168" i="6"/>
  <c r="D1167" i="6"/>
  <c r="D1587" i="6" s="1"/>
  <c r="C1167" i="6"/>
  <c r="B1167" i="6"/>
  <c r="B1587" i="6" s="1"/>
  <c r="A1167" i="6"/>
  <c r="D1166" i="6"/>
  <c r="C1166" i="6"/>
  <c r="B1166" i="6"/>
  <c r="A1166" i="6"/>
  <c r="A1574" i="6" s="1"/>
  <c r="D1165" i="6"/>
  <c r="D1585" i="6" s="1"/>
  <c r="C1165" i="6"/>
  <c r="C1585" i="6" s="1"/>
  <c r="B1165" i="6"/>
  <c r="A1165" i="6"/>
  <c r="D1164" i="6"/>
  <c r="D1584" i="6" s="1"/>
  <c r="C1164" i="6"/>
  <c r="C1584" i="6" s="1"/>
  <c r="B1164" i="6"/>
  <c r="A1164" i="6"/>
  <c r="D1163" i="6"/>
  <c r="C1163" i="6"/>
  <c r="C1583" i="6" s="1"/>
  <c r="B1163" i="6"/>
  <c r="B1583" i="6" s="1"/>
  <c r="A1163" i="6"/>
  <c r="A1571" i="6" s="1"/>
  <c r="D1162" i="6"/>
  <c r="C1162" i="6"/>
  <c r="B1162" i="6"/>
  <c r="A1162" i="6"/>
  <c r="D1161" i="6"/>
  <c r="C1161" i="6"/>
  <c r="C1581" i="6" s="1"/>
  <c r="B1161" i="6"/>
  <c r="B1377" i="6" s="1"/>
  <c r="A1161" i="6"/>
  <c r="A1569" i="6" s="1"/>
  <c r="D1160" i="6"/>
  <c r="C1160" i="6"/>
  <c r="B1160" i="6"/>
  <c r="A1160" i="6"/>
  <c r="D1159" i="6"/>
  <c r="D1579" i="6" s="1"/>
  <c r="C1159" i="6"/>
  <c r="B1159" i="6"/>
  <c r="A1159" i="6"/>
  <c r="A1567" i="6" s="1"/>
  <c r="D1158" i="6"/>
  <c r="C1158" i="6"/>
  <c r="B1158" i="6"/>
  <c r="A1158" i="6"/>
  <c r="A1566" i="6" s="1"/>
  <c r="D1157" i="6"/>
  <c r="C1157" i="6"/>
  <c r="B1157" i="6"/>
  <c r="A1157" i="6"/>
  <c r="D1156" i="6"/>
  <c r="C1156" i="6"/>
  <c r="C1576" i="6" s="1"/>
  <c r="B1156" i="6"/>
  <c r="A1156" i="6"/>
  <c r="D1155" i="6"/>
  <c r="C1155" i="6"/>
  <c r="B1155" i="6"/>
  <c r="A1155" i="6"/>
  <c r="A1359" i="6" s="1"/>
  <c r="D1154" i="6"/>
  <c r="D1574" i="6" s="1"/>
  <c r="C1154" i="6"/>
  <c r="C1574" i="6" s="1"/>
  <c r="B1154" i="6"/>
  <c r="A1154" i="6"/>
  <c r="A1562" i="6" s="1"/>
  <c r="D1153" i="6"/>
  <c r="C1153" i="6"/>
  <c r="B1153" i="6"/>
  <c r="A1153" i="6"/>
  <c r="D1152" i="6"/>
  <c r="C1152" i="6"/>
  <c r="B1152" i="6"/>
  <c r="B1572" i="6" s="1"/>
  <c r="A1152" i="6"/>
  <c r="D1151" i="6"/>
  <c r="C1151" i="6"/>
  <c r="B1151" i="6"/>
  <c r="A1151" i="6"/>
  <c r="D1150" i="6"/>
  <c r="C1150" i="6"/>
  <c r="B1150" i="6"/>
  <c r="A1150" i="6"/>
  <c r="A1354" i="6" s="1"/>
  <c r="D1149" i="6"/>
  <c r="C1149" i="6"/>
  <c r="B1149" i="6"/>
  <c r="A1149" i="6"/>
  <c r="D1148" i="6"/>
  <c r="C1148" i="6"/>
  <c r="B1148" i="6"/>
  <c r="A1148" i="6"/>
  <c r="A1352" i="6" s="1"/>
  <c r="D1147" i="6"/>
  <c r="D1567" i="6" s="1"/>
  <c r="C1147" i="6"/>
  <c r="B1147" i="6"/>
  <c r="A1147" i="6"/>
  <c r="D1146" i="6"/>
  <c r="C1146" i="6"/>
  <c r="C1566" i="6" s="1"/>
  <c r="B1146" i="6"/>
  <c r="B1566" i="6" s="1"/>
  <c r="A1146" i="6"/>
  <c r="D1145" i="6"/>
  <c r="C1145" i="6"/>
  <c r="B1145" i="6"/>
  <c r="B1565" i="6" s="1"/>
  <c r="A1145" i="6"/>
  <c r="D1144" i="6"/>
  <c r="C1144" i="6"/>
  <c r="C1564" i="6" s="1"/>
  <c r="B1144" i="6"/>
  <c r="A1144" i="6"/>
  <c r="D1143" i="6"/>
  <c r="C1143" i="6"/>
  <c r="B1143" i="6"/>
  <c r="A1143" i="6"/>
  <c r="A1347" i="6" s="1"/>
  <c r="D1142" i="6"/>
  <c r="D1562" i="6" s="1"/>
  <c r="C1142" i="6"/>
  <c r="B1142" i="6"/>
  <c r="B1562" i="6" s="1"/>
  <c r="A1142" i="6"/>
  <c r="D1141" i="6"/>
  <c r="C1141" i="6"/>
  <c r="B1141" i="6"/>
  <c r="A1141" i="6"/>
  <c r="D1140" i="6"/>
  <c r="C1140" i="6"/>
  <c r="B1140" i="6"/>
  <c r="B1560" i="6" s="1"/>
  <c r="A1140" i="6"/>
  <c r="D1139" i="6"/>
  <c r="C1139" i="6"/>
  <c r="B1139" i="6"/>
  <c r="B1559" i="6" s="1"/>
  <c r="A1139" i="6"/>
  <c r="D1138" i="6"/>
  <c r="C1138" i="6"/>
  <c r="B1138" i="6"/>
  <c r="A1138" i="6"/>
  <c r="D1137" i="6"/>
  <c r="C1137" i="6"/>
  <c r="B1137" i="6"/>
  <c r="B1557" i="6" s="1"/>
  <c r="A1137" i="6"/>
  <c r="A1341" i="6" s="1"/>
  <c r="D1136" i="6"/>
  <c r="D1556" i="6" s="1"/>
  <c r="C1136" i="6"/>
  <c r="B1136" i="6"/>
  <c r="B1556" i="6" s="1"/>
  <c r="A1136" i="6"/>
  <c r="D1135" i="6"/>
  <c r="D1555" i="6" s="1"/>
  <c r="C1135" i="6"/>
  <c r="B1135" i="6"/>
  <c r="A1135" i="6"/>
  <c r="A1543" i="6" s="1"/>
  <c r="D1134" i="6"/>
  <c r="D1554" i="6" s="1"/>
  <c r="C1134" i="6"/>
  <c r="C1554" i="6" s="1"/>
  <c r="B1134" i="6"/>
  <c r="A1134" i="6"/>
  <c r="A1338" i="6" s="1"/>
  <c r="D1133" i="6"/>
  <c r="C1133" i="6"/>
  <c r="C1553" i="6" s="1"/>
  <c r="B1133" i="6"/>
  <c r="A1133" i="6"/>
  <c r="A1337" i="6" s="1"/>
  <c r="D1132" i="6"/>
  <c r="D1552" i="6" s="1"/>
  <c r="C1132" i="6"/>
  <c r="B1132" i="6"/>
  <c r="A1132" i="6"/>
  <c r="D1131" i="6"/>
  <c r="D1551" i="6" s="1"/>
  <c r="C1131" i="6"/>
  <c r="C1551" i="6" s="1"/>
  <c r="B1131" i="6"/>
  <c r="B1551" i="6" s="1"/>
  <c r="A1131" i="6"/>
  <c r="D1130" i="6"/>
  <c r="D1346" i="6" s="1"/>
  <c r="C1130" i="6"/>
  <c r="C1550" i="6" s="1"/>
  <c r="B1130" i="6"/>
  <c r="B1550" i="6" s="1"/>
  <c r="A1130" i="6"/>
  <c r="D1129" i="6"/>
  <c r="C1129" i="6"/>
  <c r="C1549" i="6" s="1"/>
  <c r="B1129" i="6"/>
  <c r="A1129" i="6"/>
  <c r="D1128" i="6"/>
  <c r="C1128" i="6"/>
  <c r="C1548" i="6" s="1"/>
  <c r="B1128" i="6"/>
  <c r="A1128" i="6"/>
  <c r="D1127" i="6"/>
  <c r="D1547" i="6" s="1"/>
  <c r="C1127" i="6"/>
  <c r="B1127" i="6"/>
  <c r="B1343" i="6" s="1"/>
  <c r="A1127" i="6"/>
  <c r="D1126" i="6"/>
  <c r="C1126" i="6"/>
  <c r="B1126" i="6"/>
  <c r="B1546" i="6" s="1"/>
  <c r="A1126" i="6"/>
  <c r="D1125" i="6"/>
  <c r="C1125" i="6"/>
  <c r="B1125" i="6"/>
  <c r="B1545" i="6" s="1"/>
  <c r="A1125" i="6"/>
  <c r="D1124" i="6"/>
  <c r="D1340" i="6" s="1"/>
  <c r="C1124" i="6"/>
  <c r="B1124" i="6"/>
  <c r="B1340" i="6" s="1"/>
  <c r="A1124" i="6"/>
  <c r="D1123" i="6"/>
  <c r="D1543" i="6" s="1"/>
  <c r="C1123" i="6"/>
  <c r="C1543" i="6" s="1"/>
  <c r="B1123" i="6"/>
  <c r="B1543" i="6" s="1"/>
  <c r="A1123" i="6"/>
  <c r="D1122" i="6"/>
  <c r="C1122" i="6"/>
  <c r="B1122" i="6"/>
  <c r="B1542" i="6" s="1"/>
  <c r="A1122" i="6"/>
  <c r="D1121" i="6"/>
  <c r="C1121" i="6"/>
  <c r="C1541" i="6" s="1"/>
  <c r="B1121" i="6"/>
  <c r="A1121" i="6"/>
  <c r="D1120" i="6"/>
  <c r="D1540" i="6" s="1"/>
  <c r="C1120" i="6"/>
  <c r="C1540" i="6" s="1"/>
  <c r="B1120" i="6"/>
  <c r="A1120" i="6"/>
  <c r="D1119" i="6"/>
  <c r="D1539" i="6" s="1"/>
  <c r="C1119" i="6"/>
  <c r="B1119" i="6"/>
  <c r="A1119" i="6"/>
  <c r="D1118" i="6"/>
  <c r="D1538" i="6" s="1"/>
  <c r="C1118" i="6"/>
  <c r="C1538" i="6" s="1"/>
  <c r="B1118" i="6"/>
  <c r="A1118" i="6"/>
  <c r="D1117" i="6"/>
  <c r="D1537" i="6" s="1"/>
  <c r="C1117" i="6"/>
  <c r="B1117" i="6"/>
  <c r="B1537" i="6" s="1"/>
  <c r="A1117" i="6"/>
  <c r="K1116" i="6"/>
  <c r="J1116" i="6"/>
  <c r="I1116" i="6"/>
  <c r="H1116" i="6"/>
  <c r="G1116" i="6"/>
  <c r="F1116" i="6"/>
  <c r="E1116" i="6"/>
  <c r="B1116" i="6"/>
  <c r="D893" i="6"/>
  <c r="C893" i="6"/>
  <c r="B893" i="6"/>
  <c r="A893" i="6"/>
  <c r="K892" i="6"/>
  <c r="J892" i="6"/>
  <c r="I892" i="6"/>
  <c r="H892" i="6"/>
  <c r="G892" i="6"/>
  <c r="F892" i="6"/>
  <c r="E892" i="6"/>
  <c r="B892" i="6"/>
  <c r="D769" i="6"/>
  <c r="C769" i="6"/>
  <c r="B769" i="6"/>
  <c r="A769" i="6"/>
  <c r="D768" i="6"/>
  <c r="C768" i="6"/>
  <c r="B768" i="6"/>
  <c r="A768" i="6"/>
  <c r="D767" i="6"/>
  <c r="C767" i="6"/>
  <c r="B767" i="6"/>
  <c r="A767" i="6"/>
  <c r="D766" i="6"/>
  <c r="C766" i="6"/>
  <c r="B766" i="6"/>
  <c r="A766" i="6"/>
  <c r="D765" i="6"/>
  <c r="C765" i="6"/>
  <c r="B765" i="6"/>
  <c r="A765" i="6"/>
  <c r="D764" i="6"/>
  <c r="C764" i="6"/>
  <c r="B764" i="6"/>
  <c r="A764" i="6"/>
  <c r="D763" i="6"/>
  <c r="C763" i="6"/>
  <c r="B763" i="6"/>
  <c r="A763" i="6"/>
  <c r="D762" i="6"/>
  <c r="C762" i="6"/>
  <c r="B762" i="6"/>
  <c r="A762" i="6"/>
  <c r="D761" i="6"/>
  <c r="C761" i="6"/>
  <c r="B761" i="6"/>
  <c r="A761" i="6"/>
  <c r="D760" i="6"/>
  <c r="C760" i="6"/>
  <c r="B760" i="6"/>
  <c r="A760" i="6"/>
  <c r="D759" i="6"/>
  <c r="C759" i="6"/>
  <c r="B759" i="6"/>
  <c r="A759" i="6"/>
  <c r="D758" i="6"/>
  <c r="C758" i="6"/>
  <c r="B758" i="6"/>
  <c r="A758" i="6"/>
  <c r="D757" i="6"/>
  <c r="C757" i="6"/>
  <c r="B757" i="6"/>
  <c r="A757" i="6"/>
  <c r="D756" i="6"/>
  <c r="C756" i="6"/>
  <c r="B756" i="6"/>
  <c r="A756" i="6"/>
  <c r="D755" i="6"/>
  <c r="C755" i="6"/>
  <c r="B755" i="6"/>
  <c r="A755" i="6"/>
  <c r="D754" i="6"/>
  <c r="C754" i="6"/>
  <c r="B754" i="6"/>
  <c r="A754" i="6"/>
  <c r="D753" i="6"/>
  <c r="C753" i="6"/>
  <c r="B753" i="6"/>
  <c r="A753" i="6"/>
  <c r="D752" i="6"/>
  <c r="C752" i="6"/>
  <c r="B752" i="6"/>
  <c r="A752" i="6"/>
  <c r="D751" i="6"/>
  <c r="C751" i="6"/>
  <c r="B751" i="6"/>
  <c r="A751" i="6"/>
  <c r="D750" i="6"/>
  <c r="C750" i="6"/>
  <c r="B750" i="6"/>
  <c r="A750" i="6"/>
  <c r="D749" i="6"/>
  <c r="C749" i="6"/>
  <c r="B749" i="6"/>
  <c r="A749" i="6"/>
  <c r="D748" i="6"/>
  <c r="C748" i="6"/>
  <c r="B748" i="6"/>
  <c r="A748" i="6"/>
  <c r="D747" i="6"/>
  <c r="C747" i="6"/>
  <c r="B747" i="6"/>
  <c r="A747" i="6"/>
  <c r="D746" i="6"/>
  <c r="C746" i="6"/>
  <c r="B746" i="6"/>
  <c r="A746" i="6"/>
  <c r="D745" i="6"/>
  <c r="C745" i="6"/>
  <c r="B745" i="6"/>
  <c r="A745" i="6"/>
  <c r="D744" i="6"/>
  <c r="C744" i="6"/>
  <c r="B744" i="6"/>
  <c r="A744" i="6"/>
  <c r="D743" i="6"/>
  <c r="C743" i="6"/>
  <c r="B743" i="6"/>
  <c r="A743" i="6"/>
  <c r="D742" i="6"/>
  <c r="C742" i="6"/>
  <c r="B742" i="6"/>
  <c r="A742" i="6"/>
  <c r="D741" i="6"/>
  <c r="C741" i="6"/>
  <c r="B741" i="6"/>
  <c r="A741" i="6"/>
  <c r="D740" i="6"/>
  <c r="C740" i="6"/>
  <c r="B740" i="6"/>
  <c r="A740" i="6"/>
  <c r="D739" i="6"/>
  <c r="C739" i="6"/>
  <c r="B739" i="6"/>
  <c r="A739" i="6"/>
  <c r="D738" i="6"/>
  <c r="C738" i="6"/>
  <c r="B738" i="6"/>
  <c r="A738" i="6"/>
  <c r="D737" i="6"/>
  <c r="C737" i="6"/>
  <c r="B737" i="6"/>
  <c r="A737" i="6"/>
  <c r="D736" i="6"/>
  <c r="C736" i="6"/>
  <c r="B736" i="6"/>
  <c r="A736" i="6"/>
  <c r="D735" i="6"/>
  <c r="C735" i="6"/>
  <c r="B735" i="6"/>
  <c r="A735" i="6"/>
  <c r="D734" i="6"/>
  <c r="C734" i="6"/>
  <c r="B734" i="6"/>
  <c r="A734" i="6"/>
  <c r="D733" i="6"/>
  <c r="C733" i="6"/>
  <c r="B733" i="6"/>
  <c r="A733" i="6"/>
  <c r="D732" i="6"/>
  <c r="C732" i="6"/>
  <c r="B732" i="6"/>
  <c r="A732" i="6"/>
  <c r="D731" i="6"/>
  <c r="C731" i="6"/>
  <c r="B731" i="6"/>
  <c r="A731" i="6"/>
  <c r="D730" i="6"/>
  <c r="C730" i="6"/>
  <c r="B730" i="6"/>
  <c r="A730" i="6"/>
  <c r="D729" i="6"/>
  <c r="C729" i="6"/>
  <c r="B729" i="6"/>
  <c r="A729" i="6"/>
  <c r="D728" i="6"/>
  <c r="C728" i="6"/>
  <c r="B728" i="6"/>
  <c r="A728" i="6"/>
  <c r="D727" i="6"/>
  <c r="C727" i="6"/>
  <c r="B727" i="6"/>
  <c r="A727" i="6"/>
  <c r="D726" i="6"/>
  <c r="C726" i="6"/>
  <c r="B726" i="6"/>
  <c r="A726" i="6"/>
  <c r="D725" i="6"/>
  <c r="C725" i="6"/>
  <c r="B725" i="6"/>
  <c r="A725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H339" i="6"/>
  <c r="G339" i="6"/>
  <c r="F339" i="6"/>
  <c r="D339" i="6"/>
  <c r="C339" i="6"/>
  <c r="B339" i="6"/>
  <c r="A339" i="6"/>
  <c r="H338" i="6"/>
  <c r="G338" i="6"/>
  <c r="F338" i="6"/>
  <c r="D338" i="6"/>
  <c r="C338" i="6"/>
  <c r="B338" i="6"/>
  <c r="A338" i="6"/>
  <c r="H337" i="6"/>
  <c r="G337" i="6"/>
  <c r="F337" i="6"/>
  <c r="D337" i="6"/>
  <c r="C337" i="6"/>
  <c r="B337" i="6"/>
  <c r="A337" i="6"/>
  <c r="H336" i="6"/>
  <c r="G336" i="6"/>
  <c r="F336" i="6"/>
  <c r="D336" i="6"/>
  <c r="C336" i="6"/>
  <c r="B336" i="6"/>
  <c r="A336" i="6"/>
  <c r="H335" i="6"/>
  <c r="G335" i="6"/>
  <c r="F335" i="6"/>
  <c r="D335" i="6"/>
  <c r="C335" i="6"/>
  <c r="B335" i="6"/>
  <c r="A335" i="6"/>
  <c r="H334" i="6"/>
  <c r="G334" i="6"/>
  <c r="F334" i="6"/>
  <c r="D334" i="6"/>
  <c r="C334" i="6"/>
  <c r="B334" i="6"/>
  <c r="A334" i="6"/>
  <c r="H333" i="6"/>
  <c r="G333" i="6"/>
  <c r="F333" i="6"/>
  <c r="D333" i="6"/>
  <c r="C333" i="6"/>
  <c r="B333" i="6"/>
  <c r="A333" i="6"/>
  <c r="H332" i="6"/>
  <c r="G332" i="6"/>
  <c r="F332" i="6"/>
  <c r="D332" i="6"/>
  <c r="C332" i="6"/>
  <c r="B332" i="6"/>
  <c r="A332" i="6"/>
  <c r="H331" i="6"/>
  <c r="G331" i="6"/>
  <c r="F331" i="6"/>
  <c r="D331" i="6"/>
  <c r="C331" i="6"/>
  <c r="B331" i="6"/>
  <c r="A331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G769" i="6" s="1"/>
  <c r="F327" i="6"/>
  <c r="D327" i="6"/>
  <c r="C327" i="6"/>
  <c r="B327" i="6"/>
  <c r="A327" i="6"/>
  <c r="H326" i="6"/>
  <c r="G326" i="6"/>
  <c r="G768" i="6" s="1"/>
  <c r="F326" i="6"/>
  <c r="D326" i="6"/>
  <c r="C326" i="6"/>
  <c r="B326" i="6"/>
  <c r="A326" i="6"/>
  <c r="H325" i="6"/>
  <c r="H767" i="6" s="1"/>
  <c r="G325" i="6"/>
  <c r="G552" i="6" s="1"/>
  <c r="F325" i="6"/>
  <c r="F767" i="6" s="1"/>
  <c r="D325" i="6"/>
  <c r="C325" i="6"/>
  <c r="B325" i="6"/>
  <c r="A325" i="6"/>
  <c r="H324" i="6"/>
  <c r="G324" i="6"/>
  <c r="F324" i="6"/>
  <c r="F766" i="6" s="1"/>
  <c r="D324" i="6"/>
  <c r="C324" i="6"/>
  <c r="B324" i="6"/>
  <c r="A324" i="6"/>
  <c r="H323" i="6"/>
  <c r="G323" i="6"/>
  <c r="G765" i="6" s="1"/>
  <c r="F323" i="6"/>
  <c r="F765" i="6" s="1"/>
  <c r="D323" i="6"/>
  <c r="C323" i="6"/>
  <c r="B323" i="6"/>
  <c r="A323" i="6"/>
  <c r="H322" i="6"/>
  <c r="G322" i="6"/>
  <c r="G764" i="6" s="1"/>
  <c r="F322" i="6"/>
  <c r="F764" i="6" s="1"/>
  <c r="D322" i="6"/>
  <c r="C322" i="6"/>
  <c r="B322" i="6"/>
  <c r="A322" i="6"/>
  <c r="H321" i="6"/>
  <c r="G321" i="6"/>
  <c r="G763" i="6" s="1"/>
  <c r="F321" i="6"/>
  <c r="D321" i="6"/>
  <c r="C321" i="6"/>
  <c r="B321" i="6"/>
  <c r="A321" i="6"/>
  <c r="H320" i="6"/>
  <c r="G320" i="6"/>
  <c r="F320" i="6"/>
  <c r="F762" i="6" s="1"/>
  <c r="D320" i="6"/>
  <c r="C320" i="6"/>
  <c r="B320" i="6"/>
  <c r="A320" i="6"/>
  <c r="H319" i="6"/>
  <c r="G319" i="6"/>
  <c r="G761" i="6" s="1"/>
  <c r="F319" i="6"/>
  <c r="D319" i="6"/>
  <c r="C319" i="6"/>
  <c r="B319" i="6"/>
  <c r="A319" i="6"/>
  <c r="H318" i="6"/>
  <c r="G318" i="6"/>
  <c r="F318" i="6"/>
  <c r="F760" i="6" s="1"/>
  <c r="D318" i="6"/>
  <c r="C318" i="6"/>
  <c r="B318" i="6"/>
  <c r="A318" i="6"/>
  <c r="H317" i="6"/>
  <c r="G317" i="6"/>
  <c r="G759" i="6" s="1"/>
  <c r="F317" i="6"/>
  <c r="D317" i="6"/>
  <c r="C317" i="6"/>
  <c r="B317" i="6"/>
  <c r="A317" i="6"/>
  <c r="H316" i="6"/>
  <c r="G316" i="6"/>
  <c r="F316" i="6"/>
  <c r="F758" i="6" s="1"/>
  <c r="D316" i="6"/>
  <c r="C316" i="6"/>
  <c r="B316" i="6"/>
  <c r="A316" i="6"/>
  <c r="H315" i="6"/>
  <c r="G315" i="6"/>
  <c r="F315" i="6"/>
  <c r="F757" i="6" s="1"/>
  <c r="D315" i="6"/>
  <c r="C315" i="6"/>
  <c r="B315" i="6"/>
  <c r="A315" i="6"/>
  <c r="H314" i="6"/>
  <c r="G314" i="6"/>
  <c r="G756" i="6" s="1"/>
  <c r="F314" i="6"/>
  <c r="D314" i="6"/>
  <c r="C314" i="6"/>
  <c r="B314" i="6"/>
  <c r="A314" i="6"/>
  <c r="H313" i="6"/>
  <c r="H755" i="6" s="1"/>
  <c r="G313" i="6"/>
  <c r="F313" i="6"/>
  <c r="F755" i="6" s="1"/>
  <c r="D313" i="6"/>
  <c r="C313" i="6"/>
  <c r="B313" i="6"/>
  <c r="A313" i="6"/>
  <c r="H312" i="6"/>
  <c r="H754" i="6" s="1"/>
  <c r="G312" i="6"/>
  <c r="G754" i="6" s="1"/>
  <c r="F312" i="6"/>
  <c r="D312" i="6"/>
  <c r="C312" i="6"/>
  <c r="B312" i="6"/>
  <c r="A312" i="6"/>
  <c r="H311" i="6"/>
  <c r="H753" i="6" s="1"/>
  <c r="G311" i="6"/>
  <c r="F311" i="6"/>
  <c r="F753" i="6" s="1"/>
  <c r="D311" i="6"/>
  <c r="C311" i="6"/>
  <c r="B311" i="6"/>
  <c r="A311" i="6"/>
  <c r="H310" i="6"/>
  <c r="G310" i="6"/>
  <c r="G752" i="6" s="1"/>
  <c r="F310" i="6"/>
  <c r="D310" i="6"/>
  <c r="C310" i="6"/>
  <c r="B310" i="6"/>
  <c r="A310" i="6"/>
  <c r="H309" i="6"/>
  <c r="H751" i="6" s="1"/>
  <c r="G309" i="6"/>
  <c r="F309" i="6"/>
  <c r="F751" i="6" s="1"/>
  <c r="D309" i="6"/>
  <c r="C309" i="6"/>
  <c r="B309" i="6"/>
  <c r="A309" i="6"/>
  <c r="H308" i="6"/>
  <c r="G308" i="6"/>
  <c r="G750" i="6" s="1"/>
  <c r="F308" i="6"/>
  <c r="F750" i="6" s="1"/>
  <c r="D308" i="6"/>
  <c r="C308" i="6"/>
  <c r="B308" i="6"/>
  <c r="A308" i="6"/>
  <c r="H307" i="6"/>
  <c r="H749" i="6" s="1"/>
  <c r="G307" i="6"/>
  <c r="F307" i="6"/>
  <c r="D307" i="6"/>
  <c r="C307" i="6"/>
  <c r="B307" i="6"/>
  <c r="A307" i="6"/>
  <c r="H306" i="6"/>
  <c r="H748" i="6" s="1"/>
  <c r="G306" i="6"/>
  <c r="F306" i="6"/>
  <c r="F748" i="6" s="1"/>
  <c r="D306" i="6"/>
  <c r="C306" i="6"/>
  <c r="B306" i="6"/>
  <c r="A306" i="6"/>
  <c r="H305" i="6"/>
  <c r="G305" i="6"/>
  <c r="F305" i="6"/>
  <c r="D305" i="6"/>
  <c r="C305" i="6"/>
  <c r="B305" i="6"/>
  <c r="A305" i="6"/>
  <c r="H304" i="6"/>
  <c r="G304" i="6"/>
  <c r="F304" i="6"/>
  <c r="F746" i="6" s="1"/>
  <c r="D304" i="6"/>
  <c r="C304" i="6"/>
  <c r="B304" i="6"/>
  <c r="A304" i="6"/>
  <c r="H303" i="6"/>
  <c r="G303" i="6"/>
  <c r="F303" i="6"/>
  <c r="D303" i="6"/>
  <c r="C303" i="6"/>
  <c r="B303" i="6"/>
  <c r="A303" i="6"/>
  <c r="H302" i="6"/>
  <c r="G302" i="6"/>
  <c r="F302" i="6"/>
  <c r="D302" i="6"/>
  <c r="C302" i="6"/>
  <c r="B302" i="6"/>
  <c r="A302" i="6"/>
  <c r="H301" i="6"/>
  <c r="G301" i="6"/>
  <c r="F301" i="6"/>
  <c r="D301" i="6"/>
  <c r="C301" i="6"/>
  <c r="B301" i="6"/>
  <c r="A301" i="6"/>
  <c r="H300" i="6"/>
  <c r="G300" i="6"/>
  <c r="F300" i="6"/>
  <c r="D300" i="6"/>
  <c r="C300" i="6"/>
  <c r="B300" i="6"/>
  <c r="A300" i="6"/>
  <c r="H299" i="6"/>
  <c r="G299" i="6"/>
  <c r="F299" i="6"/>
  <c r="D299" i="6"/>
  <c r="C299" i="6"/>
  <c r="B299" i="6"/>
  <c r="A299" i="6"/>
  <c r="H298" i="6"/>
  <c r="G298" i="6"/>
  <c r="F298" i="6"/>
  <c r="D298" i="6"/>
  <c r="C298" i="6"/>
  <c r="B298" i="6"/>
  <c r="A298" i="6"/>
  <c r="H297" i="6"/>
  <c r="G297" i="6"/>
  <c r="G739" i="6" s="1"/>
  <c r="F297" i="6"/>
  <c r="D297" i="6"/>
  <c r="C297" i="6"/>
  <c r="B297" i="6"/>
  <c r="A297" i="6"/>
  <c r="H296" i="6"/>
  <c r="G296" i="6"/>
  <c r="F296" i="6"/>
  <c r="D296" i="6"/>
  <c r="C296" i="6"/>
  <c r="B296" i="6"/>
  <c r="A296" i="6"/>
  <c r="H295" i="6"/>
  <c r="G295" i="6"/>
  <c r="G737" i="6" s="1"/>
  <c r="F295" i="6"/>
  <c r="D295" i="6"/>
  <c r="C295" i="6"/>
  <c r="B295" i="6"/>
  <c r="A295" i="6"/>
  <c r="H294" i="6"/>
  <c r="G294" i="6"/>
  <c r="F294" i="6"/>
  <c r="D294" i="6"/>
  <c r="C294" i="6"/>
  <c r="B294" i="6"/>
  <c r="A294" i="6"/>
  <c r="H293" i="6"/>
  <c r="G293" i="6"/>
  <c r="G735" i="6" s="1"/>
  <c r="F293" i="6"/>
  <c r="D293" i="6"/>
  <c r="C293" i="6"/>
  <c r="B293" i="6"/>
  <c r="A293" i="6"/>
  <c r="H292" i="6"/>
  <c r="G292" i="6"/>
  <c r="F292" i="6"/>
  <c r="D292" i="6"/>
  <c r="C292" i="6"/>
  <c r="B292" i="6"/>
  <c r="A292" i="6"/>
  <c r="H291" i="6"/>
  <c r="G291" i="6"/>
  <c r="G733" i="6" s="1"/>
  <c r="F291" i="6"/>
  <c r="D291" i="6"/>
  <c r="C291" i="6"/>
  <c r="B291" i="6"/>
  <c r="A291" i="6"/>
  <c r="H290" i="6"/>
  <c r="G290" i="6"/>
  <c r="F290" i="6"/>
  <c r="F732" i="6" s="1"/>
  <c r="D290" i="6"/>
  <c r="C290" i="6"/>
  <c r="B290" i="6"/>
  <c r="A290" i="6"/>
  <c r="H289" i="6"/>
  <c r="G289" i="6"/>
  <c r="F289" i="6"/>
  <c r="D289" i="6"/>
  <c r="C289" i="6"/>
  <c r="B289" i="6"/>
  <c r="A289" i="6"/>
  <c r="H288" i="6"/>
  <c r="G288" i="6"/>
  <c r="F288" i="6"/>
  <c r="D288" i="6"/>
  <c r="C288" i="6"/>
  <c r="B288" i="6"/>
  <c r="A288" i="6"/>
  <c r="H287" i="6"/>
  <c r="H729" i="6" s="1"/>
  <c r="G287" i="6"/>
  <c r="G729" i="6" s="1"/>
  <c r="F287" i="6"/>
  <c r="D287" i="6"/>
  <c r="C287" i="6"/>
  <c r="B287" i="6"/>
  <c r="A287" i="6"/>
  <c r="H286" i="6"/>
  <c r="H728" i="6" s="1"/>
  <c r="G286" i="6"/>
  <c r="F286" i="6"/>
  <c r="F728" i="6" s="1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G721" i="6" s="1"/>
  <c r="F279" i="6"/>
  <c r="D279" i="6"/>
  <c r="C279" i="6"/>
  <c r="B279" i="6"/>
  <c r="A279" i="6"/>
  <c r="H278" i="6"/>
  <c r="H720" i="6" s="1"/>
  <c r="G278" i="6"/>
  <c r="F278" i="6"/>
  <c r="F720" i="6" s="1"/>
  <c r="D278" i="6"/>
  <c r="C278" i="6"/>
  <c r="B278" i="6"/>
  <c r="A278" i="6"/>
  <c r="H277" i="6"/>
  <c r="G277" i="6"/>
  <c r="F277" i="6"/>
  <c r="D277" i="6"/>
  <c r="C277" i="6"/>
  <c r="B277" i="6"/>
  <c r="A277" i="6"/>
  <c r="H276" i="6"/>
  <c r="H718" i="6" s="1"/>
  <c r="G276" i="6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F274" i="6"/>
  <c r="F716" i="6" s="1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G710" i="6" s="1"/>
  <c r="F268" i="6"/>
  <c r="F710" i="6" s="1"/>
  <c r="D268" i="6"/>
  <c r="C268" i="6"/>
  <c r="B268" i="6"/>
  <c r="A268" i="6"/>
  <c r="H267" i="6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H706" i="6" s="1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F703" i="6" s="1"/>
  <c r="D261" i="6"/>
  <c r="C261" i="6"/>
  <c r="B261" i="6"/>
  <c r="A261" i="6"/>
  <c r="H260" i="6"/>
  <c r="G260" i="6"/>
  <c r="F260" i="6"/>
  <c r="D260" i="6"/>
  <c r="C260" i="6"/>
  <c r="B260" i="6"/>
  <c r="A260" i="6"/>
  <c r="H259" i="6"/>
  <c r="H701" i="6" s="1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H698" i="6" s="1"/>
  <c r="G256" i="6"/>
  <c r="F256" i="6"/>
  <c r="D256" i="6"/>
  <c r="C256" i="6"/>
  <c r="B256" i="6"/>
  <c r="A256" i="6"/>
  <c r="H255" i="6"/>
  <c r="G255" i="6"/>
  <c r="G697" i="6" s="1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H694" i="6" s="1"/>
  <c r="G252" i="6"/>
  <c r="F252" i="6"/>
  <c r="D252" i="6"/>
  <c r="C252" i="6"/>
  <c r="B252" i="6"/>
  <c r="A252" i="6"/>
  <c r="H251" i="6"/>
  <c r="H693" i="6" s="1"/>
  <c r="G251" i="6"/>
  <c r="F251" i="6"/>
  <c r="D251" i="6"/>
  <c r="C251" i="6"/>
  <c r="B251" i="6"/>
  <c r="A251" i="6"/>
  <c r="H250" i="6"/>
  <c r="G250" i="6"/>
  <c r="G692" i="6" s="1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G687" i="6" s="1"/>
  <c r="F245" i="6"/>
  <c r="D245" i="6"/>
  <c r="C245" i="6"/>
  <c r="B245" i="6"/>
  <c r="A245" i="6"/>
  <c r="H244" i="6"/>
  <c r="H686" i="6" s="1"/>
  <c r="G244" i="6"/>
  <c r="F244" i="6"/>
  <c r="F686" i="6" s="1"/>
  <c r="D244" i="6"/>
  <c r="C244" i="6"/>
  <c r="B244" i="6"/>
  <c r="A244" i="6"/>
  <c r="H243" i="6"/>
  <c r="G243" i="6"/>
  <c r="G685" i="6" s="1"/>
  <c r="F243" i="6"/>
  <c r="F685" i="6" s="1"/>
  <c r="D243" i="6"/>
  <c r="C243" i="6"/>
  <c r="B243" i="6"/>
  <c r="A243" i="6"/>
  <c r="H242" i="6"/>
  <c r="H684" i="6" s="1"/>
  <c r="G242" i="6"/>
  <c r="F242" i="6"/>
  <c r="F684" i="6" s="1"/>
  <c r="D242" i="6"/>
  <c r="C242" i="6"/>
  <c r="B242" i="6"/>
  <c r="A242" i="6"/>
  <c r="H241" i="6"/>
  <c r="G241" i="6"/>
  <c r="G683" i="6" s="1"/>
  <c r="F241" i="6"/>
  <c r="F683" i="6" s="1"/>
  <c r="D241" i="6"/>
  <c r="C241" i="6"/>
  <c r="B241" i="6"/>
  <c r="A241" i="6"/>
  <c r="H240" i="6"/>
  <c r="H682" i="6" s="1"/>
  <c r="G240" i="6"/>
  <c r="G682" i="6" s="1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H680" i="6" s="1"/>
  <c r="G238" i="6"/>
  <c r="F238" i="6"/>
  <c r="D238" i="6"/>
  <c r="C238" i="6"/>
  <c r="B238" i="6"/>
  <c r="A238" i="6"/>
  <c r="H237" i="6"/>
  <c r="G237" i="6"/>
  <c r="G679" i="6" s="1"/>
  <c r="F237" i="6"/>
  <c r="D237" i="6"/>
  <c r="C237" i="6"/>
  <c r="B237" i="6"/>
  <c r="A237" i="6"/>
  <c r="H236" i="6"/>
  <c r="G236" i="6"/>
  <c r="G678" i="6" s="1"/>
  <c r="F236" i="6"/>
  <c r="F678" i="6" s="1"/>
  <c r="D236" i="6"/>
  <c r="C236" i="6"/>
  <c r="B236" i="6"/>
  <c r="A236" i="6"/>
  <c r="H235" i="6"/>
  <c r="G235" i="6"/>
  <c r="F235" i="6"/>
  <c r="D235" i="6"/>
  <c r="C235" i="6"/>
  <c r="B235" i="6"/>
  <c r="A235" i="6"/>
  <c r="L234" i="6"/>
  <c r="K234" i="6"/>
  <c r="J234" i="6"/>
  <c r="I234" i="6"/>
  <c r="H234" i="6"/>
  <c r="E234" i="6"/>
  <c r="D234" i="6"/>
  <c r="C234" i="6"/>
  <c r="B234" i="6"/>
  <c r="A234" i="6"/>
  <c r="D4" i="6"/>
  <c r="X914" i="7"/>
  <c r="B939" i="7"/>
  <c r="C982" i="7"/>
  <c r="K982" i="7"/>
  <c r="AA982" i="7"/>
  <c r="AI982" i="7"/>
  <c r="C1187" i="7"/>
  <c r="K1187" i="7"/>
  <c r="AO779" i="7"/>
  <c r="AS779" i="7"/>
  <c r="AW779" i="7"/>
  <c r="BA779" i="7"/>
  <c r="BE779" i="7"/>
  <c r="BI779" i="7"/>
  <c r="BM779" i="7"/>
  <c r="BQ779" i="7"/>
  <c r="BA773" i="7"/>
  <c r="BE773" i="7"/>
  <c r="BI773" i="7"/>
  <c r="BM773" i="7"/>
  <c r="BG775" i="7"/>
  <c r="BO775" i="7"/>
  <c r="BQ773" i="7"/>
  <c r="S988" i="7"/>
  <c r="M1193" i="7"/>
  <c r="U1193" i="7"/>
  <c r="AI988" i="7"/>
  <c r="H987" i="7"/>
  <c r="A1000" i="7"/>
  <c r="Q1000" i="7"/>
  <c r="U1000" i="7"/>
  <c r="Y1000" i="7"/>
  <c r="D1195" i="7"/>
  <c r="H1195" i="7"/>
  <c r="L1195" i="7"/>
  <c r="P1195" i="7"/>
  <c r="T1195" i="7"/>
  <c r="X1195" i="7"/>
  <c r="AB1195" i="7"/>
  <c r="AF1195" i="7"/>
  <c r="AJ1195" i="7"/>
  <c r="B1196" i="7"/>
  <c r="B991" i="7"/>
  <c r="D1196" i="7"/>
  <c r="F1196" i="7"/>
  <c r="F991" i="7"/>
  <c r="J1196" i="7"/>
  <c r="J991" i="7"/>
  <c r="N1196" i="7"/>
  <c r="N991" i="7"/>
  <c r="P1196" i="7"/>
  <c r="R1196" i="7"/>
  <c r="R991" i="7"/>
  <c r="T1196" i="7"/>
  <c r="V1196" i="7"/>
  <c r="V991" i="7"/>
  <c r="Z1196" i="7"/>
  <c r="Z991" i="7"/>
  <c r="AD1196" i="7"/>
  <c r="AD991" i="7"/>
  <c r="AF1196" i="7"/>
  <c r="AH1196" i="7"/>
  <c r="AH991" i="7"/>
  <c r="AJ1196" i="7"/>
  <c r="B1197" i="7"/>
  <c r="B992" i="7"/>
  <c r="F1197" i="7"/>
  <c r="F992" i="7"/>
  <c r="J1197" i="7"/>
  <c r="J992" i="7"/>
  <c r="N1197" i="7"/>
  <c r="N992" i="7"/>
  <c r="R1197" i="7"/>
  <c r="R992" i="7"/>
  <c r="V1197" i="7"/>
  <c r="V992" i="7"/>
  <c r="X992" i="7"/>
  <c r="Z1197" i="7"/>
  <c r="Z992" i="7"/>
  <c r="AB1197" i="7"/>
  <c r="AD1197" i="7"/>
  <c r="AD992" i="7"/>
  <c r="AH1197" i="7"/>
  <c r="AH992" i="7"/>
  <c r="I993" i="7"/>
  <c r="H996" i="7"/>
  <c r="L1201" i="7"/>
  <c r="R1201" i="7"/>
  <c r="X996" i="7"/>
  <c r="AB1201" i="7"/>
  <c r="AH1201" i="7"/>
  <c r="B1202" i="7"/>
  <c r="B997" i="7"/>
  <c r="D997" i="7"/>
  <c r="F1202" i="7"/>
  <c r="F997" i="7"/>
  <c r="R1202" i="7"/>
  <c r="R997" i="7"/>
  <c r="V1202" i="7"/>
  <c r="V997" i="7"/>
  <c r="X997" i="7"/>
  <c r="Z1202" i="7"/>
  <c r="Z997" i="7"/>
  <c r="AB997" i="7"/>
  <c r="AD1202" i="7"/>
  <c r="AD997" i="7"/>
  <c r="AH1202" i="7"/>
  <c r="AH997" i="7"/>
  <c r="D998" i="7"/>
  <c r="H1203" i="7"/>
  <c r="J998" i="7"/>
  <c r="L998" i="7"/>
  <c r="N1203" i="7"/>
  <c r="P1203" i="7"/>
  <c r="T998" i="7"/>
  <c r="X1203" i="7"/>
  <c r="Z998" i="7"/>
  <c r="AB998" i="7"/>
  <c r="AD1203" i="7"/>
  <c r="AF1203" i="7"/>
  <c r="AJ998" i="7"/>
  <c r="B999" i="7"/>
  <c r="D999" i="7"/>
  <c r="H999" i="7"/>
  <c r="J999" i="7"/>
  <c r="L999" i="7"/>
  <c r="Q999" i="7"/>
  <c r="A1001" i="7"/>
  <c r="E1001" i="7"/>
  <c r="AF1001" i="7"/>
  <c r="F1002" i="7"/>
  <c r="BI794" i="7"/>
  <c r="BA794" i="7"/>
  <c r="BQ793" i="7"/>
  <c r="BI793" i="7"/>
  <c r="BE793" i="7"/>
  <c r="BA793" i="7"/>
  <c r="AS793" i="7"/>
  <c r="AO793" i="7"/>
  <c r="BO790" i="7"/>
  <c r="BQ784" i="7"/>
  <c r="BI784" i="7"/>
  <c r="BC784" i="7"/>
  <c r="AY784" i="7"/>
  <c r="AU784" i="7"/>
  <c r="AO784" i="7"/>
  <c r="AQ780" i="7"/>
  <c r="AS780" i="7"/>
  <c r="BM794" i="7"/>
  <c r="AW794" i="7"/>
  <c r="AS794" i="7"/>
  <c r="AO794" i="7"/>
  <c r="AO786" i="7"/>
  <c r="BS784" i="7"/>
  <c r="BO784" i="7"/>
  <c r="BK784" i="7"/>
  <c r="BG784" i="7"/>
  <c r="AQ784" i="7"/>
  <c r="AM784" i="7"/>
  <c r="BU794" i="7"/>
  <c r="BR790" i="7"/>
  <c r="BU788" i="7"/>
  <c r="BM788" i="7"/>
  <c r="BJ786" i="7"/>
  <c r="BB786" i="7"/>
  <c r="BF797" i="7"/>
  <c r="AW773" i="7"/>
  <c r="AY780" i="7"/>
  <c r="BG780" i="7"/>
  <c r="AP794" i="7"/>
  <c r="AS773" i="7"/>
  <c r="AU773" i="7"/>
  <c r="BO773" i="7"/>
  <c r="BS774" i="7"/>
  <c r="BI788" i="7"/>
  <c r="BA788" i="7"/>
  <c r="AS788" i="7"/>
  <c r="BU789" i="7"/>
  <c r="BM789" i="7"/>
  <c r="BE789" i="7"/>
  <c r="AW789" i="7"/>
  <c r="AO789" i="7"/>
  <c r="BU787" i="7"/>
  <c r="BS787" i="7"/>
  <c r="BQ787" i="7"/>
  <c r="BO787" i="7"/>
  <c r="BM787" i="7"/>
  <c r="BK787" i="7"/>
  <c r="BI787" i="7"/>
  <c r="BG787" i="7"/>
  <c r="BE787" i="7"/>
  <c r="BC787" i="7"/>
  <c r="BA787" i="7"/>
  <c r="AY787" i="7"/>
  <c r="AW787" i="7"/>
  <c r="AU787" i="7"/>
  <c r="AS787" i="7"/>
  <c r="AQ787" i="7"/>
  <c r="AO787" i="7"/>
  <c r="AM787" i="7"/>
  <c r="BU785" i="7"/>
  <c r="BS785" i="7"/>
  <c r="BQ785" i="7"/>
  <c r="BO785" i="7"/>
  <c r="BM785" i="7"/>
  <c r="BK785" i="7"/>
  <c r="BI785" i="7"/>
  <c r="BG785" i="7"/>
  <c r="BE785" i="7"/>
  <c r="BC785" i="7"/>
  <c r="BA785" i="7"/>
  <c r="AY785" i="7"/>
  <c r="AW785" i="7"/>
  <c r="AU785" i="7"/>
  <c r="AS785" i="7"/>
  <c r="AQ785" i="7"/>
  <c r="AO785" i="7"/>
  <c r="AM785" i="7"/>
  <c r="BC794" i="7"/>
  <c r="AS784" i="7"/>
  <c r="BC793" i="7"/>
  <c r="AM775" i="7"/>
  <c r="AS775" i="7"/>
  <c r="AU775" i="7"/>
  <c r="AU780" i="7"/>
  <c r="BA780" i="7"/>
  <c r="BM780" i="7"/>
  <c r="BC781" i="7"/>
  <c r="BE781" i="7"/>
  <c r="BI781" i="7"/>
  <c r="BM781" i="7"/>
  <c r="BO781" i="7"/>
  <c r="BA791" i="7"/>
  <c r="BK794" i="7"/>
  <c r="AU794" i="7"/>
  <c r="BK793" i="7"/>
  <c r="AU793" i="7"/>
  <c r="BO794" i="7"/>
  <c r="BG794" i="7"/>
  <c r="BO793" i="7"/>
  <c r="BG793" i="7"/>
  <c r="BA782" i="7"/>
  <c r="AW792" i="7"/>
  <c r="BO792" i="7"/>
  <c r="BE792" i="7"/>
  <c r="AO792" i="7"/>
  <c r="BQ791" i="7"/>
  <c r="BG791" i="7"/>
  <c r="AQ791" i="7"/>
  <c r="AO790" i="7"/>
  <c r="AS774" i="7"/>
  <c r="AY794" i="7"/>
  <c r="AY793" i="7"/>
  <c r="BG792" i="7"/>
  <c r="AQ792" i="7"/>
  <c r="BU792" i="7"/>
  <c r="BI792" i="7"/>
  <c r="BI791" i="7"/>
  <c r="AS791" i="7"/>
  <c r="BK791" i="7"/>
  <c r="AU791" i="7"/>
  <c r="BA790" i="7"/>
  <c r="BS781" i="7"/>
  <c r="BM782" i="7"/>
  <c r="BQ792" i="7"/>
  <c r="BM792" i="7"/>
  <c r="BA792" i="7"/>
  <c r="BS791" i="7"/>
  <c r="BO791" i="7"/>
  <c r="BC791" i="7"/>
  <c r="BU786" i="7"/>
  <c r="BM786" i="7"/>
  <c r="BE786" i="7"/>
  <c r="AW786" i="7"/>
  <c r="AM786" i="7"/>
  <c r="BA784" i="7"/>
  <c r="BO782" i="7"/>
  <c r="BS786" i="7"/>
  <c r="BO786" i="7"/>
  <c r="BK786" i="7"/>
  <c r="BG786" i="7"/>
  <c r="BC786" i="7"/>
  <c r="AY786" i="7"/>
  <c r="AU786" i="7"/>
  <c r="AQ786" i="7"/>
  <c r="BU784" i="7"/>
  <c r="BE784" i="7"/>
  <c r="AW784" i="7"/>
  <c r="AJ934" i="7"/>
  <c r="B1192" i="7"/>
  <c r="J1192" i="7"/>
  <c r="V1192" i="7"/>
  <c r="Z1192" i="7"/>
  <c r="AB1192" i="7"/>
  <c r="BS780" i="7"/>
  <c r="AS781" i="7"/>
  <c r="BA781" i="7"/>
  <c r="U1205" i="7"/>
  <c r="W1205" i="7"/>
  <c r="AA1205" i="7"/>
  <c r="AE1205" i="7"/>
  <c r="AQ794" i="7"/>
  <c r="AM794" i="7"/>
  <c r="AQ793" i="7"/>
  <c r="AM793" i="7"/>
  <c r="AW790" i="7"/>
  <c r="M1207" i="7"/>
  <c r="BM790" i="7"/>
  <c r="BQ786" i="7"/>
  <c r="BA786" i="7"/>
  <c r="AS786" i="7"/>
  <c r="BM791" i="7"/>
  <c r="AY791" i="7"/>
  <c r="AW791" i="7"/>
  <c r="BK792" i="7"/>
  <c r="BU791" i="7"/>
  <c r="BC792" i="7"/>
  <c r="BM784" i="7"/>
  <c r="BS779" i="7"/>
  <c r="BI786" i="7"/>
  <c r="BS792" i="7"/>
  <c r="AQ774" i="7"/>
  <c r="AW775" i="7"/>
  <c r="AM792" i="7"/>
  <c r="BE791" i="7"/>
  <c r="AM774" i="7"/>
  <c r="AO773" i="7"/>
  <c r="AQ773" i="7"/>
  <c r="AY773" i="7"/>
  <c r="AQ781" i="7"/>
  <c r="AU781" i="7"/>
  <c r="AO781" i="7"/>
  <c r="AY781" i="7"/>
  <c r="BQ781" i="7"/>
  <c r="AO771" i="7"/>
  <c r="AM781" i="7"/>
  <c r="BA798" i="7"/>
  <c r="U1003" i="7"/>
  <c r="AW781" i="7"/>
  <c r="BJ801" i="7"/>
  <c r="B1008" i="7"/>
  <c r="F1008" i="7"/>
  <c r="H1008" i="7"/>
  <c r="J1008" i="7"/>
  <c r="L1008" i="7"/>
  <c r="N1008" i="7"/>
  <c r="P1008" i="7"/>
  <c r="R1008" i="7"/>
  <c r="T1008" i="7"/>
  <c r="V1008" i="7"/>
  <c r="X1008" i="7"/>
  <c r="Z1008" i="7"/>
  <c r="AB1008" i="7"/>
  <c r="AD1008" i="7"/>
  <c r="AF1008" i="7"/>
  <c r="AH1008" i="7"/>
  <c r="AJ1008" i="7"/>
  <c r="B1009" i="7"/>
  <c r="D1009" i="7"/>
  <c r="F1009" i="7"/>
  <c r="J1009" i="7"/>
  <c r="P1009" i="7"/>
  <c r="R1009" i="7"/>
  <c r="T1009" i="7"/>
  <c r="V1009" i="7"/>
  <c r="X1009" i="7"/>
  <c r="Z1009" i="7"/>
  <c r="AB1009" i="7"/>
  <c r="AD1009" i="7"/>
  <c r="AF1009" i="7"/>
  <c r="AH1009" i="7"/>
  <c r="AJ1009" i="7"/>
  <c r="AJ1215" i="7"/>
  <c r="AJ1010" i="7"/>
  <c r="AH1215" i="7"/>
  <c r="AH1010" i="7"/>
  <c r="AF1215" i="7"/>
  <c r="AF1010" i="7"/>
  <c r="AD1215" i="7"/>
  <c r="AD1010" i="7"/>
  <c r="AB1215" i="7"/>
  <c r="X1215" i="7"/>
  <c r="T1215" i="7"/>
  <c r="P1215" i="7"/>
  <c r="L1215" i="7"/>
  <c r="L1010" i="7"/>
  <c r="J1215" i="7"/>
  <c r="J1010" i="7"/>
  <c r="H1215" i="7"/>
  <c r="H1010" i="7"/>
  <c r="F1215" i="7"/>
  <c r="F1010" i="7"/>
  <c r="D1215" i="7"/>
  <c r="D1010" i="7"/>
  <c r="B1215" i="7"/>
  <c r="B1010" i="7"/>
  <c r="U1213" i="7"/>
  <c r="D1208" i="7"/>
  <c r="Y1205" i="7"/>
  <c r="AG1209" i="7"/>
  <c r="A1011" i="7"/>
  <c r="A1216" i="7"/>
  <c r="AV805" i="7"/>
  <c r="BL805" i="7"/>
  <c r="BJ803" i="7"/>
  <c r="BP804" i="7"/>
  <c r="E1012" i="7"/>
  <c r="M1012" i="7"/>
  <c r="U1012" i="7"/>
  <c r="AC1012" i="7"/>
  <c r="AE1012" i="7"/>
  <c r="AG1012" i="7"/>
  <c r="AI1012" i="7"/>
  <c r="BK804" i="7"/>
  <c r="BS794" i="7"/>
  <c r="BE805" i="7"/>
  <c r="C1013" i="7"/>
  <c r="E1013" i="7"/>
  <c r="G1013" i="7"/>
  <c r="I1013" i="7"/>
  <c r="K1013" i="7"/>
  <c r="M1013" i="7"/>
  <c r="O1013" i="7"/>
  <c r="Q1013" i="7"/>
  <c r="S1013" i="7"/>
  <c r="U1013" i="7"/>
  <c r="W1013" i="7"/>
  <c r="AC1013" i="7"/>
  <c r="AB1013" i="7"/>
  <c r="AJ1013" i="7"/>
  <c r="AM805" i="7"/>
  <c r="AN805" i="7"/>
  <c r="AO805" i="7"/>
  <c r="AQ805" i="7"/>
  <c r="AR805" i="7"/>
  <c r="AS805" i="7"/>
  <c r="AU805" i="7"/>
  <c r="BK805" i="7"/>
  <c r="BQ805" i="7"/>
  <c r="BS805" i="7"/>
  <c r="BM803" i="7"/>
  <c r="BO803" i="7"/>
  <c r="BQ803" i="7"/>
  <c r="BM804" i="7"/>
  <c r="BO804" i="7"/>
  <c r="AW805" i="7"/>
  <c r="AY805" i="7"/>
  <c r="BO805" i="7"/>
  <c r="BI804" i="7"/>
  <c r="BS804" i="7"/>
  <c r="O1014" i="7"/>
  <c r="AX808" i="7"/>
  <c r="BL808" i="7"/>
  <c r="AF1014" i="7"/>
  <c r="AM803" i="7"/>
  <c r="AO803" i="7"/>
  <c r="AQ803" i="7"/>
  <c r="AS803" i="7"/>
  <c r="AU803" i="7"/>
  <c r="AW803" i="7"/>
  <c r="AY803" i="7"/>
  <c r="BA803" i="7"/>
  <c r="BC803" i="7"/>
  <c r="BE803" i="7"/>
  <c r="BK803" i="7"/>
  <c r="BS803" i="7"/>
  <c r="BT811" i="7"/>
  <c r="BG803" i="7"/>
  <c r="G1016" i="7"/>
  <c r="AE1016" i="7"/>
  <c r="BG809" i="7"/>
  <c r="BK809" i="7"/>
  <c r="BM809" i="7"/>
  <c r="BO809" i="7"/>
  <c r="BQ809" i="7"/>
  <c r="BS809" i="7"/>
  <c r="AB1015" i="7"/>
  <c r="Q1015" i="7"/>
  <c r="U1015" i="7"/>
  <c r="Y1015" i="7"/>
  <c r="AC1015" i="7"/>
  <c r="AE1015" i="7"/>
  <c r="AG1015" i="7"/>
  <c r="BM806" i="7"/>
  <c r="AD1017" i="7"/>
  <c r="BC804" i="7"/>
  <c r="BE804" i="7"/>
  <c r="BG804" i="7"/>
  <c r="H1018" i="7"/>
  <c r="P1018" i="7"/>
  <c r="X1018" i="7"/>
  <c r="AF1018" i="7"/>
  <c r="C1223" i="7"/>
  <c r="C1018" i="7"/>
  <c r="E1223" i="7"/>
  <c r="E1018" i="7"/>
  <c r="G1223" i="7"/>
  <c r="G1018" i="7"/>
  <c r="I1223" i="7"/>
  <c r="I1018" i="7"/>
  <c r="K1223" i="7"/>
  <c r="K1018" i="7"/>
  <c r="M1018" i="7"/>
  <c r="M1223" i="7"/>
  <c r="O1223" i="7"/>
  <c r="O1018" i="7"/>
  <c r="Q1223" i="7"/>
  <c r="Q1018" i="7"/>
  <c r="S1223" i="7"/>
  <c r="S1018" i="7"/>
  <c r="U1223" i="7"/>
  <c r="U1018" i="7"/>
  <c r="W1018" i="7"/>
  <c r="W1223" i="7"/>
  <c r="Y1223" i="7"/>
  <c r="Y1018" i="7"/>
  <c r="AA1223" i="7"/>
  <c r="AA1018" i="7"/>
  <c r="AC1223" i="7"/>
  <c r="AC1018" i="7"/>
  <c r="AE1223" i="7"/>
  <c r="AE1018" i="7"/>
  <c r="AG1223" i="7"/>
  <c r="AG1018" i="7"/>
  <c r="AI1223" i="7"/>
  <c r="AI1018" i="7"/>
  <c r="AM811" i="7"/>
  <c r="AO811" i="7"/>
  <c r="AQ811" i="7"/>
  <c r="AS811" i="7"/>
  <c r="AU811" i="7"/>
  <c r="AW811" i="7"/>
  <c r="AY811" i="7"/>
  <c r="BA811" i="7"/>
  <c r="BC811" i="7"/>
  <c r="BE811" i="7"/>
  <c r="BG811" i="7"/>
  <c r="BI811" i="7"/>
  <c r="BK811" i="7"/>
  <c r="BM811" i="7"/>
  <c r="BO811" i="7"/>
  <c r="BQ811" i="7"/>
  <c r="BS811" i="7"/>
  <c r="BR813" i="7"/>
  <c r="G1224" i="7"/>
  <c r="G1019" i="7"/>
  <c r="I1224" i="7"/>
  <c r="I1019" i="7"/>
  <c r="K1224" i="7"/>
  <c r="K1019" i="7"/>
  <c r="M1224" i="7"/>
  <c r="M1019" i="7"/>
  <c r="O1224" i="7"/>
  <c r="O1019" i="7"/>
  <c r="Y1224" i="7"/>
  <c r="Y1019" i="7"/>
  <c r="AA1224" i="7"/>
  <c r="AA1019" i="7"/>
  <c r="AC1224" i="7"/>
  <c r="AC1019" i="7"/>
  <c r="AE1224" i="7"/>
  <c r="AE1019" i="7"/>
  <c r="AG1224" i="7"/>
  <c r="AG1019" i="7"/>
  <c r="AI1224" i="7"/>
  <c r="AI1019" i="7"/>
  <c r="BT813" i="7"/>
  <c r="C1224" i="7"/>
  <c r="C1019" i="7"/>
  <c r="E1224" i="7"/>
  <c r="E1019" i="7"/>
  <c r="Q1224" i="7"/>
  <c r="Q1019" i="7"/>
  <c r="S1224" i="7"/>
  <c r="S1019" i="7"/>
  <c r="U1224" i="7"/>
  <c r="U1019" i="7"/>
  <c r="W1224" i="7"/>
  <c r="W1019" i="7"/>
  <c r="AU810" i="7"/>
  <c r="BA810" i="7"/>
  <c r="BC810" i="7"/>
  <c r="BI810" i="7"/>
  <c r="BK810" i="7"/>
  <c r="BQ810" i="7"/>
  <c r="BS810" i="7"/>
  <c r="AT814" i="7"/>
  <c r="AX814" i="7"/>
  <c r="BH814" i="7"/>
  <c r="BF814" i="7"/>
  <c r="B1225" i="7"/>
  <c r="B1020" i="7"/>
  <c r="D1225" i="7"/>
  <c r="D1020" i="7"/>
  <c r="I1225" i="7"/>
  <c r="L1225" i="7"/>
  <c r="L1020" i="7"/>
  <c r="N1225" i="7"/>
  <c r="N1020" i="7"/>
  <c r="P1225" i="7"/>
  <c r="P1020" i="7"/>
  <c r="R1225" i="7"/>
  <c r="R1020" i="7"/>
  <c r="T1225" i="7"/>
  <c r="T1020" i="7"/>
  <c r="V1225" i="7"/>
  <c r="V1020" i="7"/>
  <c r="AG1020" i="7"/>
  <c r="F1225" i="7"/>
  <c r="F1020" i="7"/>
  <c r="H1225" i="7"/>
  <c r="H1020" i="7"/>
  <c r="J1225" i="7"/>
  <c r="J1020" i="7"/>
  <c r="M1225" i="7"/>
  <c r="X1225" i="7"/>
  <c r="X1020" i="7"/>
  <c r="Z1225" i="7"/>
  <c r="Z1020" i="7"/>
  <c r="AB1225" i="7"/>
  <c r="AB1020" i="7"/>
  <c r="AD1225" i="7"/>
  <c r="AD1020" i="7"/>
  <c r="AF1225" i="7"/>
  <c r="AF1020" i="7"/>
  <c r="AH1225" i="7"/>
  <c r="AH1020" i="7"/>
  <c r="BU803" i="7"/>
  <c r="AJ1225" i="7"/>
  <c r="AJ1020" i="7"/>
  <c r="BH811" i="7"/>
  <c r="AR813" i="7"/>
  <c r="AV813" i="7"/>
  <c r="BB813" i="7"/>
  <c r="BH813" i="7"/>
  <c r="AS814" i="7"/>
  <c r="BI814" i="7"/>
  <c r="AO813" i="7"/>
  <c r="BA813" i="7"/>
  <c r="BE813" i="7"/>
  <c r="BT814" i="7"/>
  <c r="Q1208" i="7"/>
  <c r="AP814" i="7"/>
  <c r="BP814" i="7"/>
  <c r="AT815" i="7"/>
  <c r="BB815" i="7"/>
  <c r="BJ815" i="7"/>
  <c r="BP815" i="7"/>
  <c r="BR815" i="7"/>
  <c r="AM804" i="7"/>
  <c r="B1226" i="7"/>
  <c r="B1021" i="7"/>
  <c r="AO804" i="7"/>
  <c r="D1226" i="7"/>
  <c r="D1021" i="7"/>
  <c r="S1226" i="7"/>
  <c r="AA1226" i="7"/>
  <c r="AI1226" i="7"/>
  <c r="AJ1226" i="7"/>
  <c r="AJ1021" i="7"/>
  <c r="V1204" i="7"/>
  <c r="X1204" i="7"/>
  <c r="Z1204" i="7"/>
  <c r="V1213" i="7"/>
  <c r="T1213" i="7"/>
  <c r="Q1217" i="7"/>
  <c r="U1217" i="7"/>
  <c r="Y1217" i="7"/>
  <c r="AC1217" i="7"/>
  <c r="AE1217" i="7"/>
  <c r="AG1217" i="7"/>
  <c r="AI1217" i="7"/>
  <c r="Q1218" i="7"/>
  <c r="S1218" i="7"/>
  <c r="U1218" i="7"/>
  <c r="AE1222" i="7"/>
  <c r="F1226" i="7"/>
  <c r="F1021" i="7"/>
  <c r="AS804" i="7"/>
  <c r="H1226" i="7"/>
  <c r="H1021" i="7"/>
  <c r="AU804" i="7"/>
  <c r="J1226" i="7"/>
  <c r="J1021" i="7"/>
  <c r="AW804" i="7"/>
  <c r="L1226" i="7"/>
  <c r="L1021" i="7"/>
  <c r="AY804" i="7"/>
  <c r="N1226" i="7"/>
  <c r="N1021" i="7"/>
  <c r="BA804" i="7"/>
  <c r="P1226" i="7"/>
  <c r="P1021" i="7"/>
  <c r="R1226" i="7"/>
  <c r="R1021" i="7"/>
  <c r="T1226" i="7"/>
  <c r="T1021" i="7"/>
  <c r="V1226" i="7"/>
  <c r="V1021" i="7"/>
  <c r="X1226" i="7"/>
  <c r="X1021" i="7"/>
  <c r="Z1226" i="7"/>
  <c r="Z1021" i="7"/>
  <c r="AB1226" i="7"/>
  <c r="AB1021" i="7"/>
  <c r="AD1226" i="7"/>
  <c r="AD1021" i="7"/>
  <c r="BQ804" i="7"/>
  <c r="AF1226" i="7"/>
  <c r="AF1021" i="7"/>
  <c r="AH1226" i="7"/>
  <c r="AH1021" i="7"/>
  <c r="BU804" i="7"/>
  <c r="BE810" i="7"/>
  <c r="BG810" i="7"/>
  <c r="BT816" i="7"/>
  <c r="BG812" i="7"/>
  <c r="BI812" i="7"/>
  <c r="BK812" i="7"/>
  <c r="BM812" i="7"/>
  <c r="BO812" i="7"/>
  <c r="BQ812" i="7"/>
  <c r="BS812" i="7"/>
  <c r="F1213" i="7"/>
  <c r="AD1213" i="7"/>
  <c r="C1218" i="7"/>
  <c r="E1218" i="7"/>
  <c r="K1218" i="7"/>
  <c r="M1218" i="7"/>
  <c r="O1218" i="7"/>
  <c r="W1218" i="7"/>
  <c r="Y1218" i="7"/>
  <c r="AC1218" i="7"/>
  <c r="AG1218" i="7"/>
  <c r="AO808" i="7"/>
  <c r="AO810" i="7"/>
  <c r="AY810" i="7"/>
  <c r="BO810" i="7"/>
  <c r="BU809" i="7"/>
  <c r="AM809" i="7"/>
  <c r="AF1213" i="7"/>
  <c r="X1213" i="7"/>
  <c r="H1213" i="7"/>
  <c r="S1221" i="7"/>
  <c r="N1222" i="7"/>
  <c r="V1222" i="7"/>
  <c r="Z1222" i="7"/>
  <c r="AD1222" i="7"/>
  <c r="AH1222" i="7"/>
  <c r="N1192" i="7"/>
  <c r="AD1204" i="7"/>
  <c r="AD1192" i="7"/>
  <c r="S1205" i="7"/>
  <c r="AW806" i="7"/>
  <c r="H1022" i="7"/>
  <c r="X1022" i="7"/>
  <c r="AF1022" i="7"/>
  <c r="D1227" i="7"/>
  <c r="L1227" i="7"/>
  <c r="T1227" i="7"/>
  <c r="AJ1227" i="7"/>
  <c r="AJ1022" i="7"/>
  <c r="B1022" i="7"/>
  <c r="F1022" i="7"/>
  <c r="J1022" i="7"/>
  <c r="N1022" i="7"/>
  <c r="V1022" i="7"/>
  <c r="AD1022" i="7"/>
  <c r="AH1022" i="7"/>
  <c r="A1223" i="7"/>
  <c r="A1018" i="7"/>
  <c r="A1013" i="7"/>
  <c r="A1211" i="7"/>
  <c r="A1002" i="7"/>
  <c r="AA1187" i="7"/>
  <c r="AM810" i="7"/>
  <c r="AW810" i="7"/>
  <c r="BM810" i="7"/>
  <c r="T1228" i="7"/>
  <c r="BU818" i="7"/>
  <c r="D1022" i="7"/>
  <c r="H1227" i="7"/>
  <c r="T1022" i="7"/>
  <c r="I1228" i="7"/>
  <c r="M1228" i="7"/>
  <c r="U1228" i="7"/>
  <c r="Y1228" i="7"/>
  <c r="AC1228" i="7"/>
  <c r="L1022" i="7"/>
  <c r="P1227" i="7"/>
  <c r="AO817" i="7"/>
  <c r="AS817" i="7"/>
  <c r="BE817" i="7"/>
  <c r="BI817" i="7"/>
  <c r="AF1227" i="7"/>
  <c r="AM818" i="7"/>
  <c r="AO818" i="7"/>
  <c r="AP818" i="7"/>
  <c r="AQ818" i="7"/>
  <c r="AS818" i="7"/>
  <c r="AT818" i="7"/>
  <c r="AU818" i="7"/>
  <c r="AW818" i="7"/>
  <c r="AX818" i="7"/>
  <c r="AY818" i="7"/>
  <c r="BA818" i="7"/>
  <c r="BB818" i="7"/>
  <c r="BC818" i="7"/>
  <c r="BE818" i="7"/>
  <c r="BF818" i="7"/>
  <c r="BG818" i="7"/>
  <c r="BI818" i="7"/>
  <c r="BJ818" i="7"/>
  <c r="BK818" i="7"/>
  <c r="BM818" i="7"/>
  <c r="BN818" i="7"/>
  <c r="BO818" i="7"/>
  <c r="BQ818" i="7"/>
  <c r="BR818" i="7"/>
  <c r="BS818" i="7"/>
  <c r="E1023" i="7"/>
  <c r="K1023" i="7"/>
  <c r="AB1023" i="7"/>
  <c r="I911" i="7"/>
  <c r="AM816" i="7"/>
  <c r="AN816" i="7"/>
  <c r="AO816" i="7"/>
  <c r="AQ816" i="7"/>
  <c r="AR816" i="7"/>
  <c r="AS816" i="7"/>
  <c r="AU816" i="7"/>
  <c r="AV816" i="7"/>
  <c r="AW816" i="7"/>
  <c r="AY816" i="7"/>
  <c r="AZ816" i="7"/>
  <c r="BA816" i="7"/>
  <c r="BC816" i="7"/>
  <c r="BD816" i="7"/>
  <c r="BE816" i="7"/>
  <c r="BG816" i="7"/>
  <c r="BH816" i="7"/>
  <c r="BI816" i="7"/>
  <c r="BK816" i="7"/>
  <c r="BL816" i="7"/>
  <c r="BM816" i="7"/>
  <c r="BO816" i="7"/>
  <c r="BP816" i="7"/>
  <c r="BQ816" i="7"/>
  <c r="BS816" i="7"/>
  <c r="C1024" i="7"/>
  <c r="K1024" i="7"/>
  <c r="S1024" i="7"/>
  <c r="AA1024" i="7"/>
  <c r="AE1024" i="7"/>
  <c r="AI1024" i="7"/>
  <c r="I1024" i="7"/>
  <c r="Y1024" i="7"/>
  <c r="AQ810" i="7"/>
  <c r="AS810" i="7"/>
  <c r="AM812" i="7"/>
  <c r="AO812" i="7"/>
  <c r="AQ812" i="7"/>
  <c r="AS812" i="7"/>
  <c r="AU812" i="7"/>
  <c r="AW812" i="7"/>
  <c r="AY812" i="7"/>
  <c r="BA812" i="7"/>
  <c r="BC812" i="7"/>
  <c r="BE812" i="7"/>
  <c r="BL812" i="7"/>
  <c r="BN813" i="7"/>
  <c r="AP817" i="7"/>
  <c r="AQ817" i="7"/>
  <c r="AU817" i="7"/>
  <c r="AW817" i="7"/>
  <c r="AY817" i="7"/>
  <c r="BA817" i="7"/>
  <c r="BC817" i="7"/>
  <c r="BJ817" i="7"/>
  <c r="BN817" i="7"/>
  <c r="BR817" i="7"/>
  <c r="S1230" i="7"/>
  <c r="U1230" i="7"/>
  <c r="W1230" i="7"/>
  <c r="Y1230" i="7"/>
  <c r="AA1230" i="7"/>
  <c r="AC1230" i="7"/>
  <c r="AE1230" i="7"/>
  <c r="AG1230" i="7"/>
  <c r="AI1230" i="7"/>
  <c r="BN819" i="7"/>
  <c r="AG1024" i="7"/>
  <c r="E1024" i="7"/>
  <c r="AG1229" i="7"/>
  <c r="AM820" i="7"/>
  <c r="AC1024" i="7"/>
  <c r="Y1229" i="7"/>
  <c r="C1230" i="7"/>
  <c r="C1025" i="7"/>
  <c r="E1230" i="7"/>
  <c r="E1025" i="7"/>
  <c r="G1230" i="7"/>
  <c r="G1025" i="7"/>
  <c r="AR820" i="7"/>
  <c r="I1230" i="7"/>
  <c r="I1025" i="7"/>
  <c r="K1230" i="7"/>
  <c r="K1025" i="7"/>
  <c r="M1230" i="7"/>
  <c r="M1025" i="7"/>
  <c r="O1230" i="7"/>
  <c r="O1025" i="7"/>
  <c r="Q1230" i="7"/>
  <c r="Q1025" i="7"/>
  <c r="BL820" i="7"/>
  <c r="S1025" i="7"/>
  <c r="U1025" i="7"/>
  <c r="W1025" i="7"/>
  <c r="Y1025" i="7"/>
  <c r="AA1025" i="7"/>
  <c r="AC1025" i="7"/>
  <c r="AE1025" i="7"/>
  <c r="AG1025" i="7"/>
  <c r="AI1025" i="7"/>
  <c r="BS793" i="7"/>
  <c r="D1026" i="7"/>
  <c r="AO809" i="7"/>
  <c r="G1231" i="7"/>
  <c r="L1231" i="7"/>
  <c r="L1026" i="7"/>
  <c r="AW809" i="7"/>
  <c r="O1026" i="7"/>
  <c r="T1026" i="7"/>
  <c r="AB1231" i="7"/>
  <c r="AB1026" i="7"/>
  <c r="AF1231" i="7"/>
  <c r="AF1026" i="7"/>
  <c r="AJ1231" i="7"/>
  <c r="AJ1026" i="7"/>
  <c r="C1231" i="7"/>
  <c r="H1231" i="7"/>
  <c r="AS809" i="7"/>
  <c r="AU809" i="7"/>
  <c r="P1026" i="7"/>
  <c r="BC809" i="7"/>
  <c r="S1231" i="7"/>
  <c r="B1026" i="7"/>
  <c r="R1231" i="7"/>
  <c r="AI1026" i="7"/>
  <c r="AC1229" i="7"/>
  <c r="AM815" i="7"/>
  <c r="AS815" i="7"/>
  <c r="AU815" i="7"/>
  <c r="BA815" i="7"/>
  <c r="BC815" i="7"/>
  <c r="BI815" i="7"/>
  <c r="BK815" i="7"/>
  <c r="BQ815" i="7"/>
  <c r="BS815" i="7"/>
  <c r="AX817" i="7"/>
  <c r="BF817" i="7"/>
  <c r="BG817" i="7"/>
  <c r="BK817" i="7"/>
  <c r="BQ817" i="7"/>
  <c r="BS817" i="7"/>
  <c r="BK819" i="7"/>
  <c r="AN821" i="7"/>
  <c r="AV821" i="7"/>
  <c r="AZ821" i="7"/>
  <c r="BD821" i="7"/>
  <c r="BL821" i="7"/>
  <c r="BP821" i="7"/>
  <c r="B1232" i="7"/>
  <c r="D1232" i="7"/>
  <c r="F1232" i="7"/>
  <c r="H1232" i="7"/>
  <c r="J1232" i="7"/>
  <c r="L1232" i="7"/>
  <c r="N1232" i="7"/>
  <c r="P1232" i="7"/>
  <c r="R1232" i="7"/>
  <c r="T1232" i="7"/>
  <c r="V1232" i="7"/>
  <c r="X1232" i="7"/>
  <c r="Z1232" i="7"/>
  <c r="AB1232" i="7"/>
  <c r="AD1232" i="7"/>
  <c r="AF1232" i="7"/>
  <c r="AH1232" i="7"/>
  <c r="AJ1232" i="7"/>
  <c r="AL821" i="7"/>
  <c r="AP821" i="7"/>
  <c r="AT821" i="7"/>
  <c r="AX821" i="7"/>
  <c r="BB821" i="7"/>
  <c r="BF821" i="7"/>
  <c r="BJ821" i="7"/>
  <c r="BN821" i="7"/>
  <c r="BR821" i="7"/>
  <c r="BT821" i="7"/>
  <c r="AE1231" i="7"/>
  <c r="B1027" i="7"/>
  <c r="D1027" i="7"/>
  <c r="F1027" i="7"/>
  <c r="H1027" i="7"/>
  <c r="J1027" i="7"/>
  <c r="L1027" i="7"/>
  <c r="N1027" i="7"/>
  <c r="P1027" i="7"/>
  <c r="R1027" i="7"/>
  <c r="T1027" i="7"/>
  <c r="V1027" i="7"/>
  <c r="X1027" i="7"/>
  <c r="Z1027" i="7"/>
  <c r="AB1027" i="7"/>
  <c r="AD1027" i="7"/>
  <c r="AF1027" i="7"/>
  <c r="AH1027" i="7"/>
  <c r="AJ1027" i="7"/>
  <c r="AC1232" i="7"/>
  <c r="D1233" i="7"/>
  <c r="D1028" i="7"/>
  <c r="H1233" i="7"/>
  <c r="H1028" i="7"/>
  <c r="L1233" i="7"/>
  <c r="L1028" i="7"/>
  <c r="P1233" i="7"/>
  <c r="P1028" i="7"/>
  <c r="B1028" i="7"/>
  <c r="J1028" i="7"/>
  <c r="F1233" i="7"/>
  <c r="N1233" i="7"/>
  <c r="W1229" i="7"/>
  <c r="T1233" i="7"/>
  <c r="T1028" i="7"/>
  <c r="X1233" i="7"/>
  <c r="X1028" i="7"/>
  <c r="AB1233" i="7"/>
  <c r="AB1028" i="7"/>
  <c r="AF1233" i="7"/>
  <c r="AF1028" i="7"/>
  <c r="AW815" i="7"/>
  <c r="AY815" i="7"/>
  <c r="BM815" i="7"/>
  <c r="BO815" i="7"/>
  <c r="G1233" i="7"/>
  <c r="O1233" i="7"/>
  <c r="S1028" i="7"/>
  <c r="W1028" i="7"/>
  <c r="AA1028" i="7"/>
  <c r="AE1028" i="7"/>
  <c r="AI1028" i="7"/>
  <c r="AJ1028" i="7"/>
  <c r="I1232" i="7"/>
  <c r="G1234" i="7"/>
  <c r="K1029" i="7"/>
  <c r="O1029" i="7"/>
  <c r="W1234" i="7"/>
  <c r="AA1029" i="7"/>
  <c r="AE1029" i="7"/>
  <c r="R1233" i="7"/>
  <c r="BC823" i="7"/>
  <c r="Z1028" i="7"/>
  <c r="BK823" i="7"/>
  <c r="AD1233" i="7"/>
  <c r="BO823" i="7"/>
  <c r="Y1232" i="7"/>
  <c r="R1028" i="7"/>
  <c r="V1233" i="7"/>
  <c r="AH1233" i="7"/>
  <c r="AN812" i="7"/>
  <c r="AZ812" i="7"/>
  <c r="BH812" i="7"/>
  <c r="BN822" i="7"/>
  <c r="BP822" i="7"/>
  <c r="BR822" i="7"/>
  <c r="AN823" i="7"/>
  <c r="AP823" i="7"/>
  <c r="AR823" i="7"/>
  <c r="AV823" i="7"/>
  <c r="AX823" i="7"/>
  <c r="AZ823" i="7"/>
  <c r="BD823" i="7"/>
  <c r="BF823" i="7"/>
  <c r="BH823" i="7"/>
  <c r="BL823" i="7"/>
  <c r="BN823" i="7"/>
  <c r="BP823" i="7"/>
  <c r="BT823" i="7"/>
  <c r="B1234" i="7"/>
  <c r="D1234" i="7"/>
  <c r="F1234" i="7"/>
  <c r="H1234" i="7"/>
  <c r="J1234" i="7"/>
  <c r="L1234" i="7"/>
  <c r="N1234" i="7"/>
  <c r="P1234" i="7"/>
  <c r="R1234" i="7"/>
  <c r="T1234" i="7"/>
  <c r="V1234" i="7"/>
  <c r="X1234" i="7"/>
  <c r="Z1234" i="7"/>
  <c r="AB1234" i="7"/>
  <c r="AD1234" i="7"/>
  <c r="AF1234" i="7"/>
  <c r="AH1234" i="7"/>
  <c r="AJ1234" i="7"/>
  <c r="B1029" i="7"/>
  <c r="D1029" i="7"/>
  <c r="F1029" i="7"/>
  <c r="H1029" i="7"/>
  <c r="J1029" i="7"/>
  <c r="L1029" i="7"/>
  <c r="N1029" i="7"/>
  <c r="P1029" i="7"/>
  <c r="R1029" i="7"/>
  <c r="T1029" i="7"/>
  <c r="V1029" i="7"/>
  <c r="X1029" i="7"/>
  <c r="Z1029" i="7"/>
  <c r="AB1029" i="7"/>
  <c r="AD1029" i="7"/>
  <c r="AF1029" i="7"/>
  <c r="AH1029" i="7"/>
  <c r="AJ1029" i="7"/>
  <c r="H1030" i="7"/>
  <c r="P1030" i="7"/>
  <c r="X1030" i="7"/>
  <c r="AA1235" i="7"/>
  <c r="AA1030" i="7"/>
  <c r="AC1235" i="7"/>
  <c r="AC1030" i="7"/>
  <c r="AE1235" i="7"/>
  <c r="AE1030" i="7"/>
  <c r="AG1235" i="7"/>
  <c r="AG1030" i="7"/>
  <c r="AI1235" i="7"/>
  <c r="AI1030" i="7"/>
  <c r="AJ1030" i="7"/>
  <c r="C1235" i="7"/>
  <c r="C1030" i="7"/>
  <c r="E1235" i="7"/>
  <c r="E1030" i="7"/>
  <c r="G1235" i="7"/>
  <c r="G1030" i="7"/>
  <c r="I1235" i="7"/>
  <c r="I1030" i="7"/>
  <c r="K1235" i="7"/>
  <c r="K1030" i="7"/>
  <c r="M1235" i="7"/>
  <c r="M1030" i="7"/>
  <c r="O1235" i="7"/>
  <c r="O1030" i="7"/>
  <c r="Q1235" i="7"/>
  <c r="Q1030" i="7"/>
  <c r="S1235" i="7"/>
  <c r="S1030" i="7"/>
  <c r="U1235" i="7"/>
  <c r="U1030" i="7"/>
  <c r="W1235" i="7"/>
  <c r="W1030" i="7"/>
  <c r="Y1235" i="7"/>
  <c r="Y1030" i="7"/>
  <c r="AB1235" i="7"/>
  <c r="A1030" i="7"/>
  <c r="R909" i="7"/>
  <c r="AE1111" i="7"/>
  <c r="T883" i="7"/>
  <c r="J893" i="7"/>
  <c r="AF891" i="7"/>
  <c r="X891" i="7"/>
  <c r="AD1094" i="7"/>
  <c r="R889" i="7"/>
  <c r="B1094" i="7"/>
  <c r="AB887" i="7"/>
  <c r="X887" i="7"/>
  <c r="AD1090" i="7"/>
  <c r="R885" i="7"/>
  <c r="B1090" i="7"/>
  <c r="BE762" i="7"/>
  <c r="C981" i="7"/>
  <c r="S1186" i="7"/>
  <c r="S981" i="7"/>
  <c r="W1186" i="7"/>
  <c r="Y1186" i="7"/>
  <c r="AC981" i="7"/>
  <c r="O1187" i="7"/>
  <c r="W1187" i="7"/>
  <c r="AG1187" i="7"/>
  <c r="AG982" i="7"/>
  <c r="AI1187" i="7"/>
  <c r="O898" i="7"/>
  <c r="H943" i="7"/>
  <c r="O982" i="7"/>
  <c r="E981" i="7"/>
  <c r="Y981" i="7"/>
  <c r="Q968" i="7"/>
  <c r="AW670" i="7"/>
  <c r="AS680" i="7"/>
  <c r="AW682" i="7"/>
  <c r="AW686" i="7"/>
  <c r="T1088" i="7"/>
  <c r="AB1088" i="7"/>
  <c r="AB1092" i="7"/>
  <c r="D1096" i="7"/>
  <c r="AJ1096" i="7"/>
  <c r="F1098" i="7"/>
  <c r="N1098" i="7"/>
  <c r="H1104" i="7"/>
  <c r="N901" i="7"/>
  <c r="AJ1120" i="7"/>
  <c r="S1236" i="7"/>
  <c r="U1236" i="7"/>
  <c r="W1236" i="7"/>
  <c r="Y1236" i="7"/>
  <c r="AA1236" i="7"/>
  <c r="AC1236" i="7"/>
  <c r="AE1236" i="7"/>
  <c r="AG1236" i="7"/>
  <c r="AI1236" i="7"/>
  <c r="BL813" i="7"/>
  <c r="BE815" i="7"/>
  <c r="BG815" i="7"/>
  <c r="AS821" i="7"/>
  <c r="BI821" i="7"/>
  <c r="BS821" i="7"/>
  <c r="AN825" i="7"/>
  <c r="AP825" i="7"/>
  <c r="AR825" i="7"/>
  <c r="AT825" i="7"/>
  <c r="AV825" i="7"/>
  <c r="AX825" i="7"/>
  <c r="AZ825" i="7"/>
  <c r="BB825" i="7"/>
  <c r="BD825" i="7"/>
  <c r="BF825" i="7"/>
  <c r="BH825" i="7"/>
  <c r="BJ825" i="7"/>
  <c r="BL825" i="7"/>
  <c r="BN825" i="7"/>
  <c r="BP825" i="7"/>
  <c r="BR825" i="7"/>
  <c r="BT825" i="7"/>
  <c r="B1031" i="7"/>
  <c r="AY826" i="7"/>
  <c r="C1236" i="7"/>
  <c r="C1031" i="7"/>
  <c r="AN826" i="7"/>
  <c r="E1236" i="7"/>
  <c r="E1031" i="7"/>
  <c r="G1236" i="7"/>
  <c r="G1031" i="7"/>
  <c r="I1236" i="7"/>
  <c r="I1031" i="7"/>
  <c r="K1236" i="7"/>
  <c r="K1031" i="7"/>
  <c r="M1236" i="7"/>
  <c r="M1031" i="7"/>
  <c r="O1236" i="7"/>
  <c r="O1031" i="7"/>
  <c r="Q1236" i="7"/>
  <c r="Q1031" i="7"/>
  <c r="BH826" i="7"/>
  <c r="S1031" i="7"/>
  <c r="U1031" i="7"/>
  <c r="W1031" i="7"/>
  <c r="Y1031" i="7"/>
  <c r="AA1031" i="7"/>
  <c r="AC1031" i="7"/>
  <c r="AE1031" i="7"/>
  <c r="AG1031" i="7"/>
  <c r="AI1031" i="7"/>
  <c r="D1237" i="7"/>
  <c r="D1032" i="7"/>
  <c r="AO815" i="7"/>
  <c r="I1237" i="7"/>
  <c r="K1237" i="7"/>
  <c r="Q1237" i="7"/>
  <c r="U1032" i="7"/>
  <c r="Y1032" i="7"/>
  <c r="AC1032" i="7"/>
  <c r="AG1032" i="7"/>
  <c r="C1237" i="7"/>
  <c r="AJ1237" i="7"/>
  <c r="AJ1032" i="7"/>
  <c r="BU815" i="7"/>
  <c r="B1032" i="7"/>
  <c r="F1032" i="7"/>
  <c r="H1032" i="7"/>
  <c r="J1032" i="7"/>
  <c r="L1032" i="7"/>
  <c r="N1032" i="7"/>
  <c r="P1032" i="7"/>
  <c r="R1032" i="7"/>
  <c r="T1032" i="7"/>
  <c r="V1032" i="7"/>
  <c r="X1032" i="7"/>
  <c r="Z1032" i="7"/>
  <c r="AB1032" i="7"/>
  <c r="AD1032" i="7"/>
  <c r="AF1032" i="7"/>
  <c r="AH1032" i="7"/>
  <c r="AR810" i="7" l="1"/>
  <c r="AZ810" i="7"/>
  <c r="BH810" i="7"/>
  <c r="BP810" i="7"/>
  <c r="BP820" i="7"/>
  <c r="BR823" i="7"/>
  <c r="H766" i="6"/>
  <c r="F691" i="6"/>
  <c r="D1564" i="6"/>
  <c r="AP819" i="7"/>
  <c r="AU821" i="7"/>
  <c r="BL822" i="7"/>
  <c r="BT822" i="7"/>
  <c r="F682" i="6"/>
  <c r="D983" i="6"/>
  <c r="O1023" i="7"/>
  <c r="AE1023" i="7"/>
  <c r="AB1025" i="7"/>
  <c r="F1231" i="7"/>
  <c r="N1231" i="7"/>
  <c r="Z1231" i="7"/>
  <c r="AH1026" i="7"/>
  <c r="P1031" i="7"/>
  <c r="AF1031" i="7"/>
  <c r="AQ826" i="7"/>
  <c r="BM819" i="7"/>
  <c r="BK821" i="7"/>
  <c r="BF819" i="7"/>
  <c r="C1220" i="7"/>
  <c r="BD826" i="7"/>
  <c r="AG1233" i="7"/>
  <c r="BH820" i="7"/>
  <c r="AX820" i="7"/>
  <c r="AN820" i="7"/>
  <c r="BF811" i="7"/>
  <c r="AG1017" i="7"/>
  <c r="AE1032" i="7"/>
  <c r="BT826" i="7"/>
  <c r="AV826" i="7"/>
  <c r="F1031" i="7"/>
  <c r="AM826" i="7"/>
  <c r="AZ819" i="7"/>
  <c r="J1026" i="7"/>
  <c r="BT820" i="7"/>
  <c r="BF820" i="7"/>
  <c r="AZ820" i="7"/>
  <c r="AU820" i="7"/>
  <c r="AX819" i="7"/>
  <c r="W1023" i="7"/>
  <c r="C1023" i="7"/>
  <c r="BP818" i="7"/>
  <c r="AZ818" i="7"/>
  <c r="V1019" i="7"/>
  <c r="BP826" i="7"/>
  <c r="AD1031" i="7"/>
  <c r="AR826" i="7"/>
  <c r="N1030" i="7"/>
  <c r="AN819" i="7"/>
  <c r="BK820" i="7"/>
  <c r="D1344" i="6"/>
  <c r="BD815" i="7"/>
  <c r="BH815" i="7"/>
  <c r="BP817" i="7"/>
  <c r="Q1219" i="7"/>
  <c r="U1219" i="7"/>
  <c r="AA1220" i="7"/>
  <c r="E1221" i="7"/>
  <c r="Q1222" i="7"/>
  <c r="G1027" i="7"/>
  <c r="I1017" i="7"/>
  <c r="M1231" i="7"/>
  <c r="G1232" i="7"/>
  <c r="Q1221" i="7"/>
  <c r="O1015" i="7"/>
  <c r="AD1011" i="7"/>
  <c r="BQ800" i="7"/>
  <c r="BM802" i="7"/>
  <c r="M1029" i="7"/>
  <c r="AC1029" i="7"/>
  <c r="Y1233" i="7"/>
  <c r="I1233" i="7"/>
  <c r="AE1232" i="7"/>
  <c r="T1217" i="7"/>
  <c r="BJ809" i="7"/>
  <c r="G1015" i="7"/>
  <c r="BH791" i="7"/>
  <c r="AR788" i="7"/>
  <c r="BP786" i="7"/>
  <c r="BL784" i="7"/>
  <c r="AR802" i="7"/>
  <c r="BF809" i="7"/>
  <c r="BN809" i="7"/>
  <c r="BN811" i="7"/>
  <c r="BB812" i="7"/>
  <c r="AM814" i="7"/>
  <c r="AP816" i="7"/>
  <c r="AT816" i="7"/>
  <c r="AX816" i="7"/>
  <c r="BB816" i="7"/>
  <c r="BF816" i="7"/>
  <c r="BJ816" i="7"/>
  <c r="BN816" i="7"/>
  <c r="BR816" i="7"/>
  <c r="F1211" i="7"/>
  <c r="E1014" i="7"/>
  <c r="Q1014" i="7"/>
  <c r="S1015" i="7"/>
  <c r="AI1015" i="7"/>
  <c r="R1230" i="7"/>
  <c r="N1230" i="7"/>
  <c r="AP809" i="7"/>
  <c r="S1237" i="7"/>
  <c r="Z1236" i="7"/>
  <c r="AH1235" i="7"/>
  <c r="I1234" i="7"/>
  <c r="Q1028" i="7"/>
  <c r="S1232" i="7"/>
  <c r="H1024" i="7"/>
  <c r="Z1228" i="7"/>
  <c r="AR815" i="7"/>
  <c r="BO813" i="7"/>
  <c r="AC1017" i="7"/>
  <c r="AE1220" i="7"/>
  <c r="O1220" i="7"/>
  <c r="Y1014" i="7"/>
  <c r="BI807" i="7"/>
  <c r="AP804" i="7"/>
  <c r="S1206" i="7"/>
  <c r="AA1237" i="7"/>
  <c r="V1236" i="7"/>
  <c r="AD1030" i="7"/>
  <c r="V1030" i="7"/>
  <c r="F1030" i="7"/>
  <c r="O1027" i="7"/>
  <c r="BJ812" i="7"/>
  <c r="D1221" i="7"/>
  <c r="BO814" i="7"/>
  <c r="BJ811" i="7"/>
  <c r="M1017" i="7"/>
  <c r="Q1016" i="7"/>
  <c r="AQ802" i="7"/>
  <c r="BP802" i="7"/>
  <c r="AD1138" i="7"/>
  <c r="H1120" i="7"/>
  <c r="Y1109" i="7"/>
  <c r="X1108" i="7"/>
  <c r="A1003" i="7"/>
  <c r="AN807" i="7"/>
  <c r="BD817" i="7"/>
  <c r="BL817" i="7"/>
  <c r="BT815" i="7"/>
  <c r="G981" i="6"/>
  <c r="Z1150" i="7"/>
  <c r="F1134" i="7"/>
  <c r="P927" i="7"/>
  <c r="N925" i="7"/>
  <c r="AJ1124" i="7"/>
  <c r="L915" i="7"/>
  <c r="B913" i="7"/>
  <c r="BA694" i="7"/>
  <c r="BT817" i="7"/>
  <c r="P1104" i="7"/>
  <c r="BK813" i="7"/>
  <c r="BC814" i="7"/>
  <c r="BC821" i="7"/>
  <c r="AN785" i="7"/>
  <c r="B1207" i="7"/>
  <c r="V1003" i="7"/>
  <c r="H1004" i="7"/>
  <c r="E1219" i="7"/>
  <c r="G1220" i="7"/>
  <c r="S1220" i="7"/>
  <c r="Q1017" i="7"/>
  <c r="U1017" i="7"/>
  <c r="J1224" i="7"/>
  <c r="C1228" i="7"/>
  <c r="G1228" i="7"/>
  <c r="S1023" i="7"/>
  <c r="AA1023" i="7"/>
  <c r="B1231" i="7"/>
  <c r="F1026" i="7"/>
  <c r="J1231" i="7"/>
  <c r="V1231" i="7"/>
  <c r="AD1231" i="7"/>
  <c r="AH1231" i="7"/>
  <c r="D1236" i="7"/>
  <c r="AU826" i="7"/>
  <c r="F1223" i="7"/>
  <c r="F1018" i="7"/>
  <c r="M1226" i="7"/>
  <c r="M1021" i="7"/>
  <c r="Y1219" i="7"/>
  <c r="Y1026" i="7"/>
  <c r="BT810" i="7"/>
  <c r="AI1027" i="7"/>
  <c r="AP811" i="7"/>
  <c r="E1028" i="7"/>
  <c r="M1221" i="7"/>
  <c r="M1233" i="7"/>
  <c r="E1017" i="7"/>
  <c r="E1222" i="7"/>
  <c r="N1019" i="7"/>
  <c r="AY814" i="7"/>
  <c r="BT818" i="7"/>
  <c r="AI1023" i="7"/>
  <c r="AT819" i="7"/>
  <c r="BJ819" i="7"/>
  <c r="BT819" i="7"/>
  <c r="BD819" i="7"/>
  <c r="BS819" i="7"/>
  <c r="AT820" i="7"/>
  <c r="BB820" i="7"/>
  <c r="BJ820" i="7"/>
  <c r="BR820" i="7"/>
  <c r="BC820" i="7"/>
  <c r="BS820" i="7"/>
  <c r="AS800" i="7"/>
  <c r="H1017" i="7"/>
  <c r="V1018" i="7"/>
  <c r="V1223" i="7"/>
  <c r="AG1021" i="7"/>
  <c r="AG1226" i="7"/>
  <c r="AH1025" i="7"/>
  <c r="AH1230" i="7"/>
  <c r="I1014" i="7"/>
  <c r="I1219" i="7"/>
  <c r="I1026" i="7"/>
  <c r="U1014" i="7"/>
  <c r="U1026" i="7"/>
  <c r="BR809" i="7"/>
  <c r="AG1026" i="7"/>
  <c r="AI1237" i="7"/>
  <c r="BF812" i="7"/>
  <c r="AH1236" i="7"/>
  <c r="J1236" i="7"/>
  <c r="BN812" i="7"/>
  <c r="Q1029" i="7"/>
  <c r="Z1030" i="7"/>
  <c r="AG1029" i="7"/>
  <c r="AC1028" i="7"/>
  <c r="M1028" i="7"/>
  <c r="U1231" i="7"/>
  <c r="W1027" i="7"/>
  <c r="C1232" i="7"/>
  <c r="Z1025" i="7"/>
  <c r="M1219" i="7"/>
  <c r="BL815" i="7"/>
  <c r="AZ815" i="7"/>
  <c r="AX809" i="7"/>
  <c r="AU813" i="7"/>
  <c r="BR811" i="7"/>
  <c r="Y1017" i="7"/>
  <c r="Y1016" i="7"/>
  <c r="AZ803" i="7"/>
  <c r="AZ802" i="7"/>
  <c r="AT802" i="7"/>
  <c r="S1020" i="7"/>
  <c r="S1225" i="7"/>
  <c r="BB809" i="7"/>
  <c r="Q1026" i="7"/>
  <c r="K1015" i="7"/>
  <c r="K1027" i="7"/>
  <c r="BD810" i="7"/>
  <c r="S1027" i="7"/>
  <c r="BL810" i="7"/>
  <c r="AA1027" i="7"/>
  <c r="W1032" i="7"/>
  <c r="R1236" i="7"/>
  <c r="N1031" i="7"/>
  <c r="E1029" i="7"/>
  <c r="B1030" i="7"/>
  <c r="E1233" i="7"/>
  <c r="I1231" i="7"/>
  <c r="Q1231" i="7"/>
  <c r="AI1232" i="7"/>
  <c r="O1232" i="7"/>
  <c r="AT811" i="7"/>
  <c r="N1228" i="7"/>
  <c r="AG1219" i="7"/>
  <c r="M1222" i="7"/>
  <c r="AI1220" i="7"/>
  <c r="W1015" i="7"/>
  <c r="AV810" i="7"/>
  <c r="AN810" i="7"/>
  <c r="BQ802" i="7"/>
  <c r="AG1014" i="7"/>
  <c r="AX807" i="7"/>
  <c r="P1212" i="7"/>
  <c r="W1237" i="7"/>
  <c r="AT812" i="7"/>
  <c r="BL826" i="7"/>
  <c r="AZ826" i="7"/>
  <c r="N1236" i="7"/>
  <c r="Q1234" i="7"/>
  <c r="Z1235" i="7"/>
  <c r="R1030" i="7"/>
  <c r="J1235" i="7"/>
  <c r="Y1029" i="7"/>
  <c r="AC1233" i="7"/>
  <c r="U1028" i="7"/>
  <c r="BB811" i="7"/>
  <c r="AC1026" i="7"/>
  <c r="E1026" i="7"/>
  <c r="AC1231" i="7"/>
  <c r="AY819" i="7"/>
  <c r="AE1027" i="7"/>
  <c r="W1232" i="7"/>
  <c r="K1232" i="7"/>
  <c r="AD1026" i="7"/>
  <c r="BN820" i="7"/>
  <c r="BD820" i="7"/>
  <c r="AV820" i="7"/>
  <c r="AP820" i="7"/>
  <c r="D1230" i="7"/>
  <c r="BR819" i="7"/>
  <c r="BB819" i="7"/>
  <c r="BR812" i="7"/>
  <c r="G1023" i="7"/>
  <c r="AI1228" i="7"/>
  <c r="AC1219" i="7"/>
  <c r="U1021" i="7"/>
  <c r="AT809" i="7"/>
  <c r="I1222" i="7"/>
  <c r="AA1015" i="7"/>
  <c r="W1220" i="7"/>
  <c r="K1220" i="7"/>
  <c r="C1015" i="7"/>
  <c r="U1016" i="7"/>
  <c r="AY806" i="7"/>
  <c r="AC1014" i="7"/>
  <c r="M1014" i="7"/>
  <c r="BF804" i="7"/>
  <c r="BN805" i="7"/>
  <c r="AW742" i="7"/>
  <c r="A974" i="7"/>
  <c r="A1025" i="7"/>
  <c r="A1217" i="7"/>
  <c r="A981" i="7"/>
  <c r="G982" i="7"/>
  <c r="AE982" i="7"/>
  <c r="C1178" i="7"/>
  <c r="AI1174" i="7"/>
  <c r="S969" i="7"/>
  <c r="C969" i="7"/>
  <c r="AA1170" i="7"/>
  <c r="W1170" i="7"/>
  <c r="C970" i="7"/>
  <c r="F718" i="6"/>
  <c r="AT767" i="7"/>
  <c r="G977" i="6"/>
  <c r="AC985" i="7"/>
  <c r="BT794" i="7"/>
  <c r="BD794" i="7"/>
  <c r="BP793" i="7"/>
  <c r="BP792" i="7"/>
  <c r="BL792" i="7"/>
  <c r="AZ792" i="7"/>
  <c r="O1212" i="7"/>
  <c r="K1007" i="7"/>
  <c r="C1007" i="7"/>
  <c r="AI1006" i="7"/>
  <c r="C994" i="7"/>
  <c r="AE1005" i="7"/>
  <c r="W1005" i="7"/>
  <c r="BD788" i="7"/>
  <c r="O1005" i="7"/>
  <c r="G1210" i="7"/>
  <c r="C1210" i="7"/>
  <c r="W1004" i="7"/>
  <c r="S1209" i="7"/>
  <c r="AI1003" i="7"/>
  <c r="AA1208" i="7"/>
  <c r="G1208" i="7"/>
  <c r="AA1002" i="7"/>
  <c r="AR785" i="7"/>
  <c r="C1002" i="7"/>
  <c r="AI1206" i="7"/>
  <c r="AE1001" i="7"/>
  <c r="AA1206" i="7"/>
  <c r="BH784" i="7"/>
  <c r="O1206" i="7"/>
  <c r="K1001" i="7"/>
  <c r="AR784" i="7"/>
  <c r="AN784" i="7"/>
  <c r="J1206" i="7"/>
  <c r="Z1206" i="7"/>
  <c r="V1219" i="7"/>
  <c r="Z1207" i="7"/>
  <c r="AD1207" i="7"/>
  <c r="Z1208" i="7"/>
  <c r="N1208" i="7"/>
  <c r="T1004" i="7"/>
  <c r="D1005" i="7"/>
  <c r="N1211" i="7"/>
  <c r="Z1211" i="7"/>
  <c r="D1212" i="7"/>
  <c r="L1212" i="7"/>
  <c r="T1212" i="7"/>
  <c r="AB1212" i="7"/>
  <c r="AX802" i="7"/>
  <c r="AR803" i="7"/>
  <c r="BP803" i="7"/>
  <c r="BT803" i="7"/>
  <c r="AP805" i="7"/>
  <c r="AX805" i="7"/>
  <c r="BF805" i="7"/>
  <c r="J1011" i="7"/>
  <c r="R1011" i="7"/>
  <c r="V1011" i="7"/>
  <c r="Z1011" i="7"/>
  <c r="AH1011" i="7"/>
  <c r="BD807" i="7"/>
  <c r="AU808" i="7"/>
  <c r="BO808" i="7"/>
  <c r="H1229" i="7"/>
  <c r="V1025" i="7"/>
  <c r="F1025" i="7"/>
  <c r="V1228" i="7"/>
  <c r="AA1020" i="7"/>
  <c r="L1019" i="7"/>
  <c r="R1018" i="7"/>
  <c r="BA800" i="7"/>
  <c r="Z1220" i="7"/>
  <c r="B1015" i="7"/>
  <c r="BH807" i="7"/>
  <c r="BB804" i="7"/>
  <c r="BB805" i="7"/>
  <c r="BL791" i="7"/>
  <c r="AA1008" i="7"/>
  <c r="O1199" i="7"/>
  <c r="O1211" i="7"/>
  <c r="F1218" i="7"/>
  <c r="F1206" i="7"/>
  <c r="N1002" i="7"/>
  <c r="N1014" i="7"/>
  <c r="J1208" i="7"/>
  <c r="J1220" i="7"/>
  <c r="BB799" i="7"/>
  <c r="AX799" i="7"/>
  <c r="BD799" i="7"/>
  <c r="AB1221" i="7"/>
  <c r="AB1004" i="7"/>
  <c r="AB1016" i="7"/>
  <c r="BM800" i="7"/>
  <c r="AB1222" i="7"/>
  <c r="BN800" i="7"/>
  <c r="AJ1017" i="7"/>
  <c r="AV800" i="7"/>
  <c r="J1223" i="7"/>
  <c r="J1211" i="7"/>
  <c r="AS802" i="7"/>
  <c r="H1212" i="7"/>
  <c r="BB802" i="7"/>
  <c r="BJ802" i="7"/>
  <c r="BR802" i="7"/>
  <c r="BC802" i="7"/>
  <c r="AN802" i="7"/>
  <c r="BU802" i="7"/>
  <c r="AV802" i="7"/>
  <c r="BD802" i="7"/>
  <c r="BL802" i="7"/>
  <c r="BT802" i="7"/>
  <c r="AP802" i="7"/>
  <c r="K1225" i="7"/>
  <c r="AV803" i="7"/>
  <c r="W1020" i="7"/>
  <c r="BH803" i="7"/>
  <c r="AC1021" i="7"/>
  <c r="BN804" i="7"/>
  <c r="V1023" i="7"/>
  <c r="J1228" i="7"/>
  <c r="H1222" i="7"/>
  <c r="O1225" i="7"/>
  <c r="R1211" i="7"/>
  <c r="AD1025" i="7"/>
  <c r="J1230" i="7"/>
  <c r="AF1024" i="7"/>
  <c r="P1024" i="7"/>
  <c r="BU807" i="7"/>
  <c r="AD1023" i="7"/>
  <c r="R1023" i="7"/>
  <c r="AH1228" i="7"/>
  <c r="M1022" i="7"/>
  <c r="AJ1221" i="7"/>
  <c r="P1222" i="7"/>
  <c r="BA802" i="7"/>
  <c r="E1226" i="7"/>
  <c r="I1226" i="7"/>
  <c r="BD800" i="7"/>
  <c r="W1225" i="7"/>
  <c r="C1020" i="7"/>
  <c r="AB1224" i="7"/>
  <c r="T1224" i="7"/>
  <c r="AH1223" i="7"/>
  <c r="Z1223" i="7"/>
  <c r="J1018" i="7"/>
  <c r="B1223" i="7"/>
  <c r="AB1017" i="7"/>
  <c r="N1220" i="7"/>
  <c r="BI800" i="7"/>
  <c r="BE802" i="7"/>
  <c r="BN807" i="7"/>
  <c r="P1012" i="7"/>
  <c r="BR804" i="7"/>
  <c r="BL803" i="7"/>
  <c r="N1011" i="7"/>
  <c r="AD1208" i="7"/>
  <c r="S1008" i="7"/>
  <c r="BH802" i="7"/>
  <c r="O1007" i="7"/>
  <c r="AF1212" i="7"/>
  <c r="C1211" i="7"/>
  <c r="V1211" i="7"/>
  <c r="AO799" i="7"/>
  <c r="AD1206" i="7"/>
  <c r="C1001" i="7"/>
  <c r="AI1200" i="7"/>
  <c r="O1008" i="7"/>
  <c r="O1213" i="7"/>
  <c r="S1208" i="7"/>
  <c r="S1003" i="7"/>
  <c r="K1003" i="7"/>
  <c r="K1208" i="7"/>
  <c r="AI1002" i="7"/>
  <c r="AI1207" i="7"/>
  <c r="J1219" i="7"/>
  <c r="J1207" i="7"/>
  <c r="R1002" i="7"/>
  <c r="R1014" i="7"/>
  <c r="R1003" i="7"/>
  <c r="R1015" i="7"/>
  <c r="F1015" i="7"/>
  <c r="F1003" i="7"/>
  <c r="BA799" i="7"/>
  <c r="P1016" i="7"/>
  <c r="H1221" i="7"/>
  <c r="AS799" i="7"/>
  <c r="D1017" i="7"/>
  <c r="D1222" i="7"/>
  <c r="L1222" i="7"/>
  <c r="L1017" i="7"/>
  <c r="AD1211" i="7"/>
  <c r="AD1223" i="7"/>
  <c r="BI802" i="7"/>
  <c r="X1212" i="7"/>
  <c r="AX804" i="7"/>
  <c r="M1009" i="7"/>
  <c r="BJ804" i="7"/>
  <c r="Y1226" i="7"/>
  <c r="BT807" i="7"/>
  <c r="AT807" i="7"/>
  <c r="AZ807" i="7"/>
  <c r="BJ807" i="7"/>
  <c r="BP807" i="7"/>
  <c r="AP807" i="7"/>
  <c r="AV807" i="7"/>
  <c r="BF807" i="7"/>
  <c r="BL807" i="7"/>
  <c r="AD1230" i="7"/>
  <c r="T1024" i="7"/>
  <c r="D1024" i="7"/>
  <c r="AH1023" i="7"/>
  <c r="AC1226" i="7"/>
  <c r="AI1225" i="7"/>
  <c r="Z1018" i="7"/>
  <c r="N1223" i="7"/>
  <c r="BD803" i="7"/>
  <c r="BR807" i="7"/>
  <c r="AW807" i="7"/>
  <c r="AT805" i="7"/>
  <c r="G1207" i="7"/>
  <c r="AO802" i="7"/>
  <c r="BJ805" i="7"/>
  <c r="A1214" i="7"/>
  <c r="BN802" i="7"/>
  <c r="C1006" i="7"/>
  <c r="BU799" i="7"/>
  <c r="AF1004" i="7"/>
  <c r="AV786" i="7"/>
  <c r="AF1229" i="7"/>
  <c r="AB1024" i="7"/>
  <c r="AJ1024" i="7"/>
  <c r="R1228" i="7"/>
  <c r="AD1218" i="7"/>
  <c r="Y1021" i="7"/>
  <c r="Q1226" i="7"/>
  <c r="AT804" i="7"/>
  <c r="K1020" i="7"/>
  <c r="AN803" i="7"/>
  <c r="AE1020" i="7"/>
  <c r="G1020" i="7"/>
  <c r="X1019" i="7"/>
  <c r="H1224" i="7"/>
  <c r="D1224" i="7"/>
  <c r="AD1015" i="7"/>
  <c r="H1016" i="7"/>
  <c r="AW802" i="7"/>
  <c r="BB807" i="7"/>
  <c r="AR807" i="7"/>
  <c r="BF802" i="7"/>
  <c r="AJ1212" i="7"/>
  <c r="B1211" i="7"/>
  <c r="AH1211" i="7"/>
  <c r="B1003" i="7"/>
  <c r="D1004" i="7"/>
  <c r="BM799" i="7"/>
  <c r="BT785" i="7"/>
  <c r="Z1002" i="7"/>
  <c r="AD1001" i="7"/>
  <c r="AI1199" i="7"/>
  <c r="G1163" i="7"/>
  <c r="AD925" i="7"/>
  <c r="G902" i="7"/>
  <c r="BE742" i="7"/>
  <c r="W1214" i="7"/>
  <c r="AA904" i="7"/>
  <c r="X1102" i="7"/>
  <c r="J979" i="7"/>
  <c r="N1184" i="7"/>
  <c r="AD1184" i="7"/>
  <c r="AH1184" i="7"/>
  <c r="B1185" i="7"/>
  <c r="F1185" i="7"/>
  <c r="N1185" i="7"/>
  <c r="V1185" i="7"/>
  <c r="AZ779" i="7"/>
  <c r="D1183" i="7"/>
  <c r="AB1183" i="7"/>
  <c r="BK684" i="7"/>
  <c r="A1014" i="7"/>
  <c r="A1215" i="7"/>
  <c r="A1016" i="7"/>
  <c r="A1009" i="7"/>
  <c r="AL824" i="7"/>
  <c r="A1219" i="7"/>
  <c r="W1011" i="7"/>
  <c r="O1011" i="7"/>
  <c r="AR793" i="7"/>
  <c r="BD792" i="7"/>
  <c r="AV792" i="7"/>
  <c r="AN789" i="7"/>
  <c r="AE1004" i="7"/>
  <c r="BH787" i="7"/>
  <c r="BD787" i="7"/>
  <c r="AR787" i="7"/>
  <c r="C1004" i="7"/>
  <c r="BT786" i="7"/>
  <c r="BD786" i="7"/>
  <c r="G1002" i="7"/>
  <c r="C1207" i="7"/>
  <c r="BP784" i="7"/>
  <c r="AA1001" i="7"/>
  <c r="BD784" i="7"/>
  <c r="G1001" i="7"/>
  <c r="C1206" i="7"/>
  <c r="BO796" i="7"/>
  <c r="F1096" i="7"/>
  <c r="AH1092" i="7"/>
  <c r="AB885" i="7"/>
  <c r="F993" i="6"/>
  <c r="F976" i="6"/>
  <c r="G993" i="7"/>
  <c r="R1207" i="7"/>
  <c r="AH1003" i="7"/>
  <c r="AD1003" i="7"/>
  <c r="R1208" i="7"/>
  <c r="N1003" i="7"/>
  <c r="B1208" i="7"/>
  <c r="X1209" i="7"/>
  <c r="P1004" i="7"/>
  <c r="Z1100" i="7"/>
  <c r="Z891" i="7"/>
  <c r="BE672" i="7"/>
  <c r="H1398" i="6"/>
  <c r="C975" i="6"/>
  <c r="B974" i="6"/>
  <c r="F973" i="6"/>
  <c r="G1204" i="7"/>
  <c r="G999" i="7"/>
  <c r="K1204" i="7"/>
  <c r="AV782" i="7"/>
  <c r="BU783" i="7"/>
  <c r="BD783" i="7"/>
  <c r="AE1011" i="7"/>
  <c r="BP794" i="7"/>
  <c r="AR794" i="7"/>
  <c r="G1011" i="7"/>
  <c r="C1011" i="7"/>
  <c r="AN794" i="7"/>
  <c r="AE1008" i="7"/>
  <c r="BP791" i="7"/>
  <c r="W1008" i="7"/>
  <c r="W1213" i="7"/>
  <c r="AV791" i="7"/>
  <c r="K1213" i="7"/>
  <c r="K1008" i="7"/>
  <c r="G1213" i="7"/>
  <c r="AR791" i="7"/>
  <c r="G1008" i="7"/>
  <c r="C1008" i="7"/>
  <c r="C1213" i="7"/>
  <c r="AE995" i="7"/>
  <c r="AE1212" i="7"/>
  <c r="S1007" i="7"/>
  <c r="S1200" i="7"/>
  <c r="G1007" i="7"/>
  <c r="G1212" i="7"/>
  <c r="AI994" i="7"/>
  <c r="AI1211" i="7"/>
  <c r="AE1199" i="7"/>
  <c r="AE1211" i="7"/>
  <c r="AA1006" i="7"/>
  <c r="AA1199" i="7"/>
  <c r="W1199" i="7"/>
  <c r="W1211" i="7"/>
  <c r="BH789" i="7"/>
  <c r="S994" i="7"/>
  <c r="S1211" i="7"/>
  <c r="K1199" i="7"/>
  <c r="K1006" i="7"/>
  <c r="K1211" i="7"/>
  <c r="K994" i="7"/>
  <c r="G1199" i="7"/>
  <c r="G1211" i="7"/>
  <c r="AV787" i="7"/>
  <c r="K1004" i="7"/>
  <c r="AE1003" i="7"/>
  <c r="AE1208" i="7"/>
  <c r="BH786" i="7"/>
  <c r="W1003" i="7"/>
  <c r="W1208" i="7"/>
  <c r="AZ786" i="7"/>
  <c r="O1208" i="7"/>
  <c r="AN786" i="7"/>
  <c r="C1003" i="7"/>
  <c r="C1208" i="7"/>
  <c r="AE1002" i="7"/>
  <c r="AE1207" i="7"/>
  <c r="W1002" i="7"/>
  <c r="W1207" i="7"/>
  <c r="BH785" i="7"/>
  <c r="BD785" i="7"/>
  <c r="S1002" i="7"/>
  <c r="S1207" i="7"/>
  <c r="O1002" i="7"/>
  <c r="O1207" i="7"/>
  <c r="AV785" i="7"/>
  <c r="K1207" i="7"/>
  <c r="K1002" i="7"/>
  <c r="AI1001" i="7"/>
  <c r="BT784" i="7"/>
  <c r="W1206" i="7"/>
  <c r="W1001" i="7"/>
  <c r="O1001" i="7"/>
  <c r="AZ784" i="7"/>
  <c r="K1206" i="7"/>
  <c r="AV784" i="7"/>
  <c r="B1206" i="7"/>
  <c r="B1013" i="7"/>
  <c r="J1013" i="7"/>
  <c r="J1001" i="7"/>
  <c r="V1206" i="7"/>
  <c r="V1218" i="7"/>
  <c r="Z1013" i="7"/>
  <c r="Z1001" i="7"/>
  <c r="AH1001" i="7"/>
  <c r="AH1206" i="7"/>
  <c r="B1002" i="7"/>
  <c r="B1014" i="7"/>
  <c r="B1219" i="7"/>
  <c r="F1014" i="7"/>
  <c r="F1219" i="7"/>
  <c r="F1207" i="7"/>
  <c r="J1002" i="7"/>
  <c r="J1014" i="7"/>
  <c r="V1014" i="7"/>
  <c r="V1002" i="7"/>
  <c r="V1207" i="7"/>
  <c r="Z1219" i="7"/>
  <c r="Z1014" i="7"/>
  <c r="AD1002" i="7"/>
  <c r="AD1219" i="7"/>
  <c r="AD1014" i="7"/>
  <c r="AH1207" i="7"/>
  <c r="AH1014" i="7"/>
  <c r="AH1219" i="7"/>
  <c r="AH1002" i="7"/>
  <c r="AW680" i="7"/>
  <c r="BI676" i="7"/>
  <c r="L893" i="7"/>
  <c r="AW668" i="7"/>
  <c r="AV773" i="7"/>
  <c r="Z903" i="7"/>
  <c r="AO684" i="7"/>
  <c r="W1212" i="7"/>
  <c r="S1006" i="7"/>
  <c r="AZ794" i="7"/>
  <c r="AN791" i="7"/>
  <c r="AA994" i="7"/>
  <c r="C1199" i="7"/>
  <c r="B895" i="7"/>
  <c r="AO668" i="7"/>
  <c r="AE1007" i="7"/>
  <c r="AA1211" i="7"/>
  <c r="BH794" i="7"/>
  <c r="AZ791" i="7"/>
  <c r="S1199" i="7"/>
  <c r="Z1003" i="7"/>
  <c r="Z1015" i="7"/>
  <c r="V1208" i="7"/>
  <c r="V1220" i="7"/>
  <c r="J1003" i="7"/>
  <c r="J1015" i="7"/>
  <c r="F1208" i="7"/>
  <c r="F1220" i="7"/>
  <c r="AJ1004" i="7"/>
  <c r="BJ799" i="7"/>
  <c r="BH799" i="7"/>
  <c r="AJ1016" i="7"/>
  <c r="BQ799" i="7"/>
  <c r="AW799" i="7"/>
  <c r="L1016" i="7"/>
  <c r="AF1017" i="7"/>
  <c r="AF1222" i="7"/>
  <c r="BU800" i="7"/>
  <c r="BF800" i="7"/>
  <c r="AU800" i="7"/>
  <c r="AZ800" i="7"/>
  <c r="AN800" i="7"/>
  <c r="AH1208" i="7"/>
  <c r="T1222" i="7"/>
  <c r="L1221" i="7"/>
  <c r="AB1209" i="7"/>
  <c r="AR800" i="7"/>
  <c r="AJ1222" i="7"/>
  <c r="X1017" i="7"/>
  <c r="BE800" i="7"/>
  <c r="AO800" i="7"/>
  <c r="R1220" i="7"/>
  <c r="AH1015" i="7"/>
  <c r="N1015" i="7"/>
  <c r="AF1016" i="7"/>
  <c r="BT799" i="7"/>
  <c r="BF799" i="7"/>
  <c r="L1004" i="7"/>
  <c r="AP799" i="7"/>
  <c r="BI799" i="7"/>
  <c r="J1146" i="7"/>
  <c r="BI714" i="7"/>
  <c r="Z925" i="7"/>
  <c r="D1541" i="6"/>
  <c r="BT779" i="7"/>
  <c r="S1004" i="7"/>
  <c r="AF909" i="7"/>
  <c r="W908" i="7"/>
  <c r="AF1106" i="7"/>
  <c r="T979" i="7"/>
  <c r="R986" i="7"/>
  <c r="AC1139" i="7"/>
  <c r="AC1131" i="7"/>
  <c r="T1130" i="7"/>
  <c r="F923" i="7"/>
  <c r="AV698" i="7"/>
  <c r="AV694" i="7"/>
  <c r="AZ682" i="7"/>
  <c r="BL678" i="7"/>
  <c r="AV678" i="7"/>
  <c r="AR678" i="7"/>
  <c r="BP670" i="7"/>
  <c r="AZ670" i="7"/>
  <c r="H1164" i="7"/>
  <c r="AI932" i="7"/>
  <c r="F736" i="6"/>
  <c r="AA1195" i="7"/>
  <c r="W901" i="7"/>
  <c r="P1191" i="7"/>
  <c r="F980" i="7"/>
  <c r="N1205" i="7"/>
  <c r="AR780" i="7"/>
  <c r="BR786" i="7"/>
  <c r="AT786" i="7"/>
  <c r="G986" i="6"/>
  <c r="B1614" i="6"/>
  <c r="H1394" i="6"/>
  <c r="AD1157" i="7"/>
  <c r="AG951" i="7"/>
  <c r="AC935" i="7"/>
  <c r="K929" i="7"/>
  <c r="T922" i="7"/>
  <c r="AO701" i="7"/>
  <c r="AB1119" i="7"/>
  <c r="BR694" i="7"/>
  <c r="J1113" i="7"/>
  <c r="E907" i="7"/>
  <c r="H906" i="7"/>
  <c r="J1109" i="7"/>
  <c r="AA1106" i="7"/>
  <c r="AH1101" i="7"/>
  <c r="T894" i="7"/>
  <c r="C893" i="7"/>
  <c r="BT768" i="7"/>
  <c r="O1185" i="7"/>
  <c r="AE1190" i="7"/>
  <c r="E1191" i="7"/>
  <c r="AB1160" i="7"/>
  <c r="A1236" i="7"/>
  <c r="A1007" i="7"/>
  <c r="B977" i="7"/>
  <c r="R1182" i="7"/>
  <c r="Z977" i="7"/>
  <c r="D989" i="7"/>
  <c r="L1194" i="7"/>
  <c r="T989" i="7"/>
  <c r="Y1197" i="7"/>
  <c r="AC1197" i="7"/>
  <c r="AB1200" i="7"/>
  <c r="BH783" i="7"/>
  <c r="BL794" i="7"/>
  <c r="AV794" i="7"/>
  <c r="W1215" i="7"/>
  <c r="AZ793" i="7"/>
  <c r="BH792" i="7"/>
  <c r="AR792" i="7"/>
  <c r="BD791" i="7"/>
  <c r="AI1212" i="7"/>
  <c r="AA1212" i="7"/>
  <c r="S1212" i="7"/>
  <c r="K1212" i="7"/>
  <c r="C1212" i="7"/>
  <c r="BT789" i="7"/>
  <c r="G1005" i="7"/>
  <c r="BL786" i="7"/>
  <c r="O1003" i="7"/>
  <c r="BP785" i="7"/>
  <c r="D978" i="7"/>
  <c r="BO758" i="7"/>
  <c r="AS728" i="7"/>
  <c r="B1136" i="7"/>
  <c r="AA928" i="7"/>
  <c r="BC710" i="7"/>
  <c r="AN704" i="7"/>
  <c r="BG678" i="7"/>
  <c r="AX772" i="7"/>
  <c r="AY777" i="7"/>
  <c r="AM778" i="7"/>
  <c r="BT781" i="7"/>
  <c r="AE994" i="7"/>
  <c r="W994" i="7"/>
  <c r="O994" i="7"/>
  <c r="G994" i="7"/>
  <c r="W993" i="7"/>
  <c r="AZ787" i="7"/>
  <c r="AN787" i="7"/>
  <c r="AR786" i="7"/>
  <c r="BL785" i="7"/>
  <c r="AZ785" i="7"/>
  <c r="BI724" i="7"/>
  <c r="Y1143" i="7"/>
  <c r="H1122" i="7"/>
  <c r="AG914" i="7"/>
  <c r="S908" i="7"/>
  <c r="BI684" i="7"/>
  <c r="L1106" i="7"/>
  <c r="B1104" i="7"/>
  <c r="E898" i="7"/>
  <c r="H1102" i="7"/>
  <c r="AE896" i="7"/>
  <c r="J1100" i="7"/>
  <c r="AB893" i="7"/>
  <c r="T1098" i="7"/>
  <c r="AO676" i="7"/>
  <c r="AE892" i="7"/>
  <c r="W1097" i="7"/>
  <c r="O1097" i="7"/>
  <c r="N891" i="7"/>
  <c r="X889" i="7"/>
  <c r="D889" i="7"/>
  <c r="O888" i="7"/>
  <c r="Z887" i="7"/>
  <c r="N1092" i="7"/>
  <c r="F1092" i="7"/>
  <c r="BQ668" i="7"/>
  <c r="BE668" i="7"/>
  <c r="AS668" i="7"/>
  <c r="Z883" i="7"/>
  <c r="J1088" i="7"/>
  <c r="BH764" i="7"/>
  <c r="D1167" i="7"/>
  <c r="R1120" i="7"/>
  <c r="O1145" i="7"/>
  <c r="BE708" i="7"/>
  <c r="Z911" i="7"/>
  <c r="Q1123" i="7"/>
  <c r="Q1119" i="7"/>
  <c r="AH911" i="7"/>
  <c r="U1152" i="7"/>
  <c r="F1149" i="7"/>
  <c r="L922" i="7"/>
  <c r="AH1109" i="7"/>
  <c r="U1104" i="7"/>
  <c r="K1090" i="7"/>
  <c r="BR760" i="7"/>
  <c r="H917" i="7"/>
  <c r="Z1092" i="7"/>
  <c r="AW684" i="7"/>
  <c r="G940" i="7"/>
  <c r="I955" i="7"/>
  <c r="AD1183" i="7"/>
  <c r="AD978" i="7"/>
  <c r="V979" i="7"/>
  <c r="V1184" i="7"/>
  <c r="BA752" i="7"/>
  <c r="AH951" i="7"/>
  <c r="AH1168" i="7"/>
  <c r="Z1148" i="7"/>
  <c r="AF941" i="7"/>
  <c r="BI708" i="7"/>
  <c r="H1118" i="7"/>
  <c r="S1117" i="7"/>
  <c r="Q910" i="7"/>
  <c r="P1114" i="7"/>
  <c r="AC906" i="7"/>
  <c r="N903" i="7"/>
  <c r="T1106" i="7"/>
  <c r="V1104" i="7"/>
  <c r="AF897" i="7"/>
  <c r="BE676" i="7"/>
  <c r="O892" i="7"/>
  <c r="C1097" i="7"/>
  <c r="V1096" i="7"/>
  <c r="AW672" i="7"/>
  <c r="AD887" i="7"/>
  <c r="AH883" i="7"/>
  <c r="R883" i="7"/>
  <c r="B1088" i="7"/>
  <c r="AG1144" i="7"/>
  <c r="Q935" i="7"/>
  <c r="M1100" i="7"/>
  <c r="AF1143" i="7"/>
  <c r="AH1141" i="7"/>
  <c r="T1139" i="7"/>
  <c r="X1131" i="7"/>
  <c r="BA697" i="7"/>
  <c r="O1110" i="7"/>
  <c r="O897" i="7"/>
  <c r="U947" i="7"/>
  <c r="H913" i="7"/>
  <c r="AH1181" i="7"/>
  <c r="AE1204" i="7"/>
  <c r="G1214" i="7"/>
  <c r="G1006" i="7"/>
  <c r="O1006" i="7"/>
  <c r="W1006" i="7"/>
  <c r="AE1006" i="7"/>
  <c r="AA1003" i="7"/>
  <c r="AA1207" i="7"/>
  <c r="BD782" i="7"/>
  <c r="O999" i="7"/>
  <c r="BF728" i="7"/>
  <c r="AX680" i="7"/>
  <c r="B1099" i="7"/>
  <c r="BO766" i="7"/>
  <c r="AP769" i="7"/>
  <c r="BB772" i="7"/>
  <c r="AP774" i="7"/>
  <c r="Q979" i="7"/>
  <c r="BF774" i="7"/>
  <c r="BJ774" i="7"/>
  <c r="E980" i="7"/>
  <c r="AT775" i="7"/>
  <c r="Q980" i="7"/>
  <c r="D993" i="7"/>
  <c r="L1198" i="7"/>
  <c r="T1198" i="7"/>
  <c r="AB1198" i="7"/>
  <c r="D983" i="7"/>
  <c r="L1200" i="7"/>
  <c r="BL779" i="7"/>
  <c r="AE1189" i="7"/>
  <c r="AI1189" i="7"/>
  <c r="BF780" i="7"/>
  <c r="AC1190" i="7"/>
  <c r="AG1190" i="7"/>
  <c r="AN781" i="7"/>
  <c r="AR781" i="7"/>
  <c r="AV781" i="7"/>
  <c r="AZ781" i="7"/>
  <c r="BD781" i="7"/>
  <c r="BH781" i="7"/>
  <c r="BL781" i="7"/>
  <c r="BP781" i="7"/>
  <c r="BT782" i="7"/>
  <c r="X1199" i="7"/>
  <c r="BR794" i="7"/>
  <c r="BN794" i="7"/>
  <c r="BJ794" i="7"/>
  <c r="BF794" i="7"/>
  <c r="BB794" i="7"/>
  <c r="AX794" i="7"/>
  <c r="AT794" i="7"/>
  <c r="E1011" i="7"/>
  <c r="AG1211" i="7"/>
  <c r="Y1209" i="7"/>
  <c r="BF787" i="7"/>
  <c r="Q1004" i="7"/>
  <c r="BF786" i="7"/>
  <c r="AP786" i="7"/>
  <c r="BF785" i="7"/>
  <c r="AT785" i="7"/>
  <c r="T1219" i="7"/>
  <c r="AB1219" i="7"/>
  <c r="AR804" i="7"/>
  <c r="D1023" i="7"/>
  <c r="L1023" i="7"/>
  <c r="AJ1228" i="7"/>
  <c r="BF808" i="7"/>
  <c r="AZ809" i="7"/>
  <c r="BH809" i="7"/>
  <c r="AA1026" i="7"/>
  <c r="AZ811" i="7"/>
  <c r="BP812" i="7"/>
  <c r="AP815" i="7"/>
  <c r="AX815" i="7"/>
  <c r="BF815" i="7"/>
  <c r="BN815" i="7"/>
  <c r="U1168" i="7"/>
  <c r="Q1156" i="7"/>
  <c r="AS749" i="7"/>
  <c r="B1580" i="6"/>
  <c r="Z1181" i="7"/>
  <c r="Z976" i="7"/>
  <c r="B979" i="7"/>
  <c r="B1184" i="7"/>
  <c r="AH1187" i="7"/>
  <c r="AH982" i="7"/>
  <c r="BQ783" i="7"/>
  <c r="AF1193" i="7"/>
  <c r="AN783" i="7"/>
  <c r="BF783" i="7"/>
  <c r="BB783" i="7"/>
  <c r="BJ783" i="7"/>
  <c r="H986" i="7"/>
  <c r="AS769" i="7"/>
  <c r="H1191" i="7"/>
  <c r="BM769" i="7"/>
  <c r="AB986" i="7"/>
  <c r="BQ769" i="7"/>
  <c r="AF986" i="7"/>
  <c r="U1196" i="7"/>
  <c r="AJ1194" i="7"/>
  <c r="D1194" i="7"/>
  <c r="R1181" i="7"/>
  <c r="V1181" i="7"/>
  <c r="V976" i="7"/>
  <c r="F1184" i="7"/>
  <c r="F979" i="7"/>
  <c r="R979" i="7"/>
  <c r="R1184" i="7"/>
  <c r="Z1184" i="7"/>
  <c r="Z979" i="7"/>
  <c r="J980" i="7"/>
  <c r="J1185" i="7"/>
  <c r="H1194" i="7"/>
  <c r="H989" i="7"/>
  <c r="AB989" i="7"/>
  <c r="BM772" i="7"/>
  <c r="AF1194" i="7"/>
  <c r="AF989" i="7"/>
  <c r="C978" i="7"/>
  <c r="AN773" i="7"/>
  <c r="C990" i="7"/>
  <c r="K990" i="7"/>
  <c r="K978" i="7"/>
  <c r="BD773" i="7"/>
  <c r="S978" i="7"/>
  <c r="S990" i="7"/>
  <c r="W1195" i="7"/>
  <c r="BH773" i="7"/>
  <c r="AE978" i="7"/>
  <c r="BP773" i="7"/>
  <c r="AE1195" i="7"/>
  <c r="A1184" i="7"/>
  <c r="AL774" i="7"/>
  <c r="U980" i="7"/>
  <c r="U1197" i="7"/>
  <c r="AX776" i="7"/>
  <c r="AJ1198" i="7"/>
  <c r="BB776" i="7"/>
  <c r="AL780" i="7"/>
  <c r="A1190" i="7"/>
  <c r="AT776" i="7"/>
  <c r="BF772" i="7"/>
  <c r="BP772" i="7"/>
  <c r="AJ986" i="7"/>
  <c r="BE769" i="7"/>
  <c r="BE772" i="7"/>
  <c r="AQ765" i="7"/>
  <c r="AH979" i="7"/>
  <c r="W1204" i="7"/>
  <c r="BA769" i="7"/>
  <c r="AS772" i="7"/>
  <c r="AV783" i="7"/>
  <c r="S999" i="7"/>
  <c r="K999" i="7"/>
  <c r="AE990" i="7"/>
  <c r="W990" i="7"/>
  <c r="AB1194" i="7"/>
  <c r="T986" i="7"/>
  <c r="AE986" i="7"/>
  <c r="BJ775" i="7"/>
  <c r="J1184" i="7"/>
  <c r="AD976" i="7"/>
  <c r="AD1181" i="7"/>
  <c r="D986" i="7"/>
  <c r="D1191" i="7"/>
  <c r="L986" i="7"/>
  <c r="L1191" i="7"/>
  <c r="AW769" i="7"/>
  <c r="BI769" i="7"/>
  <c r="X986" i="7"/>
  <c r="X1191" i="7"/>
  <c r="BU769" i="7"/>
  <c r="BJ769" i="7"/>
  <c r="AV769" i="7"/>
  <c r="AX769" i="7"/>
  <c r="BN769" i="7"/>
  <c r="BB769" i="7"/>
  <c r="AJ1191" i="7"/>
  <c r="L989" i="7"/>
  <c r="AW772" i="7"/>
  <c r="P1194" i="7"/>
  <c r="P989" i="7"/>
  <c r="BI772" i="7"/>
  <c r="X1194" i="7"/>
  <c r="X989" i="7"/>
  <c r="AJ989" i="7"/>
  <c r="AT772" i="7"/>
  <c r="AP772" i="7"/>
  <c r="BN772" i="7"/>
  <c r="BJ772" i="7"/>
  <c r="BU772" i="7"/>
  <c r="G1195" i="7"/>
  <c r="AR773" i="7"/>
  <c r="AZ773" i="7"/>
  <c r="O1195" i="7"/>
  <c r="BT773" i="7"/>
  <c r="AI990" i="7"/>
  <c r="BQ776" i="7"/>
  <c r="AV779" i="7"/>
  <c r="K984" i="7"/>
  <c r="S1189" i="7"/>
  <c r="BD779" i="7"/>
  <c r="AJ1182" i="7"/>
  <c r="Y980" i="7"/>
  <c r="U1185" i="7"/>
  <c r="E979" i="7"/>
  <c r="AI1204" i="7"/>
  <c r="BR772" i="7"/>
  <c r="BP783" i="7"/>
  <c r="AO772" i="7"/>
  <c r="AA999" i="7"/>
  <c r="C1204" i="7"/>
  <c r="T1194" i="7"/>
  <c r="BQ772" i="7"/>
  <c r="BL773" i="7"/>
  <c r="AA1183" i="7"/>
  <c r="AH971" i="7"/>
  <c r="V971" i="7"/>
  <c r="N1176" i="7"/>
  <c r="AD967" i="7"/>
  <c r="R967" i="7"/>
  <c r="B1172" i="7"/>
  <c r="AC1180" i="7"/>
  <c r="E975" i="7"/>
  <c r="X1179" i="7"/>
  <c r="AD1177" i="7"/>
  <c r="AD964" i="7"/>
  <c r="L1182" i="7"/>
  <c r="D981" i="7"/>
  <c r="L1186" i="7"/>
  <c r="T981" i="7"/>
  <c r="AF1186" i="7"/>
  <c r="D1188" i="7"/>
  <c r="L983" i="7"/>
  <c r="T983" i="7"/>
  <c r="X1188" i="7"/>
  <c r="C987" i="7"/>
  <c r="G987" i="7"/>
  <c r="W987" i="7"/>
  <c r="AE987" i="7"/>
  <c r="AI987" i="7"/>
  <c r="D988" i="7"/>
  <c r="S1196" i="7"/>
  <c r="R1205" i="7"/>
  <c r="T1012" i="7"/>
  <c r="X1012" i="7"/>
  <c r="AJ1012" i="7"/>
  <c r="F1224" i="7"/>
  <c r="AG1180" i="7"/>
  <c r="Y975" i="7"/>
  <c r="I1180" i="7"/>
  <c r="AB974" i="7"/>
  <c r="Z1177" i="7"/>
  <c r="R972" i="7"/>
  <c r="R964" i="7"/>
  <c r="E955" i="7"/>
  <c r="D1175" i="7"/>
  <c r="C1174" i="7"/>
  <c r="AW754" i="7"/>
  <c r="O958" i="7"/>
  <c r="R1162" i="7"/>
  <c r="F957" i="7"/>
  <c r="F984" i="6"/>
  <c r="H982" i="6"/>
  <c r="AN738" i="7"/>
  <c r="D944" i="7"/>
  <c r="AE939" i="7"/>
  <c r="BT719" i="7"/>
  <c r="F1119" i="7"/>
  <c r="AI1112" i="7"/>
  <c r="BH687" i="7"/>
  <c r="AP684" i="7"/>
  <c r="AJ896" i="7"/>
  <c r="V894" i="7"/>
  <c r="F894" i="7"/>
  <c r="BF676" i="7"/>
  <c r="I1098" i="7"/>
  <c r="BR668" i="7"/>
  <c r="BF668" i="7"/>
  <c r="AI1216" i="7"/>
  <c r="AE1216" i="7"/>
  <c r="AA1216" i="7"/>
  <c r="W1216" i="7"/>
  <c r="S1216" i="7"/>
  <c r="O1216" i="7"/>
  <c r="K1216" i="7"/>
  <c r="BA744" i="7"/>
  <c r="BO742" i="7"/>
  <c r="BO714" i="7"/>
  <c r="AQ710" i="7"/>
  <c r="BJ742" i="7"/>
  <c r="AP764" i="7"/>
  <c r="J989" i="7"/>
  <c r="BN781" i="7"/>
  <c r="AG1208" i="7"/>
  <c r="AF1206" i="7"/>
  <c r="AN796" i="7"/>
  <c r="BT797" i="7"/>
  <c r="AT798" i="7"/>
  <c r="H1220" i="7"/>
  <c r="Z1221" i="7"/>
  <c r="V1016" i="7"/>
  <c r="R1016" i="7"/>
  <c r="AM800" i="7"/>
  <c r="F1222" i="7"/>
  <c r="Z1017" i="7"/>
  <c r="C1022" i="7"/>
  <c r="K1227" i="7"/>
  <c r="O1227" i="7"/>
  <c r="S1227" i="7"/>
  <c r="AA1227" i="7"/>
  <c r="AE1022" i="7"/>
  <c r="D1025" i="7"/>
  <c r="L1025" i="7"/>
  <c r="P1230" i="7"/>
  <c r="X1230" i="7"/>
  <c r="BB810" i="7"/>
  <c r="AT813" i="7"/>
  <c r="H1031" i="7"/>
  <c r="L1031" i="7"/>
  <c r="AU819" i="7"/>
  <c r="BO819" i="7"/>
  <c r="AQ820" i="7"/>
  <c r="AY820" i="7"/>
  <c r="A1022" i="7"/>
  <c r="A1010" i="7"/>
  <c r="A1180" i="7"/>
  <c r="A1028" i="7"/>
  <c r="AL775" i="7"/>
  <c r="BQ735" i="7"/>
  <c r="U963" i="7"/>
  <c r="W957" i="7"/>
  <c r="Z1161" i="7"/>
  <c r="Q1160" i="7"/>
  <c r="W1158" i="7"/>
  <c r="C953" i="7"/>
  <c r="R952" i="7"/>
  <c r="AE1154" i="7"/>
  <c r="BD732" i="7"/>
  <c r="C1154" i="7"/>
  <c r="AH1153" i="7"/>
  <c r="Y947" i="7"/>
  <c r="E1152" i="7"/>
  <c r="X1151" i="7"/>
  <c r="W945" i="7"/>
  <c r="K1150" i="7"/>
  <c r="AD944" i="7"/>
  <c r="Y943" i="7"/>
  <c r="AE1146" i="7"/>
  <c r="V1145" i="7"/>
  <c r="AJ1143" i="7"/>
  <c r="AO721" i="7"/>
  <c r="O1142" i="7"/>
  <c r="Z1141" i="7"/>
  <c r="J936" i="7"/>
  <c r="Q1140" i="7"/>
  <c r="I935" i="7"/>
  <c r="S933" i="7"/>
  <c r="BC713" i="7"/>
  <c r="P930" i="7"/>
  <c r="AE1134" i="7"/>
  <c r="G1134" i="7"/>
  <c r="N928" i="7"/>
  <c r="AC927" i="7"/>
  <c r="K1130" i="7"/>
  <c r="Z924" i="7"/>
  <c r="B924" i="7"/>
  <c r="AC1128" i="7"/>
  <c r="Y923" i="7"/>
  <c r="AJ1127" i="7"/>
  <c r="S921" i="7"/>
  <c r="N1125" i="7"/>
  <c r="B1125" i="7"/>
  <c r="BI701" i="7"/>
  <c r="K917" i="7"/>
  <c r="B1121" i="7"/>
  <c r="M915" i="7"/>
  <c r="I1120" i="7"/>
  <c r="AW697" i="7"/>
  <c r="AO697" i="7"/>
  <c r="O913" i="7"/>
  <c r="AW693" i="7"/>
  <c r="BP692" i="7"/>
  <c r="W1114" i="7"/>
  <c r="G1114" i="7"/>
  <c r="BE731" i="7"/>
  <c r="AU689" i="7"/>
  <c r="Z966" i="7"/>
  <c r="Z1113" i="7"/>
  <c r="V1113" i="7"/>
  <c r="AO689" i="7"/>
  <c r="Z1109" i="7"/>
  <c r="N1109" i="7"/>
  <c r="Y1108" i="7"/>
  <c r="Q1108" i="7"/>
  <c r="BT684" i="7"/>
  <c r="BL684" i="7"/>
  <c r="G901" i="7"/>
  <c r="C1106" i="7"/>
  <c r="Q899" i="7"/>
  <c r="Z1101" i="7"/>
  <c r="X1099" i="7"/>
  <c r="P1099" i="7"/>
  <c r="H1099" i="7"/>
  <c r="BD676" i="7"/>
  <c r="AV676" i="7"/>
  <c r="C1098" i="7"/>
  <c r="AC891" i="7"/>
  <c r="BH672" i="7"/>
  <c r="AF1170" i="7"/>
  <c r="BG760" i="7"/>
  <c r="AQ762" i="7"/>
  <c r="AN763" i="7"/>
  <c r="AN767" i="7"/>
  <c r="AM769" i="7"/>
  <c r="AQ769" i="7"/>
  <c r="AU769" i="7"/>
  <c r="AY769" i="7"/>
  <c r="BG769" i="7"/>
  <c r="BO769" i="7"/>
  <c r="BK771" i="7"/>
  <c r="G979" i="7"/>
  <c r="AI980" i="7"/>
  <c r="AQ776" i="7"/>
  <c r="J981" i="7"/>
  <c r="AY776" i="7"/>
  <c r="R1186" i="7"/>
  <c r="BK776" i="7"/>
  <c r="B1188" i="7"/>
  <c r="J1188" i="7"/>
  <c r="V983" i="7"/>
  <c r="AE985" i="7"/>
  <c r="AI1190" i="7"/>
  <c r="Y1192" i="7"/>
  <c r="AU783" i="7"/>
  <c r="BG783" i="7"/>
  <c r="E1199" i="7"/>
  <c r="AG1198" i="7"/>
  <c r="I1198" i="7"/>
  <c r="E1198" i="7"/>
  <c r="AG1197" i="7"/>
  <c r="D1000" i="7"/>
  <c r="L1000" i="7"/>
  <c r="AF1000" i="7"/>
  <c r="AO798" i="7"/>
  <c r="AH1004" i="7"/>
  <c r="P1011" i="7"/>
  <c r="AC1220" i="7"/>
  <c r="AG1220" i="7"/>
  <c r="W1016" i="7"/>
  <c r="AA1016" i="7"/>
  <c r="AI1016" i="7"/>
  <c r="W1222" i="7"/>
  <c r="P1019" i="7"/>
  <c r="X1224" i="7"/>
  <c r="AF1224" i="7"/>
  <c r="AJ1224" i="7"/>
  <c r="E1227" i="7"/>
  <c r="I1227" i="7"/>
  <c r="M1227" i="7"/>
  <c r="Q1227" i="7"/>
  <c r="U1227" i="7"/>
  <c r="Y1227" i="7"/>
  <c r="AC1227" i="7"/>
  <c r="E1228" i="7"/>
  <c r="Q1228" i="7"/>
  <c r="AG1228" i="7"/>
  <c r="B1025" i="7"/>
  <c r="J1025" i="7"/>
  <c r="D1231" i="7"/>
  <c r="H1026" i="7"/>
  <c r="X1231" i="7"/>
  <c r="AR821" i="7"/>
  <c r="A916" i="7"/>
  <c r="AL711" i="7"/>
  <c r="AL748" i="7"/>
  <c r="A1158" i="7"/>
  <c r="AJ882" i="7"/>
  <c r="AJ1087" i="7"/>
  <c r="BU665" i="7"/>
  <c r="X1087" i="7"/>
  <c r="BI665" i="7"/>
  <c r="X882" i="7"/>
  <c r="BA665" i="7"/>
  <c r="P1087" i="7"/>
  <c r="D1087" i="7"/>
  <c r="D882" i="7"/>
  <c r="BM757" i="7"/>
  <c r="P1179" i="7"/>
  <c r="BA757" i="7"/>
  <c r="S1166" i="7"/>
  <c r="S1178" i="7"/>
  <c r="K987" i="7"/>
  <c r="K1192" i="7"/>
  <c r="AA987" i="7"/>
  <c r="AA1192" i="7"/>
  <c r="AS771" i="7"/>
  <c r="H1193" i="7"/>
  <c r="H988" i="7"/>
  <c r="BE771" i="7"/>
  <c r="T1193" i="7"/>
  <c r="BQ771" i="7"/>
  <c r="AF988" i="7"/>
  <c r="R989" i="7"/>
  <c r="R977" i="7"/>
  <c r="Z989" i="7"/>
  <c r="Z1194" i="7"/>
  <c r="BK772" i="7"/>
  <c r="Z1182" i="7"/>
  <c r="AH989" i="7"/>
  <c r="BS772" i="7"/>
  <c r="AH1194" i="7"/>
  <c r="AH977" i="7"/>
  <c r="I990" i="7"/>
  <c r="I1195" i="7"/>
  <c r="AT773" i="7"/>
  <c r="BF773" i="7"/>
  <c r="U1195" i="7"/>
  <c r="U990" i="7"/>
  <c r="Y990" i="7"/>
  <c r="Y1195" i="7"/>
  <c r="BJ773" i="7"/>
  <c r="C1196" i="7"/>
  <c r="C991" i="7"/>
  <c r="O991" i="7"/>
  <c r="O1196" i="7"/>
  <c r="AZ774" i="7"/>
  <c r="O1184" i="7"/>
  <c r="O979" i="7"/>
  <c r="W991" i="7"/>
  <c r="W1196" i="7"/>
  <c r="AI1196" i="7"/>
  <c r="AI979" i="7"/>
  <c r="AI991" i="7"/>
  <c r="G1185" i="7"/>
  <c r="G1197" i="7"/>
  <c r="G992" i="7"/>
  <c r="S992" i="7"/>
  <c r="S1185" i="7"/>
  <c r="S980" i="7"/>
  <c r="S1197" i="7"/>
  <c r="B993" i="7"/>
  <c r="B1198" i="7"/>
  <c r="AS777" i="7"/>
  <c r="H1199" i="7"/>
  <c r="Q984" i="7"/>
  <c r="Q1189" i="7"/>
  <c r="G985" i="7"/>
  <c r="G1202" i="7"/>
  <c r="G997" i="7"/>
  <c r="S997" i="7"/>
  <c r="S985" i="7"/>
  <c r="S1202" i="7"/>
  <c r="I1191" i="7"/>
  <c r="AT781" i="7"/>
  <c r="I1203" i="7"/>
  <c r="I986" i="7"/>
  <c r="U986" i="7"/>
  <c r="U1203" i="7"/>
  <c r="BF781" i="7"/>
  <c r="Y986" i="7"/>
  <c r="BJ781" i="7"/>
  <c r="Y1203" i="7"/>
  <c r="A1192" i="7"/>
  <c r="AL782" i="7"/>
  <c r="M999" i="7"/>
  <c r="M1204" i="7"/>
  <c r="M1192" i="7"/>
  <c r="U987" i="7"/>
  <c r="U999" i="7"/>
  <c r="U1204" i="7"/>
  <c r="AG1204" i="7"/>
  <c r="AG999" i="7"/>
  <c r="B1193" i="7"/>
  <c r="B1000" i="7"/>
  <c r="AM783" i="7"/>
  <c r="B988" i="7"/>
  <c r="AD1193" i="7"/>
  <c r="AD1000" i="7"/>
  <c r="AD988" i="7"/>
  <c r="BO783" i="7"/>
  <c r="Y997" i="7"/>
  <c r="Y1214" i="7"/>
  <c r="BJ792" i="7"/>
  <c r="BB792" i="7"/>
  <c r="Q997" i="7"/>
  <c r="Q1009" i="7"/>
  <c r="Q1202" i="7"/>
  <c r="BN791" i="7"/>
  <c r="AC1008" i="7"/>
  <c r="AC1213" i="7"/>
  <c r="BF791" i="7"/>
  <c r="U1008" i="7"/>
  <c r="AX791" i="7"/>
  <c r="M1008" i="7"/>
  <c r="M1213" i="7"/>
  <c r="E1008" i="7"/>
  <c r="AP791" i="7"/>
  <c r="AC1212" i="7"/>
  <c r="AC1200" i="7"/>
  <c r="Q995" i="7"/>
  <c r="Q1212" i="7"/>
  <c r="Q1007" i="7"/>
  <c r="AL790" i="7"/>
  <c r="A1200" i="7"/>
  <c r="U1006" i="7"/>
  <c r="U1211" i="7"/>
  <c r="Y1198" i="7"/>
  <c r="Y993" i="7"/>
  <c r="U993" i="7"/>
  <c r="U1198" i="7"/>
  <c r="M1198" i="7"/>
  <c r="AX788" i="7"/>
  <c r="AP787" i="7"/>
  <c r="E1197" i="7"/>
  <c r="E1209" i="7"/>
  <c r="BN785" i="7"/>
  <c r="AC1002" i="7"/>
  <c r="AC1207" i="7"/>
  <c r="Y1207" i="7"/>
  <c r="BJ785" i="7"/>
  <c r="BB785" i="7"/>
  <c r="Q1207" i="7"/>
  <c r="Q1002" i="7"/>
  <c r="M1002" i="7"/>
  <c r="AX785" i="7"/>
  <c r="E1207" i="7"/>
  <c r="AP785" i="7"/>
  <c r="E1002" i="7"/>
  <c r="AG989" i="7"/>
  <c r="AG1001" i="7"/>
  <c r="AG1206" i="7"/>
  <c r="BR784" i="7"/>
  <c r="AG1194" i="7"/>
  <c r="Y1001" i="7"/>
  <c r="Y1206" i="7"/>
  <c r="Y1194" i="7"/>
  <c r="BJ784" i="7"/>
  <c r="M989" i="7"/>
  <c r="AX784" i="7"/>
  <c r="M1001" i="7"/>
  <c r="M1194" i="7"/>
  <c r="E989" i="7"/>
  <c r="E1194" i="7"/>
  <c r="AP784" i="7"/>
  <c r="E1206" i="7"/>
  <c r="T1220" i="7"/>
  <c r="T1003" i="7"/>
  <c r="BE798" i="7"/>
  <c r="T1208" i="7"/>
  <c r="T1015" i="7"/>
  <c r="AE1180" i="7"/>
  <c r="AW766" i="7"/>
  <c r="BH763" i="7"/>
  <c r="BI729" i="7"/>
  <c r="R1121" i="7"/>
  <c r="T1184" i="7"/>
  <c r="H1218" i="7"/>
  <c r="AF1013" i="7"/>
  <c r="H1013" i="7"/>
  <c r="AC1007" i="7"/>
  <c r="BN798" i="7"/>
  <c r="T1087" i="7"/>
  <c r="T882" i="7"/>
  <c r="H1087" i="7"/>
  <c r="H882" i="7"/>
  <c r="M975" i="7"/>
  <c r="M1180" i="7"/>
  <c r="BU757" i="7"/>
  <c r="AJ1179" i="7"/>
  <c r="AS757" i="7"/>
  <c r="AI1166" i="7"/>
  <c r="AI1178" i="7"/>
  <c r="AE1178" i="7"/>
  <c r="AE973" i="7"/>
  <c r="AA1178" i="7"/>
  <c r="AA973" i="7"/>
  <c r="G973" i="7"/>
  <c r="G1178" i="7"/>
  <c r="AA1174" i="7"/>
  <c r="AA969" i="7"/>
  <c r="W969" i="7"/>
  <c r="W1174" i="7"/>
  <c r="O1174" i="7"/>
  <c r="O969" i="7"/>
  <c r="F968" i="7"/>
  <c r="F1173" i="7"/>
  <c r="AJ966" i="7"/>
  <c r="AJ1171" i="7"/>
  <c r="BU749" i="7"/>
  <c r="T1159" i="7"/>
  <c r="T1171" i="7"/>
  <c r="T966" i="7"/>
  <c r="L1171" i="7"/>
  <c r="AW749" i="7"/>
  <c r="L966" i="7"/>
  <c r="AC963" i="7"/>
  <c r="M951" i="7"/>
  <c r="M963" i="7"/>
  <c r="M1168" i="7"/>
  <c r="AF1167" i="7"/>
  <c r="X962" i="7"/>
  <c r="BI745" i="7"/>
  <c r="BA745" i="7"/>
  <c r="P962" i="7"/>
  <c r="P1167" i="7"/>
  <c r="AS745" i="7"/>
  <c r="H1167" i="7"/>
  <c r="H962" i="7"/>
  <c r="AI961" i="7"/>
  <c r="AA961" i="7"/>
  <c r="S961" i="7"/>
  <c r="K1166" i="7"/>
  <c r="C961" i="7"/>
  <c r="Z960" i="7"/>
  <c r="U959" i="7"/>
  <c r="AB958" i="7"/>
  <c r="BM741" i="7"/>
  <c r="BE741" i="7"/>
  <c r="T1163" i="7"/>
  <c r="T958" i="7"/>
  <c r="L1163" i="7"/>
  <c r="L958" i="7"/>
  <c r="G957" i="7"/>
  <c r="G1162" i="7"/>
  <c r="R956" i="7"/>
  <c r="B956" i="7"/>
  <c r="U955" i="7"/>
  <c r="M955" i="7"/>
  <c r="E1160" i="7"/>
  <c r="BQ737" i="7"/>
  <c r="AF954" i="7"/>
  <c r="BI737" i="7"/>
  <c r="X954" i="7"/>
  <c r="P1159" i="7"/>
  <c r="P954" i="7"/>
  <c r="BA737" i="7"/>
  <c r="AS737" i="7"/>
  <c r="H1159" i="7"/>
  <c r="AI953" i="7"/>
  <c r="AA1158" i="7"/>
  <c r="S953" i="7"/>
  <c r="S1158" i="7"/>
  <c r="K953" i="7"/>
  <c r="V1157" i="7"/>
  <c r="V952" i="7"/>
  <c r="F952" i="7"/>
  <c r="F1157" i="7"/>
  <c r="AG1156" i="7"/>
  <c r="Y1156" i="7"/>
  <c r="Q951" i="7"/>
  <c r="I951" i="7"/>
  <c r="I1156" i="7"/>
  <c r="AJ950" i="7"/>
  <c r="BU733" i="7"/>
  <c r="AJ1155" i="7"/>
  <c r="T1155" i="7"/>
  <c r="H950" i="7"/>
  <c r="AI1154" i="7"/>
  <c r="G1154" i="7"/>
  <c r="Z1153" i="7"/>
  <c r="Z948" i="7"/>
  <c r="R948" i="7"/>
  <c r="R1153" i="7"/>
  <c r="J948" i="7"/>
  <c r="J1153" i="7"/>
  <c r="B948" i="7"/>
  <c r="B1153" i="7"/>
  <c r="AC1152" i="7"/>
  <c r="AC947" i="7"/>
  <c r="M1152" i="7"/>
  <c r="I1152" i="7"/>
  <c r="I947" i="7"/>
  <c r="BU729" i="7"/>
  <c r="AJ1151" i="7"/>
  <c r="AJ946" i="7"/>
  <c r="AB1151" i="7"/>
  <c r="BM729" i="7"/>
  <c r="AB946" i="7"/>
  <c r="T946" i="7"/>
  <c r="T1151" i="7"/>
  <c r="BE729" i="7"/>
  <c r="O945" i="7"/>
  <c r="G1150" i="7"/>
  <c r="G945" i="7"/>
  <c r="AH944" i="7"/>
  <c r="AH1149" i="7"/>
  <c r="AG943" i="7"/>
  <c r="I1148" i="7"/>
  <c r="I943" i="7"/>
  <c r="AJ942" i="7"/>
  <c r="AJ1147" i="7"/>
  <c r="BH725" i="7"/>
  <c r="T1147" i="7"/>
  <c r="N940" i="7"/>
  <c r="AG939" i="7"/>
  <c r="I927" i="7"/>
  <c r="I939" i="7"/>
  <c r="BM721" i="7"/>
  <c r="K937" i="7"/>
  <c r="C1130" i="7"/>
  <c r="C1142" i="7"/>
  <c r="C937" i="7"/>
  <c r="AD936" i="7"/>
  <c r="V936" i="7"/>
  <c r="V1141" i="7"/>
  <c r="N936" i="7"/>
  <c r="N1141" i="7"/>
  <c r="F936" i="7"/>
  <c r="AG935" i="7"/>
  <c r="AG1140" i="7"/>
  <c r="Y1140" i="7"/>
  <c r="E935" i="7"/>
  <c r="E1140" i="7"/>
  <c r="BQ717" i="7"/>
  <c r="AF1139" i="7"/>
  <c r="AF934" i="7"/>
  <c r="X934" i="7"/>
  <c r="X1139" i="7"/>
  <c r="K933" i="7"/>
  <c r="N1137" i="7"/>
  <c r="F1137" i="7"/>
  <c r="AG931" i="7"/>
  <c r="BR714" i="7"/>
  <c r="T1135" i="7"/>
  <c r="L930" i="7"/>
  <c r="L1135" i="7"/>
  <c r="D930" i="7"/>
  <c r="W1134" i="7"/>
  <c r="S929" i="7"/>
  <c r="C929" i="7"/>
  <c r="AD928" i="7"/>
  <c r="V928" i="7"/>
  <c r="F928" i="7"/>
  <c r="AG927" i="7"/>
  <c r="U1132" i="7"/>
  <c r="E1132" i="7"/>
  <c r="E927" i="7"/>
  <c r="BQ709" i="7"/>
  <c r="BI709" i="7"/>
  <c r="AI1130" i="7"/>
  <c r="AA1130" i="7"/>
  <c r="S1130" i="7"/>
  <c r="AD924" i="7"/>
  <c r="AD1129" i="7"/>
  <c r="V924" i="7"/>
  <c r="N924" i="7"/>
  <c r="N1129" i="7"/>
  <c r="F924" i="7"/>
  <c r="AG923" i="7"/>
  <c r="Q923" i="7"/>
  <c r="Q1128" i="7"/>
  <c r="I923" i="7"/>
  <c r="AF922" i="7"/>
  <c r="BQ705" i="7"/>
  <c r="AF1127" i="7"/>
  <c r="X1115" i="7"/>
  <c r="BI705" i="7"/>
  <c r="P910" i="7"/>
  <c r="BA705" i="7"/>
  <c r="AS705" i="7"/>
  <c r="W921" i="7"/>
  <c r="K909" i="7"/>
  <c r="K1126" i="7"/>
  <c r="F1125" i="7"/>
  <c r="AJ918" i="7"/>
  <c r="AT701" i="7"/>
  <c r="BQ701" i="7"/>
  <c r="AF1123" i="7"/>
  <c r="T918" i="7"/>
  <c r="AW701" i="7"/>
  <c r="D1123" i="7"/>
  <c r="G917" i="7"/>
  <c r="V904" i="7"/>
  <c r="V1121" i="7"/>
  <c r="N904" i="7"/>
  <c r="N1121" i="7"/>
  <c r="F904" i="7"/>
  <c r="F1121" i="7"/>
  <c r="Y915" i="7"/>
  <c r="Q1120" i="7"/>
  <c r="I915" i="7"/>
  <c r="AJ1119" i="7"/>
  <c r="BN697" i="7"/>
  <c r="BL697" i="7"/>
  <c r="X1119" i="7"/>
  <c r="P914" i="7"/>
  <c r="AS697" i="7"/>
  <c r="AI1118" i="7"/>
  <c r="AA1118" i="7"/>
  <c r="S913" i="7"/>
  <c r="K1118" i="7"/>
  <c r="AC911" i="7"/>
  <c r="AC1116" i="7"/>
  <c r="M911" i="7"/>
  <c r="E911" i="7"/>
  <c r="E1116" i="7"/>
  <c r="AF1103" i="7"/>
  <c r="BQ693" i="7"/>
  <c r="X1103" i="7"/>
  <c r="BI693" i="7"/>
  <c r="X910" i="7"/>
  <c r="BA693" i="7"/>
  <c r="H1115" i="7"/>
  <c r="AS693" i="7"/>
  <c r="S909" i="7"/>
  <c r="S1114" i="7"/>
  <c r="O1114" i="7"/>
  <c r="C1114" i="7"/>
  <c r="AD1113" i="7"/>
  <c r="N1113" i="7"/>
  <c r="AG1112" i="7"/>
  <c r="BM689" i="7"/>
  <c r="T906" i="7"/>
  <c r="BE689" i="7"/>
  <c r="L906" i="7"/>
  <c r="K905" i="7"/>
  <c r="C905" i="7"/>
  <c r="C1110" i="7"/>
  <c r="AD1109" i="7"/>
  <c r="V1109" i="7"/>
  <c r="F1109" i="7"/>
  <c r="U1108" i="7"/>
  <c r="BQ685" i="7"/>
  <c r="BI685" i="7"/>
  <c r="BE685" i="7"/>
  <c r="AW685" i="7"/>
  <c r="L902" i="7"/>
  <c r="AS685" i="7"/>
  <c r="H1107" i="7"/>
  <c r="AE901" i="7"/>
  <c r="K1106" i="7"/>
  <c r="K901" i="7"/>
  <c r="Z900" i="7"/>
  <c r="AC1104" i="7"/>
  <c r="BU681" i="7"/>
  <c r="AJ898" i="7"/>
  <c r="BQ681" i="7"/>
  <c r="AF898" i="7"/>
  <c r="X898" i="7"/>
  <c r="BI681" i="7"/>
  <c r="T898" i="7"/>
  <c r="BE681" i="7"/>
  <c r="L898" i="7"/>
  <c r="AW681" i="7"/>
  <c r="AO681" i="7"/>
  <c r="D1103" i="7"/>
  <c r="AE1102" i="7"/>
  <c r="AE897" i="7"/>
  <c r="BP680" i="7"/>
  <c r="AA1102" i="7"/>
  <c r="S1102" i="7"/>
  <c r="S897" i="7"/>
  <c r="K1102" i="7"/>
  <c r="K897" i="7"/>
  <c r="G897" i="7"/>
  <c r="G1102" i="7"/>
  <c r="AH896" i="7"/>
  <c r="AD896" i="7"/>
  <c r="V896" i="7"/>
  <c r="V1101" i="7"/>
  <c r="R896" i="7"/>
  <c r="R1101" i="7"/>
  <c r="J1101" i="7"/>
  <c r="J896" i="7"/>
  <c r="B1101" i="7"/>
  <c r="B896" i="7"/>
  <c r="AG895" i="7"/>
  <c r="AG1100" i="7"/>
  <c r="Y895" i="7"/>
  <c r="Y1100" i="7"/>
  <c r="Q895" i="7"/>
  <c r="Q1100" i="7"/>
  <c r="M895" i="7"/>
  <c r="E1100" i="7"/>
  <c r="AP678" i="7"/>
  <c r="E895" i="7"/>
  <c r="AF894" i="7"/>
  <c r="BQ677" i="7"/>
  <c r="AF1099" i="7"/>
  <c r="AB1099" i="7"/>
  <c r="AB894" i="7"/>
  <c r="BM677" i="7"/>
  <c r="BE677" i="7"/>
  <c r="AW677" i="7"/>
  <c r="L894" i="7"/>
  <c r="L1099" i="7"/>
  <c r="D894" i="7"/>
  <c r="AO677" i="7"/>
  <c r="D1099" i="7"/>
  <c r="AI893" i="7"/>
  <c r="AI1098" i="7"/>
  <c r="AA893" i="7"/>
  <c r="AA1098" i="7"/>
  <c r="W1098" i="7"/>
  <c r="W893" i="7"/>
  <c r="BH676" i="7"/>
  <c r="O893" i="7"/>
  <c r="O1098" i="7"/>
  <c r="G1098" i="7"/>
  <c r="G893" i="7"/>
  <c r="AD1097" i="7"/>
  <c r="AD892" i="7"/>
  <c r="V892" i="7"/>
  <c r="V1097" i="7"/>
  <c r="N1097" i="7"/>
  <c r="N892" i="7"/>
  <c r="J892" i="7"/>
  <c r="J1097" i="7"/>
  <c r="B892" i="7"/>
  <c r="AG1096" i="7"/>
  <c r="AG891" i="7"/>
  <c r="Y1096" i="7"/>
  <c r="Y891" i="7"/>
  <c r="Q1096" i="7"/>
  <c r="Q891" i="7"/>
  <c r="M1096" i="7"/>
  <c r="M891" i="7"/>
  <c r="E1096" i="7"/>
  <c r="E891" i="7"/>
  <c r="AP674" i="7"/>
  <c r="AF1095" i="7"/>
  <c r="BQ673" i="7"/>
  <c r="AF890" i="7"/>
  <c r="X1095" i="7"/>
  <c r="BI673" i="7"/>
  <c r="X890" i="7"/>
  <c r="T1095" i="7"/>
  <c r="BE673" i="7"/>
  <c r="T890" i="7"/>
  <c r="L890" i="7"/>
  <c r="L1095" i="7"/>
  <c r="AW673" i="7"/>
  <c r="AO673" i="7"/>
  <c r="D1095" i="7"/>
  <c r="D890" i="7"/>
  <c r="AI1094" i="7"/>
  <c r="AI889" i="7"/>
  <c r="BT672" i="7"/>
  <c r="AA1094" i="7"/>
  <c r="S1094" i="7"/>
  <c r="S889" i="7"/>
  <c r="K1094" i="7"/>
  <c r="AV672" i="7"/>
  <c r="K889" i="7"/>
  <c r="C1094" i="7"/>
  <c r="C889" i="7"/>
  <c r="AH1093" i="7"/>
  <c r="AH888" i="7"/>
  <c r="Z1093" i="7"/>
  <c r="Z888" i="7"/>
  <c r="R888" i="7"/>
  <c r="R1093" i="7"/>
  <c r="N1093" i="7"/>
  <c r="N888" i="7"/>
  <c r="F1093" i="7"/>
  <c r="F888" i="7"/>
  <c r="AG1092" i="7"/>
  <c r="AG887" i="7"/>
  <c r="BR670" i="7"/>
  <c r="AC1092" i="7"/>
  <c r="AC887" i="7"/>
  <c r="Y1092" i="7"/>
  <c r="Y887" i="7"/>
  <c r="Q1092" i="7"/>
  <c r="Q887" i="7"/>
  <c r="BB670" i="7"/>
  <c r="M1092" i="7"/>
  <c r="M887" i="7"/>
  <c r="E887" i="7"/>
  <c r="E1092" i="7"/>
  <c r="BQ669" i="7"/>
  <c r="AF1091" i="7"/>
  <c r="AF886" i="7"/>
  <c r="AB1091" i="7"/>
  <c r="AB886" i="7"/>
  <c r="T1091" i="7"/>
  <c r="BE669" i="7"/>
  <c r="T886" i="7"/>
  <c r="L1091" i="7"/>
  <c r="L886" i="7"/>
  <c r="AW669" i="7"/>
  <c r="H1091" i="7"/>
  <c r="H886" i="7"/>
  <c r="AS669" i="7"/>
  <c r="AI1090" i="7"/>
  <c r="AI885" i="7"/>
  <c r="AA885" i="7"/>
  <c r="AA1090" i="7"/>
  <c r="S885" i="7"/>
  <c r="S1090" i="7"/>
  <c r="K885" i="7"/>
  <c r="C1090" i="7"/>
  <c r="C885" i="7"/>
  <c r="D976" i="7"/>
  <c r="D1181" i="7"/>
  <c r="AO759" i="7"/>
  <c r="L1181" i="7"/>
  <c r="L976" i="7"/>
  <c r="AW759" i="7"/>
  <c r="BE759" i="7"/>
  <c r="T1181" i="7"/>
  <c r="T976" i="7"/>
  <c r="AB976" i="7"/>
  <c r="BM759" i="7"/>
  <c r="AB1181" i="7"/>
  <c r="BO759" i="7"/>
  <c r="AJ1181" i="7"/>
  <c r="AY759" i="7"/>
  <c r="BU759" i="7"/>
  <c r="AJ976" i="7"/>
  <c r="AQ759" i="7"/>
  <c r="BG759" i="7"/>
  <c r="BE760" i="7"/>
  <c r="T977" i="7"/>
  <c r="AB1182" i="7"/>
  <c r="BM760" i="7"/>
  <c r="BD760" i="7"/>
  <c r="BC760" i="7"/>
  <c r="BS760" i="7"/>
  <c r="BP760" i="7"/>
  <c r="AZ760" i="7"/>
  <c r="BL760" i="7"/>
  <c r="AJ977" i="7"/>
  <c r="AU760" i="7"/>
  <c r="AQ760" i="7"/>
  <c r="AY760" i="7"/>
  <c r="BJ760" i="7"/>
  <c r="H978" i="7"/>
  <c r="AS761" i="7"/>
  <c r="L1183" i="7"/>
  <c r="L978" i="7"/>
  <c r="T1183" i="7"/>
  <c r="T978" i="7"/>
  <c r="BU761" i="7"/>
  <c r="BS761" i="7"/>
  <c r="AZ761" i="7"/>
  <c r="AJ1183" i="7"/>
  <c r="BO761" i="7"/>
  <c r="BC761" i="7"/>
  <c r="BK761" i="7"/>
  <c r="AN761" i="7"/>
  <c r="AM761" i="7"/>
  <c r="AJ978" i="7"/>
  <c r="BD761" i="7"/>
  <c r="BA762" i="7"/>
  <c r="P1184" i="7"/>
  <c r="BI762" i="7"/>
  <c r="X1184" i="7"/>
  <c r="BS765" i="7"/>
  <c r="AV765" i="7"/>
  <c r="AZ765" i="7"/>
  <c r="AR765" i="7"/>
  <c r="BH765" i="7"/>
  <c r="BK765" i="7"/>
  <c r="AB983" i="7"/>
  <c r="AB1176" i="7"/>
  <c r="BU766" i="7"/>
  <c r="AJ983" i="7"/>
  <c r="AR766" i="7"/>
  <c r="BD766" i="7"/>
  <c r="AY766" i="7"/>
  <c r="BS766" i="7"/>
  <c r="AZ766" i="7"/>
  <c r="BH766" i="7"/>
  <c r="AN766" i="7"/>
  <c r="BP766" i="7"/>
  <c r="H1189" i="7"/>
  <c r="H984" i="7"/>
  <c r="AS767" i="7"/>
  <c r="BA767" i="7"/>
  <c r="P1189" i="7"/>
  <c r="P984" i="7"/>
  <c r="X1189" i="7"/>
  <c r="BI767" i="7"/>
  <c r="X984" i="7"/>
  <c r="AF984" i="7"/>
  <c r="BQ767" i="7"/>
  <c r="BI768" i="7"/>
  <c r="X985" i="7"/>
  <c r="BL768" i="7"/>
  <c r="AQ768" i="7"/>
  <c r="BG768" i="7"/>
  <c r="AM768" i="7"/>
  <c r="AV768" i="7"/>
  <c r="BU768" i="7"/>
  <c r="AU768" i="7"/>
  <c r="AN768" i="7"/>
  <c r="BS768" i="7"/>
  <c r="AZ768" i="7"/>
  <c r="BH768" i="7"/>
  <c r="AY768" i="7"/>
  <c r="AR768" i="7"/>
  <c r="BD768" i="7"/>
  <c r="BP768" i="7"/>
  <c r="BN768" i="7"/>
  <c r="BR768" i="7"/>
  <c r="O1192" i="7"/>
  <c r="O987" i="7"/>
  <c r="L1193" i="7"/>
  <c r="L988" i="7"/>
  <c r="AW771" i="7"/>
  <c r="BI771" i="7"/>
  <c r="X1193" i="7"/>
  <c r="BM771" i="7"/>
  <c r="AB988" i="7"/>
  <c r="AB1193" i="7"/>
  <c r="B989" i="7"/>
  <c r="B1194" i="7"/>
  <c r="AM772" i="7"/>
  <c r="B1182" i="7"/>
  <c r="AQ772" i="7"/>
  <c r="F989" i="7"/>
  <c r="N989" i="7"/>
  <c r="AY772" i="7"/>
  <c r="N1194" i="7"/>
  <c r="BG772" i="7"/>
  <c r="V1194" i="7"/>
  <c r="V977" i="7"/>
  <c r="V989" i="7"/>
  <c r="V1182" i="7"/>
  <c r="BO772" i="7"/>
  <c r="AD989" i="7"/>
  <c r="AD1194" i="7"/>
  <c r="AD977" i="7"/>
  <c r="E990" i="7"/>
  <c r="AP773" i="7"/>
  <c r="E1195" i="7"/>
  <c r="Q1195" i="7"/>
  <c r="Q990" i="7"/>
  <c r="AC1195" i="7"/>
  <c r="BN773" i="7"/>
  <c r="AC990" i="7"/>
  <c r="G991" i="7"/>
  <c r="G1184" i="7"/>
  <c r="AR774" i="7"/>
  <c r="AE991" i="7"/>
  <c r="AE1196" i="7"/>
  <c r="BP774" i="7"/>
  <c r="C992" i="7"/>
  <c r="C1197" i="7"/>
  <c r="O980" i="7"/>
  <c r="O1197" i="7"/>
  <c r="O992" i="7"/>
  <c r="W980" i="7"/>
  <c r="W1185" i="7"/>
  <c r="AE1185" i="7"/>
  <c r="AE980" i="7"/>
  <c r="AH1186" i="7"/>
  <c r="AH981" i="7"/>
  <c r="BS777" i="7"/>
  <c r="BP777" i="7"/>
  <c r="AU777" i="7"/>
  <c r="C1202" i="7"/>
  <c r="AN780" i="7"/>
  <c r="C985" i="7"/>
  <c r="O1202" i="7"/>
  <c r="O997" i="7"/>
  <c r="O985" i="7"/>
  <c r="W985" i="7"/>
  <c r="W1202" i="7"/>
  <c r="W997" i="7"/>
  <c r="W1190" i="7"/>
  <c r="AI985" i="7"/>
  <c r="AI1202" i="7"/>
  <c r="E986" i="7"/>
  <c r="E1203" i="7"/>
  <c r="Q1191" i="7"/>
  <c r="Q986" i="7"/>
  <c r="BB781" i="7"/>
  <c r="Q1203" i="7"/>
  <c r="E999" i="7"/>
  <c r="E1204" i="7"/>
  <c r="E987" i="7"/>
  <c r="Q987" i="7"/>
  <c r="BB782" i="7"/>
  <c r="Q1192" i="7"/>
  <c r="AC999" i="7"/>
  <c r="AC987" i="7"/>
  <c r="AC1204" i="7"/>
  <c r="AQ783" i="7"/>
  <c r="F1193" i="7"/>
  <c r="F1000" i="7"/>
  <c r="F988" i="7"/>
  <c r="N988" i="7"/>
  <c r="N1000" i="7"/>
  <c r="N1193" i="7"/>
  <c r="AY783" i="7"/>
  <c r="AH1193" i="7"/>
  <c r="BS783" i="7"/>
  <c r="AH988" i="7"/>
  <c r="AG1215" i="7"/>
  <c r="AG1010" i="7"/>
  <c r="Q1215" i="7"/>
  <c r="Q1010" i="7"/>
  <c r="AC1214" i="7"/>
  <c r="AC997" i="7"/>
  <c r="AC1202" i="7"/>
  <c r="U1202" i="7"/>
  <c r="U1214" i="7"/>
  <c r="U1009" i="7"/>
  <c r="M1214" i="7"/>
  <c r="M1202" i="7"/>
  <c r="I1202" i="7"/>
  <c r="I997" i="7"/>
  <c r="AT792" i="7"/>
  <c r="I1009" i="7"/>
  <c r="I1214" i="7"/>
  <c r="AG1213" i="7"/>
  <c r="AG1008" i="7"/>
  <c r="Y1213" i="7"/>
  <c r="Y1008" i="7"/>
  <c r="Q1213" i="7"/>
  <c r="Q1008" i="7"/>
  <c r="I1213" i="7"/>
  <c r="I1008" i="7"/>
  <c r="AG1200" i="7"/>
  <c r="AG1212" i="7"/>
  <c r="AG1007" i="7"/>
  <c r="BJ790" i="7"/>
  <c r="Y995" i="7"/>
  <c r="Y1212" i="7"/>
  <c r="Y1007" i="7"/>
  <c r="Y1200" i="7"/>
  <c r="M995" i="7"/>
  <c r="M1212" i="7"/>
  <c r="M1200" i="7"/>
  <c r="E1212" i="7"/>
  <c r="E995" i="7"/>
  <c r="E1007" i="7"/>
  <c r="AG1006" i="7"/>
  <c r="BR789" i="7"/>
  <c r="Y1006" i="7"/>
  <c r="Y1211" i="7"/>
  <c r="BB789" i="7"/>
  <c r="Q1006" i="7"/>
  <c r="Q994" i="7"/>
  <c r="I1006" i="7"/>
  <c r="I1211" i="7"/>
  <c r="E1006" i="7"/>
  <c r="E1211" i="7"/>
  <c r="AC993" i="7"/>
  <c r="AC1198" i="7"/>
  <c r="Q1198" i="7"/>
  <c r="Q993" i="7"/>
  <c r="M1197" i="7"/>
  <c r="AX787" i="7"/>
  <c r="AC991" i="7"/>
  <c r="AC1208" i="7"/>
  <c r="AC1003" i="7"/>
  <c r="AC1196" i="7"/>
  <c r="U1208" i="7"/>
  <c r="U991" i="7"/>
  <c r="M991" i="7"/>
  <c r="M1196" i="7"/>
  <c r="M1003" i="7"/>
  <c r="AL785" i="7"/>
  <c r="A1195" i="7"/>
  <c r="AC989" i="7"/>
  <c r="AC1001" i="7"/>
  <c r="BN784" i="7"/>
  <c r="AC1194" i="7"/>
  <c r="Q989" i="7"/>
  <c r="BB784" i="7"/>
  <c r="Q1194" i="7"/>
  <c r="Q1001" i="7"/>
  <c r="Q1206" i="7"/>
  <c r="I1001" i="7"/>
  <c r="I989" i="7"/>
  <c r="AT784" i="7"/>
  <c r="I1194" i="7"/>
  <c r="I1206" i="7"/>
  <c r="X1208" i="7"/>
  <c r="X1015" i="7"/>
  <c r="X1003" i="7"/>
  <c r="BI798" i="7"/>
  <c r="BL689" i="7"/>
  <c r="AS733" i="7"/>
  <c r="AI973" i="7"/>
  <c r="BK760" i="7"/>
  <c r="AF978" i="7"/>
  <c r="AW764" i="7"/>
  <c r="X918" i="7"/>
  <c r="AF1189" i="7"/>
  <c r="AE1184" i="7"/>
  <c r="F977" i="7"/>
  <c r="V1129" i="7"/>
  <c r="I1128" i="7"/>
  <c r="AJ1111" i="7"/>
  <c r="X1167" i="7"/>
  <c r="M1208" i="7"/>
  <c r="X1220" i="7"/>
  <c r="D1012" i="7"/>
  <c r="M1209" i="7"/>
  <c r="AC1009" i="7"/>
  <c r="BA801" i="7"/>
  <c r="BS796" i="7"/>
  <c r="AQ797" i="7"/>
  <c r="AP779" i="7"/>
  <c r="H1206" i="7"/>
  <c r="BB796" i="7"/>
  <c r="AX786" i="7"/>
  <c r="BN786" i="7"/>
  <c r="AP781" i="7"/>
  <c r="M947" i="7"/>
  <c r="I1002" i="7"/>
  <c r="H1001" i="7"/>
  <c r="M997" i="7"/>
  <c r="AG993" i="7"/>
  <c r="M993" i="7"/>
  <c r="E993" i="7"/>
  <c r="E992" i="7"/>
  <c r="S991" i="7"/>
  <c r="G1196" i="7"/>
  <c r="R1194" i="7"/>
  <c r="F1194" i="7"/>
  <c r="AG987" i="7"/>
  <c r="D1193" i="7"/>
  <c r="AC986" i="7"/>
  <c r="AJ1159" i="7"/>
  <c r="BM669" i="7"/>
  <c r="AA889" i="7"/>
  <c r="D898" i="7"/>
  <c r="BM665" i="7"/>
  <c r="Y935" i="7"/>
  <c r="BD756" i="7"/>
  <c r="S973" i="7"/>
  <c r="AB977" i="7"/>
  <c r="AU761" i="7"/>
  <c r="BG766" i="7"/>
  <c r="AQ761" i="7"/>
  <c r="T1123" i="7"/>
  <c r="AQ766" i="7"/>
  <c r="AB1175" i="7"/>
  <c r="S1174" i="7"/>
  <c r="AB1171" i="7"/>
  <c r="P1183" i="7"/>
  <c r="H1183" i="7"/>
  <c r="AT760" i="7"/>
  <c r="AD1182" i="7"/>
  <c r="T1182" i="7"/>
  <c r="F1182" i="7"/>
  <c r="K1110" i="7"/>
  <c r="T1099" i="7"/>
  <c r="AD1101" i="7"/>
  <c r="AD1141" i="7"/>
  <c r="AI949" i="7"/>
  <c r="AP803" i="7"/>
  <c r="P1025" i="7"/>
  <c r="AA897" i="7"/>
  <c r="P882" i="7"/>
  <c r="X1190" i="7"/>
  <c r="A992" i="7"/>
  <c r="C1227" i="7"/>
  <c r="AC1210" i="7"/>
  <c r="V1205" i="7"/>
  <c r="AY808" i="7"/>
  <c r="T1018" i="7"/>
  <c r="BC808" i="7"/>
  <c r="AZ805" i="7"/>
  <c r="E1213" i="7"/>
  <c r="W1192" i="7"/>
  <c r="BM749" i="7"/>
  <c r="Y1009" i="7"/>
  <c r="AJ962" i="7"/>
  <c r="L934" i="7"/>
  <c r="Y1202" i="7"/>
  <c r="U997" i="7"/>
  <c r="Q1201" i="7"/>
  <c r="AC995" i="7"/>
  <c r="Q1200" i="7"/>
  <c r="J1194" i="7"/>
  <c r="M987" i="7"/>
  <c r="AF1159" i="7"/>
  <c r="AI1185" i="7"/>
  <c r="B1097" i="7"/>
  <c r="W1178" i="7"/>
  <c r="W973" i="7"/>
  <c r="A1109" i="7"/>
  <c r="AL699" i="7"/>
  <c r="L882" i="7"/>
  <c r="L1087" i="7"/>
  <c r="AW665" i="7"/>
  <c r="U1180" i="7"/>
  <c r="U975" i="7"/>
  <c r="BQ757" i="7"/>
  <c r="BE757" i="7"/>
  <c r="T974" i="7"/>
  <c r="D974" i="7"/>
  <c r="AO757" i="7"/>
  <c r="O973" i="7"/>
  <c r="O1178" i="7"/>
  <c r="X1175" i="7"/>
  <c r="X970" i="7"/>
  <c r="P1175" i="7"/>
  <c r="P970" i="7"/>
  <c r="AE1174" i="7"/>
  <c r="AE969" i="7"/>
  <c r="K969" i="7"/>
  <c r="K1174" i="7"/>
  <c r="G1174" i="7"/>
  <c r="G969" i="7"/>
  <c r="BQ749" i="7"/>
  <c r="BI749" i="7"/>
  <c r="X1171" i="7"/>
  <c r="X966" i="7"/>
  <c r="P1171" i="7"/>
  <c r="BA749" i="7"/>
  <c r="H954" i="7"/>
  <c r="H1171" i="7"/>
  <c r="D954" i="7"/>
  <c r="AO749" i="7"/>
  <c r="D1171" i="7"/>
  <c r="D966" i="7"/>
  <c r="F964" i="7"/>
  <c r="F1169" i="7"/>
  <c r="AG1168" i="7"/>
  <c r="AG963" i="7"/>
  <c r="Y1168" i="7"/>
  <c r="Q963" i="7"/>
  <c r="Q1168" i="7"/>
  <c r="I963" i="7"/>
  <c r="I1168" i="7"/>
  <c r="AB1167" i="7"/>
  <c r="AB962" i="7"/>
  <c r="T962" i="7"/>
  <c r="BE745" i="7"/>
  <c r="AE1166" i="7"/>
  <c r="W961" i="7"/>
  <c r="O1166" i="7"/>
  <c r="O961" i="7"/>
  <c r="G961" i="7"/>
  <c r="AH960" i="7"/>
  <c r="AD948" i="7"/>
  <c r="AD1165" i="7"/>
  <c r="AD960" i="7"/>
  <c r="Y1164" i="7"/>
  <c r="BA741" i="7"/>
  <c r="BU741" i="7"/>
  <c r="BI741" i="7"/>
  <c r="X958" i="7"/>
  <c r="P1163" i="7"/>
  <c r="K957" i="7"/>
  <c r="AG955" i="7"/>
  <c r="Y955" i="7"/>
  <c r="Y1160" i="7"/>
  <c r="Q955" i="7"/>
  <c r="I1160" i="7"/>
  <c r="AB1159" i="7"/>
  <c r="AB954" i="7"/>
  <c r="T954" i="7"/>
  <c r="L954" i="7"/>
  <c r="L1159" i="7"/>
  <c r="AW737" i="7"/>
  <c r="AO737" i="7"/>
  <c r="D1159" i="7"/>
  <c r="AE1158" i="7"/>
  <c r="O1158" i="7"/>
  <c r="G953" i="7"/>
  <c r="AH1157" i="7"/>
  <c r="Z1157" i="7"/>
  <c r="R1157" i="7"/>
  <c r="J1157" i="7"/>
  <c r="AC1156" i="7"/>
  <c r="AC951" i="7"/>
  <c r="U951" i="7"/>
  <c r="U1156" i="7"/>
  <c r="M1156" i="7"/>
  <c r="E1156" i="7"/>
  <c r="E951" i="7"/>
  <c r="AE949" i="7"/>
  <c r="K1142" i="7"/>
  <c r="K1154" i="7"/>
  <c r="AD1153" i="7"/>
  <c r="V948" i="7"/>
  <c r="V1153" i="7"/>
  <c r="N948" i="7"/>
  <c r="N1153" i="7"/>
  <c r="F948" i="7"/>
  <c r="AG1152" i="7"/>
  <c r="AG947" i="7"/>
  <c r="Y1152" i="7"/>
  <c r="Q1152" i="7"/>
  <c r="E947" i="7"/>
  <c r="AF946" i="7"/>
  <c r="BQ729" i="7"/>
  <c r="AF1151" i="7"/>
  <c r="X946" i="7"/>
  <c r="P946" i="7"/>
  <c r="P1151" i="7"/>
  <c r="BA729" i="7"/>
  <c r="AS729" i="7"/>
  <c r="AI1150" i="7"/>
  <c r="AI945" i="7"/>
  <c r="S1150" i="7"/>
  <c r="K945" i="7"/>
  <c r="Z1149" i="7"/>
  <c r="R1149" i="7"/>
  <c r="U1148" i="7"/>
  <c r="U943" i="7"/>
  <c r="X1147" i="7"/>
  <c r="H1147" i="7"/>
  <c r="AA1146" i="7"/>
  <c r="K941" i="7"/>
  <c r="AH1145" i="7"/>
  <c r="Z1145" i="7"/>
  <c r="R1145" i="7"/>
  <c r="R940" i="7"/>
  <c r="J940" i="7"/>
  <c r="B1145" i="7"/>
  <c r="AC939" i="7"/>
  <c r="AC1144" i="7"/>
  <c r="M927" i="7"/>
  <c r="M939" i="7"/>
  <c r="T1131" i="7"/>
  <c r="T938" i="7"/>
  <c r="T1143" i="7"/>
  <c r="D1143" i="7"/>
  <c r="AE1142" i="7"/>
  <c r="W937" i="7"/>
  <c r="G937" i="7"/>
  <c r="G1142" i="7"/>
  <c r="Z936" i="7"/>
  <c r="R936" i="7"/>
  <c r="B936" i="7"/>
  <c r="AC1140" i="7"/>
  <c r="BN718" i="7"/>
  <c r="U1140" i="7"/>
  <c r="U935" i="7"/>
  <c r="M935" i="7"/>
  <c r="AJ922" i="7"/>
  <c r="AJ1139" i="7"/>
  <c r="BU717" i="7"/>
  <c r="AE933" i="7"/>
  <c r="W1138" i="7"/>
  <c r="O1138" i="7"/>
  <c r="Z1125" i="7"/>
  <c r="Z932" i="7"/>
  <c r="J932" i="7"/>
  <c r="U1136" i="7"/>
  <c r="E931" i="7"/>
  <c r="X1135" i="7"/>
  <c r="AS713" i="7"/>
  <c r="H1135" i="7"/>
  <c r="H930" i="7"/>
  <c r="AI929" i="7"/>
  <c r="AA929" i="7"/>
  <c r="O1134" i="7"/>
  <c r="AH928" i="7"/>
  <c r="Z928" i="7"/>
  <c r="R928" i="7"/>
  <c r="J916" i="7"/>
  <c r="J928" i="7"/>
  <c r="B928" i="7"/>
  <c r="AC1120" i="7"/>
  <c r="AC1132" i="7"/>
  <c r="I1132" i="7"/>
  <c r="BU709" i="7"/>
  <c r="BR709" i="7"/>
  <c r="BK709" i="7"/>
  <c r="AB1131" i="7"/>
  <c r="BM709" i="7"/>
  <c r="BE709" i="7"/>
  <c r="H1131" i="7"/>
  <c r="G925" i="7"/>
  <c r="AH924" i="7"/>
  <c r="R924" i="7"/>
  <c r="J924" i="7"/>
  <c r="AC923" i="7"/>
  <c r="U923" i="7"/>
  <c r="M923" i="7"/>
  <c r="E923" i="7"/>
  <c r="BM705" i="7"/>
  <c r="T910" i="7"/>
  <c r="BE705" i="7"/>
  <c r="T1127" i="7"/>
  <c r="L910" i="7"/>
  <c r="AW705" i="7"/>
  <c r="AO705" i="7"/>
  <c r="D1127" i="7"/>
  <c r="D922" i="7"/>
  <c r="S1126" i="7"/>
  <c r="AH1125" i="7"/>
  <c r="J908" i="7"/>
  <c r="J1125" i="7"/>
  <c r="AC907" i="7"/>
  <c r="AC1124" i="7"/>
  <c r="M1124" i="7"/>
  <c r="BM701" i="7"/>
  <c r="P1123" i="7"/>
  <c r="H1123" i="7"/>
  <c r="J1121" i="7"/>
  <c r="BE697" i="7"/>
  <c r="D914" i="7"/>
  <c r="AE1118" i="7"/>
  <c r="Q1116" i="7"/>
  <c r="AB1103" i="7"/>
  <c r="BM693" i="7"/>
  <c r="AB1115" i="7"/>
  <c r="BE693" i="7"/>
  <c r="D1115" i="7"/>
  <c r="AO693" i="7"/>
  <c r="K1114" i="7"/>
  <c r="AH1113" i="7"/>
  <c r="Z908" i="7"/>
  <c r="R908" i="7"/>
  <c r="R1113" i="7"/>
  <c r="F1113" i="7"/>
  <c r="B908" i="7"/>
  <c r="B1113" i="7"/>
  <c r="Y1112" i="7"/>
  <c r="BQ689" i="7"/>
  <c r="X1111" i="7"/>
  <c r="BI689" i="7"/>
  <c r="BA689" i="7"/>
  <c r="AS689" i="7"/>
  <c r="W905" i="7"/>
  <c r="O905" i="7"/>
  <c r="G1110" i="7"/>
  <c r="R1109" i="7"/>
  <c r="J904" i="7"/>
  <c r="AC1108" i="7"/>
  <c r="AC903" i="7"/>
  <c r="M1108" i="7"/>
  <c r="E1108" i="7"/>
  <c r="BM685" i="7"/>
  <c r="BA685" i="7"/>
  <c r="AO685" i="7"/>
  <c r="BD684" i="7"/>
  <c r="S1106" i="7"/>
  <c r="AG1104" i="7"/>
  <c r="Y899" i="7"/>
  <c r="M1104" i="7"/>
  <c r="M899" i="7"/>
  <c r="AX682" i="7"/>
  <c r="E899" i="7"/>
  <c r="AB898" i="7"/>
  <c r="BM681" i="7"/>
  <c r="BA681" i="7"/>
  <c r="P898" i="7"/>
  <c r="H1103" i="7"/>
  <c r="H898" i="7"/>
  <c r="AS681" i="7"/>
  <c r="AI1102" i="7"/>
  <c r="AI897" i="7"/>
  <c r="W1102" i="7"/>
  <c r="W897" i="7"/>
  <c r="O1102" i="7"/>
  <c r="C1102" i="7"/>
  <c r="C897" i="7"/>
  <c r="Z896" i="7"/>
  <c r="N896" i="7"/>
  <c r="N1101" i="7"/>
  <c r="F896" i="7"/>
  <c r="F1101" i="7"/>
  <c r="AC1100" i="7"/>
  <c r="AC895" i="7"/>
  <c r="U895" i="7"/>
  <c r="U1100" i="7"/>
  <c r="I895" i="7"/>
  <c r="I1100" i="7"/>
  <c r="BU677" i="7"/>
  <c r="AJ1099" i="7"/>
  <c r="AJ894" i="7"/>
  <c r="X894" i="7"/>
  <c r="BI677" i="7"/>
  <c r="BA677" i="7"/>
  <c r="P894" i="7"/>
  <c r="H894" i="7"/>
  <c r="AS677" i="7"/>
  <c r="AE893" i="7"/>
  <c r="AE1098" i="7"/>
  <c r="S893" i="7"/>
  <c r="S1098" i="7"/>
  <c r="K893" i="7"/>
  <c r="K1098" i="7"/>
  <c r="AH892" i="7"/>
  <c r="AH1097" i="7"/>
  <c r="Z892" i="7"/>
  <c r="Z1097" i="7"/>
  <c r="R892" i="7"/>
  <c r="R1097" i="7"/>
  <c r="F892" i="7"/>
  <c r="F1097" i="7"/>
  <c r="AC1096" i="7"/>
  <c r="U1096" i="7"/>
  <c r="U891" i="7"/>
  <c r="I891" i="7"/>
  <c r="I1096" i="7"/>
  <c r="BU673" i="7"/>
  <c r="AJ890" i="7"/>
  <c r="AJ1095" i="7"/>
  <c r="BN673" i="7"/>
  <c r="AB890" i="7"/>
  <c r="BM673" i="7"/>
  <c r="AB1095" i="7"/>
  <c r="P1095" i="7"/>
  <c r="BA673" i="7"/>
  <c r="P890" i="7"/>
  <c r="H1095" i="7"/>
  <c r="AS673" i="7"/>
  <c r="H890" i="7"/>
  <c r="AE1094" i="7"/>
  <c r="AE889" i="7"/>
  <c r="W1094" i="7"/>
  <c r="W889" i="7"/>
  <c r="O889" i="7"/>
  <c r="O1094" i="7"/>
  <c r="G889" i="7"/>
  <c r="G1094" i="7"/>
  <c r="AD1093" i="7"/>
  <c r="AD888" i="7"/>
  <c r="V1093" i="7"/>
  <c r="V888" i="7"/>
  <c r="J1093" i="7"/>
  <c r="J888" i="7"/>
  <c r="B888" i="7"/>
  <c r="B1093" i="7"/>
  <c r="U887" i="7"/>
  <c r="I1092" i="7"/>
  <c r="I887" i="7"/>
  <c r="BU669" i="7"/>
  <c r="AJ1091" i="7"/>
  <c r="AJ886" i="7"/>
  <c r="X886" i="7"/>
  <c r="X1091" i="7"/>
  <c r="BI669" i="7"/>
  <c r="BA669" i="7"/>
  <c r="P886" i="7"/>
  <c r="P1091" i="7"/>
  <c r="D1091" i="7"/>
  <c r="D886" i="7"/>
  <c r="AO669" i="7"/>
  <c r="AE1090" i="7"/>
  <c r="AE885" i="7"/>
  <c r="W1090" i="7"/>
  <c r="W885" i="7"/>
  <c r="O1090" i="7"/>
  <c r="O885" i="7"/>
  <c r="G1090" i="7"/>
  <c r="AR668" i="7"/>
  <c r="G885" i="7"/>
  <c r="AS759" i="7"/>
  <c r="H976" i="7"/>
  <c r="H1181" i="7"/>
  <c r="P1181" i="7"/>
  <c r="P976" i="7"/>
  <c r="BA759" i="7"/>
  <c r="X1181" i="7"/>
  <c r="X976" i="7"/>
  <c r="BI759" i="7"/>
  <c r="AF1181" i="7"/>
  <c r="BQ759" i="7"/>
  <c r="AO760" i="7"/>
  <c r="D1182" i="7"/>
  <c r="D977" i="7"/>
  <c r="H977" i="7"/>
  <c r="H1182" i="7"/>
  <c r="AS760" i="7"/>
  <c r="BA760" i="7"/>
  <c r="P1182" i="7"/>
  <c r="X1182" i="7"/>
  <c r="X977" i="7"/>
  <c r="AF1182" i="7"/>
  <c r="AF977" i="7"/>
  <c r="BQ760" i="7"/>
  <c r="X1183" i="7"/>
  <c r="X978" i="7"/>
  <c r="AB978" i="7"/>
  <c r="BM761" i="7"/>
  <c r="BM762" i="7"/>
  <c r="AB1184" i="7"/>
  <c r="BU762" i="7"/>
  <c r="BS762" i="7"/>
  <c r="BO762" i="7"/>
  <c r="AV762" i="7"/>
  <c r="AN762" i="7"/>
  <c r="AZ762" i="7"/>
  <c r="AY762" i="7"/>
  <c r="BG762" i="7"/>
  <c r="BS763" i="7"/>
  <c r="BP763" i="7"/>
  <c r="AV763" i="7"/>
  <c r="AZ763" i="7"/>
  <c r="BB763" i="7"/>
  <c r="P981" i="7"/>
  <c r="BA764" i="7"/>
  <c r="BT764" i="7"/>
  <c r="BS764" i="7"/>
  <c r="BL764" i="7"/>
  <c r="AV764" i="7"/>
  <c r="BC764" i="7"/>
  <c r="AZ764" i="7"/>
  <c r="AN764" i="7"/>
  <c r="BP764" i="7"/>
  <c r="AR764" i="7"/>
  <c r="BU764" i="7"/>
  <c r="BD764" i="7"/>
  <c r="BN764" i="7"/>
  <c r="P1187" i="7"/>
  <c r="P982" i="7"/>
  <c r="BA765" i="7"/>
  <c r="AB982" i="7"/>
  <c r="AB1187" i="7"/>
  <c r="D1189" i="7"/>
  <c r="D984" i="7"/>
  <c r="AO767" i="7"/>
  <c r="L984" i="7"/>
  <c r="L1189" i="7"/>
  <c r="AW767" i="7"/>
  <c r="BE767" i="7"/>
  <c r="T984" i="7"/>
  <c r="AB984" i="7"/>
  <c r="BM767" i="7"/>
  <c r="BS767" i="7"/>
  <c r="BL767" i="7"/>
  <c r="BU767" i="7"/>
  <c r="BH767" i="7"/>
  <c r="AR767" i="7"/>
  <c r="BT767" i="7"/>
  <c r="BK767" i="7"/>
  <c r="AJ984" i="7"/>
  <c r="BG767" i="7"/>
  <c r="BP767" i="7"/>
  <c r="BK769" i="7"/>
  <c r="Z986" i="7"/>
  <c r="S987" i="7"/>
  <c r="S1192" i="7"/>
  <c r="P1193" i="7"/>
  <c r="P988" i="7"/>
  <c r="BA771" i="7"/>
  <c r="AZ771" i="7"/>
  <c r="BP771" i="7"/>
  <c r="AJ988" i="7"/>
  <c r="AU771" i="7"/>
  <c r="BT771" i="7"/>
  <c r="AR771" i="7"/>
  <c r="BL771" i="7"/>
  <c r="BS771" i="7"/>
  <c r="AQ771" i="7"/>
  <c r="AY771" i="7"/>
  <c r="BU771" i="7"/>
  <c r="AM771" i="7"/>
  <c r="BC771" i="7"/>
  <c r="BD771" i="7"/>
  <c r="BO771" i="7"/>
  <c r="AJ1193" i="7"/>
  <c r="AN771" i="7"/>
  <c r="AV771" i="7"/>
  <c r="BG771" i="7"/>
  <c r="BH771" i="7"/>
  <c r="M1195" i="7"/>
  <c r="M990" i="7"/>
  <c r="AX773" i="7"/>
  <c r="AG1195" i="7"/>
  <c r="BR773" i="7"/>
  <c r="AG990" i="7"/>
  <c r="K979" i="7"/>
  <c r="K991" i="7"/>
  <c r="K1184" i="7"/>
  <c r="K1196" i="7"/>
  <c r="AA991" i="7"/>
  <c r="BL774" i="7"/>
  <c r="AA1196" i="7"/>
  <c r="K992" i="7"/>
  <c r="K1197" i="7"/>
  <c r="AA980" i="7"/>
  <c r="AA1185" i="7"/>
  <c r="K985" i="7"/>
  <c r="K1202" i="7"/>
  <c r="K997" i="7"/>
  <c r="AA997" i="7"/>
  <c r="AA1202" i="7"/>
  <c r="AA985" i="7"/>
  <c r="M1203" i="7"/>
  <c r="M1191" i="7"/>
  <c r="AX781" i="7"/>
  <c r="M986" i="7"/>
  <c r="AG986" i="7"/>
  <c r="AG1203" i="7"/>
  <c r="BR781" i="7"/>
  <c r="I987" i="7"/>
  <c r="I1204" i="7"/>
  <c r="I999" i="7"/>
  <c r="Y999" i="7"/>
  <c r="Y987" i="7"/>
  <c r="Y1204" i="7"/>
  <c r="J1193" i="7"/>
  <c r="J988" i="7"/>
  <c r="J1000" i="7"/>
  <c r="Z1193" i="7"/>
  <c r="Z1000" i="7"/>
  <c r="BK783" i="7"/>
  <c r="Z988" i="7"/>
  <c r="U1200" i="7"/>
  <c r="U1212" i="7"/>
  <c r="U1007" i="7"/>
  <c r="I1200" i="7"/>
  <c r="I995" i="7"/>
  <c r="I1212" i="7"/>
  <c r="AT790" i="7"/>
  <c r="I1007" i="7"/>
  <c r="AC1006" i="7"/>
  <c r="AC1211" i="7"/>
  <c r="M1006" i="7"/>
  <c r="M1211" i="7"/>
  <c r="Q992" i="7"/>
  <c r="Q1209" i="7"/>
  <c r="BB787" i="7"/>
  <c r="Q1197" i="7"/>
  <c r="I992" i="7"/>
  <c r="AT787" i="7"/>
  <c r="I1197" i="7"/>
  <c r="AG1003" i="7"/>
  <c r="AG1196" i="7"/>
  <c r="AG991" i="7"/>
  <c r="Y991" i="7"/>
  <c r="Y1003" i="7"/>
  <c r="Y1208" i="7"/>
  <c r="Q1003" i="7"/>
  <c r="Q1196" i="7"/>
  <c r="Q991" i="7"/>
  <c r="I991" i="7"/>
  <c r="I1003" i="7"/>
  <c r="I1208" i="7"/>
  <c r="I1196" i="7"/>
  <c r="E991" i="7"/>
  <c r="E1196" i="7"/>
  <c r="E1003" i="7"/>
  <c r="BR785" i="7"/>
  <c r="AG1207" i="7"/>
  <c r="AG1002" i="7"/>
  <c r="U1002" i="7"/>
  <c r="U1207" i="7"/>
  <c r="U989" i="7"/>
  <c r="U1194" i="7"/>
  <c r="BF784" i="7"/>
  <c r="U1206" i="7"/>
  <c r="U1001" i="7"/>
  <c r="AS795" i="7"/>
  <c r="H1012" i="7"/>
  <c r="H1000" i="7"/>
  <c r="P1000" i="7"/>
  <c r="P1205" i="7"/>
  <c r="AB1000" i="7"/>
  <c r="AB1217" i="7"/>
  <c r="AB1012" i="7"/>
  <c r="AJ1000" i="7"/>
  <c r="BF795" i="7"/>
  <c r="AX795" i="7"/>
  <c r="AP795" i="7"/>
  <c r="BK795" i="7"/>
  <c r="BC795" i="7"/>
  <c r="BS795" i="7"/>
  <c r="BN795" i="7"/>
  <c r="X1218" i="7"/>
  <c r="X1206" i="7"/>
  <c r="X1001" i="7"/>
  <c r="BI796" i="7"/>
  <c r="AB1206" i="7"/>
  <c r="AB1001" i="7"/>
  <c r="BM796" i="7"/>
  <c r="AF1218" i="7"/>
  <c r="BQ796" i="7"/>
  <c r="AJ1218" i="7"/>
  <c r="AR796" i="7"/>
  <c r="AZ796" i="7"/>
  <c r="BH796" i="7"/>
  <c r="AU796" i="7"/>
  <c r="AT796" i="7"/>
  <c r="BD796" i="7"/>
  <c r="AJ1206" i="7"/>
  <c r="AX796" i="7"/>
  <c r="BK796" i="7"/>
  <c r="AJ1001" i="7"/>
  <c r="AP796" i="7"/>
  <c r="BF796" i="7"/>
  <c r="AQ796" i="7"/>
  <c r="AV796" i="7"/>
  <c r="BP796" i="7"/>
  <c r="BU796" i="7"/>
  <c r="D1002" i="7"/>
  <c r="AO797" i="7"/>
  <c r="D1014" i="7"/>
  <c r="D1207" i="7"/>
  <c r="D1219" i="7"/>
  <c r="H1002" i="7"/>
  <c r="AS797" i="7"/>
  <c r="H1014" i="7"/>
  <c r="H1219" i="7"/>
  <c r="H1207" i="7"/>
  <c r="AW797" i="7"/>
  <c r="L1002" i="7"/>
  <c r="L1014" i="7"/>
  <c r="L1219" i="7"/>
  <c r="P1207" i="7"/>
  <c r="P1002" i="7"/>
  <c r="BA797" i="7"/>
  <c r="P1219" i="7"/>
  <c r="T1002" i="7"/>
  <c r="BE797" i="7"/>
  <c r="T1207" i="7"/>
  <c r="X1002" i="7"/>
  <c r="X1207" i="7"/>
  <c r="AB1014" i="7"/>
  <c r="AB1002" i="7"/>
  <c r="BM797" i="7"/>
  <c r="AB1207" i="7"/>
  <c r="BQ797" i="7"/>
  <c r="AF1002" i="7"/>
  <c r="AF1219" i="7"/>
  <c r="AF1207" i="7"/>
  <c r="AR797" i="7"/>
  <c r="AZ797" i="7"/>
  <c r="BH797" i="7"/>
  <c r="BP797" i="7"/>
  <c r="AU797" i="7"/>
  <c r="BU797" i="7"/>
  <c r="AJ1014" i="7"/>
  <c r="AJ1002" i="7"/>
  <c r="AP797" i="7"/>
  <c r="BB797" i="7"/>
  <c r="BL797" i="7"/>
  <c r="AM797" i="7"/>
  <c r="BO797" i="7"/>
  <c r="AJ1219" i="7"/>
  <c r="AN797" i="7"/>
  <c r="BD797" i="7"/>
  <c r="BR797" i="7"/>
  <c r="BS797" i="7"/>
  <c r="AV797" i="7"/>
  <c r="BJ797" i="7"/>
  <c r="BC797" i="7"/>
  <c r="AX797" i="7"/>
  <c r="AJ1207" i="7"/>
  <c r="BK797" i="7"/>
  <c r="AY797" i="7"/>
  <c r="BN797" i="7"/>
  <c r="BG797" i="7"/>
  <c r="BJ798" i="7"/>
  <c r="AZ798" i="7"/>
  <c r="AX798" i="7"/>
  <c r="AN798" i="7"/>
  <c r="BS798" i="7"/>
  <c r="BK798" i="7"/>
  <c r="BC798" i="7"/>
  <c r="AU798" i="7"/>
  <c r="AM798" i="7"/>
  <c r="AJ1220" i="7"/>
  <c r="BH798" i="7"/>
  <c r="BF798" i="7"/>
  <c r="BG798" i="7"/>
  <c r="AJ1003" i="7"/>
  <c r="BR798" i="7"/>
  <c r="BT798" i="7"/>
  <c r="BP798" i="7"/>
  <c r="BB798" i="7"/>
  <c r="AR798" i="7"/>
  <c r="AQ798" i="7"/>
  <c r="BL798" i="7"/>
  <c r="AY798" i="7"/>
  <c r="BU798" i="7"/>
  <c r="BD798" i="7"/>
  <c r="AV798" i="7"/>
  <c r="AJ1015" i="7"/>
  <c r="AF1208" i="7"/>
  <c r="BQ798" i="7"/>
  <c r="AF1015" i="7"/>
  <c r="AB1003" i="7"/>
  <c r="AB1208" i="7"/>
  <c r="BM798" i="7"/>
  <c r="AB1220" i="7"/>
  <c r="P1208" i="7"/>
  <c r="P1220" i="7"/>
  <c r="P1003" i="7"/>
  <c r="AW798" i="7"/>
  <c r="L1003" i="7"/>
  <c r="L1015" i="7"/>
  <c r="L1220" i="7"/>
  <c r="L1208" i="7"/>
  <c r="H1208" i="7"/>
  <c r="H1015" i="7"/>
  <c r="H1003" i="7"/>
  <c r="AS798" i="7"/>
  <c r="D1220" i="7"/>
  <c r="D1003" i="7"/>
  <c r="D1015" i="7"/>
  <c r="BS799" i="7"/>
  <c r="AH1209" i="7"/>
  <c r="AH1016" i="7"/>
  <c r="AH1221" i="7"/>
  <c r="BO799" i="7"/>
  <c r="AD1004" i="7"/>
  <c r="AD1016" i="7"/>
  <c r="Z1004" i="7"/>
  <c r="BK799" i="7"/>
  <c r="Z1209" i="7"/>
  <c r="Z1016" i="7"/>
  <c r="N1004" i="7"/>
  <c r="AY799" i="7"/>
  <c r="N1016" i="7"/>
  <c r="AU799" i="7"/>
  <c r="J1004" i="7"/>
  <c r="J1016" i="7"/>
  <c r="F1004" i="7"/>
  <c r="AQ799" i="7"/>
  <c r="F1221" i="7"/>
  <c r="F1209" i="7"/>
  <c r="F1016" i="7"/>
  <c r="AM799" i="7"/>
  <c r="B1004" i="7"/>
  <c r="B1016" i="7"/>
  <c r="B1209" i="7"/>
  <c r="B1221" i="7"/>
  <c r="B1005" i="7"/>
  <c r="B1017" i="7"/>
  <c r="B1222" i="7"/>
  <c r="AQ800" i="7"/>
  <c r="F1005" i="7"/>
  <c r="F1017" i="7"/>
  <c r="J1017" i="7"/>
  <c r="J1222" i="7"/>
  <c r="N1005" i="7"/>
  <c r="AY800" i="7"/>
  <c r="R1017" i="7"/>
  <c r="BC800" i="7"/>
  <c r="BG800" i="7"/>
  <c r="V1017" i="7"/>
  <c r="AD1005" i="7"/>
  <c r="AD1210" i="7"/>
  <c r="BO800" i="7"/>
  <c r="AH1017" i="7"/>
  <c r="BS800" i="7"/>
  <c r="AO801" i="7"/>
  <c r="D1223" i="7"/>
  <c r="AS801" i="7"/>
  <c r="H1223" i="7"/>
  <c r="AW801" i="7"/>
  <c r="L1223" i="7"/>
  <c r="BI801" i="7"/>
  <c r="X1223" i="7"/>
  <c r="BM801" i="7"/>
  <c r="AB1223" i="7"/>
  <c r="BQ801" i="7"/>
  <c r="AF1223" i="7"/>
  <c r="BU801" i="7"/>
  <c r="AP801" i="7"/>
  <c r="AX801" i="7"/>
  <c r="BF801" i="7"/>
  <c r="BN801" i="7"/>
  <c r="AT801" i="7"/>
  <c r="BD801" i="7"/>
  <c r="BP801" i="7"/>
  <c r="BG801" i="7"/>
  <c r="AQ801" i="7"/>
  <c r="AJ1223" i="7"/>
  <c r="AR801" i="7"/>
  <c r="BH801" i="7"/>
  <c r="AU801" i="7"/>
  <c r="BS801" i="7"/>
  <c r="BR801" i="7"/>
  <c r="AZ801" i="7"/>
  <c r="BL801" i="7"/>
  <c r="BK801" i="7"/>
  <c r="AN801" i="7"/>
  <c r="BC801" i="7"/>
  <c r="BT801" i="7"/>
  <c r="BB801" i="7"/>
  <c r="BO801" i="7"/>
  <c r="AY801" i="7"/>
  <c r="AM801" i="7"/>
  <c r="B1224" i="7"/>
  <c r="AM802" i="7"/>
  <c r="B1019" i="7"/>
  <c r="J1019" i="7"/>
  <c r="AU802" i="7"/>
  <c r="N1224" i="7"/>
  <c r="AY802" i="7"/>
  <c r="R1224" i="7"/>
  <c r="R1019" i="7"/>
  <c r="BG802" i="7"/>
  <c r="V1224" i="7"/>
  <c r="BK802" i="7"/>
  <c r="Z1224" i="7"/>
  <c r="Z1019" i="7"/>
  <c r="AD1224" i="7"/>
  <c r="BO802" i="7"/>
  <c r="AH1224" i="7"/>
  <c r="AH1019" i="7"/>
  <c r="BS802" i="7"/>
  <c r="AT803" i="7"/>
  <c r="I1020" i="7"/>
  <c r="AX803" i="7"/>
  <c r="M1020" i="7"/>
  <c r="BB803" i="7"/>
  <c r="Q1020" i="7"/>
  <c r="Q1225" i="7"/>
  <c r="BN803" i="7"/>
  <c r="AC1225" i="7"/>
  <c r="AC1020" i="7"/>
  <c r="AG1225" i="7"/>
  <c r="BR803" i="7"/>
  <c r="C1214" i="7"/>
  <c r="C1021" i="7"/>
  <c r="G1009" i="7"/>
  <c r="G1021" i="7"/>
  <c r="G1226" i="7"/>
  <c r="AV804" i="7"/>
  <c r="K1009" i="7"/>
  <c r="K1226" i="7"/>
  <c r="K1214" i="7"/>
  <c r="K1021" i="7"/>
  <c r="O1009" i="7"/>
  <c r="O1214" i="7"/>
  <c r="AZ804" i="7"/>
  <c r="O1021" i="7"/>
  <c r="BD804" i="7"/>
  <c r="S1009" i="7"/>
  <c r="S1214" i="7"/>
  <c r="S1021" i="7"/>
  <c r="W1009" i="7"/>
  <c r="BH804" i="7"/>
  <c r="W1021" i="7"/>
  <c r="BL804" i="7"/>
  <c r="AA1214" i="7"/>
  <c r="AA1009" i="7"/>
  <c r="AA1021" i="7"/>
  <c r="AE1009" i="7"/>
  <c r="AE1021" i="7"/>
  <c r="BT804" i="7"/>
  <c r="AI1214" i="7"/>
  <c r="AI1021" i="7"/>
  <c r="G1215" i="7"/>
  <c r="G1227" i="7"/>
  <c r="K1010" i="7"/>
  <c r="K1022" i="7"/>
  <c r="BD805" i="7"/>
  <c r="S1022" i="7"/>
  <c r="BH805" i="7"/>
  <c r="W1227" i="7"/>
  <c r="AA1010" i="7"/>
  <c r="AA1022" i="7"/>
  <c r="BT805" i="7"/>
  <c r="AI1022" i="7"/>
  <c r="H1228" i="7"/>
  <c r="H1023" i="7"/>
  <c r="H1011" i="7"/>
  <c r="L1011" i="7"/>
  <c r="L1228" i="7"/>
  <c r="BA806" i="7"/>
  <c r="P1228" i="7"/>
  <c r="P1023" i="7"/>
  <c r="T1011" i="7"/>
  <c r="T1023" i="7"/>
  <c r="X1228" i="7"/>
  <c r="X1023" i="7"/>
  <c r="X1011" i="7"/>
  <c r="BI806" i="7"/>
  <c r="AB1011" i="7"/>
  <c r="AB1228" i="7"/>
  <c r="BQ806" i="7"/>
  <c r="AF1228" i="7"/>
  <c r="AF1023" i="7"/>
  <c r="AF1011" i="7"/>
  <c r="BU806" i="7"/>
  <c r="BP806" i="7"/>
  <c r="AN806" i="7"/>
  <c r="BS806" i="7"/>
  <c r="AJ1011" i="7"/>
  <c r="AR806" i="7"/>
  <c r="BG806" i="7"/>
  <c r="AU806" i="7"/>
  <c r="BC806" i="7"/>
  <c r="BK806" i="7"/>
  <c r="AM806" i="7"/>
  <c r="BF806" i="7"/>
  <c r="AP806" i="7"/>
  <c r="AQ806" i="7"/>
  <c r="AJ1023" i="7"/>
  <c r="B1012" i="7"/>
  <c r="AM807" i="7"/>
  <c r="B1024" i="7"/>
  <c r="AQ807" i="7"/>
  <c r="F1012" i="7"/>
  <c r="F1024" i="7"/>
  <c r="J1012" i="7"/>
  <c r="AU807" i="7"/>
  <c r="J1024" i="7"/>
  <c r="AY807" i="7"/>
  <c r="N1012" i="7"/>
  <c r="N1024" i="7"/>
  <c r="R1012" i="7"/>
  <c r="BC807" i="7"/>
  <c r="R1024" i="7"/>
  <c r="BG807" i="7"/>
  <c r="V1012" i="7"/>
  <c r="V1024" i="7"/>
  <c r="Z1012" i="7"/>
  <c r="BK807" i="7"/>
  <c r="Z1024" i="7"/>
  <c r="AD1012" i="7"/>
  <c r="BO807" i="7"/>
  <c r="AD1024" i="7"/>
  <c r="BS807" i="7"/>
  <c r="AH1024" i="7"/>
  <c r="AS808" i="7"/>
  <c r="H1230" i="7"/>
  <c r="H1025" i="7"/>
  <c r="AW808" i="7"/>
  <c r="L1230" i="7"/>
  <c r="BE808" i="7"/>
  <c r="T1230" i="7"/>
  <c r="T1025" i="7"/>
  <c r="X1025" i="7"/>
  <c r="BI808" i="7"/>
  <c r="AB1230" i="7"/>
  <c r="BM808" i="7"/>
  <c r="BQ808" i="7"/>
  <c r="AF1025" i="7"/>
  <c r="AF1230" i="7"/>
  <c r="BU808" i="7"/>
  <c r="AN808" i="7"/>
  <c r="AT808" i="7"/>
  <c r="BB808" i="7"/>
  <c r="BJ808" i="7"/>
  <c r="BR808" i="7"/>
  <c r="BS808" i="7"/>
  <c r="AR808" i="7"/>
  <c r="BD808" i="7"/>
  <c r="BN808" i="7"/>
  <c r="BK808" i="7"/>
  <c r="AJ1230" i="7"/>
  <c r="AZ808" i="7"/>
  <c r="BP808" i="7"/>
  <c r="AM808" i="7"/>
  <c r="AJ1025" i="7"/>
  <c r="AQ808" i="7"/>
  <c r="AV808" i="7"/>
  <c r="BH808" i="7"/>
  <c r="BG808" i="7"/>
  <c r="C1014" i="7"/>
  <c r="C1026" i="7"/>
  <c r="AN809" i="7"/>
  <c r="C1219" i="7"/>
  <c r="G1026" i="7"/>
  <c r="G1219" i="7"/>
  <c r="G1014" i="7"/>
  <c r="AR809" i="7"/>
  <c r="K1014" i="7"/>
  <c r="AV809" i="7"/>
  <c r="K1026" i="7"/>
  <c r="K1231" i="7"/>
  <c r="K1219" i="7"/>
  <c r="O1231" i="7"/>
  <c r="O1219" i="7"/>
  <c r="S1014" i="7"/>
  <c r="BD809" i="7"/>
  <c r="S1026" i="7"/>
  <c r="S1219" i="7"/>
  <c r="W1026" i="7"/>
  <c r="W1231" i="7"/>
  <c r="W1014" i="7"/>
  <c r="W1219" i="7"/>
  <c r="AA1014" i="7"/>
  <c r="AA1219" i="7"/>
  <c r="AE1014" i="7"/>
  <c r="AE1219" i="7"/>
  <c r="AE1026" i="7"/>
  <c r="BP809" i="7"/>
  <c r="AI1014" i="7"/>
  <c r="BT809" i="7"/>
  <c r="AI1231" i="7"/>
  <c r="AI1219" i="7"/>
  <c r="E1220" i="7"/>
  <c r="AP810" i="7"/>
  <c r="E1027" i="7"/>
  <c r="AT810" i="7"/>
  <c r="I1220" i="7"/>
  <c r="M1220" i="7"/>
  <c r="M1232" i="7"/>
  <c r="AX810" i="7"/>
  <c r="M1027" i="7"/>
  <c r="AS721" i="7"/>
  <c r="AT709" i="7"/>
  <c r="Y951" i="7"/>
  <c r="BF737" i="7"/>
  <c r="V1177" i="7"/>
  <c r="D1179" i="7"/>
  <c r="AV684" i="7"/>
  <c r="AG967" i="7"/>
  <c r="AF966" i="7"/>
  <c r="C949" i="7"/>
  <c r="H974" i="7"/>
  <c r="P978" i="7"/>
  <c r="AE979" i="7"/>
  <c r="H938" i="7"/>
  <c r="B1141" i="7"/>
  <c r="AB1188" i="7"/>
  <c r="BF764" i="7"/>
  <c r="C1185" i="7"/>
  <c r="AF1183" i="7"/>
  <c r="BE761" i="7"/>
  <c r="AW761" i="7"/>
  <c r="AO761" i="7"/>
  <c r="AH1182" i="7"/>
  <c r="BI760" i="7"/>
  <c r="N1182" i="7"/>
  <c r="AV680" i="7"/>
  <c r="G905" i="7"/>
  <c r="AW689" i="7"/>
  <c r="AA901" i="7"/>
  <c r="T902" i="7"/>
  <c r="H1179" i="7"/>
  <c r="E1232" i="7"/>
  <c r="F1229" i="7"/>
  <c r="AG1128" i="7"/>
  <c r="P1135" i="7"/>
  <c r="AC899" i="7"/>
  <c r="Q911" i="7"/>
  <c r="L1123" i="7"/>
  <c r="BE749" i="7"/>
  <c r="AF1184" i="7"/>
  <c r="W1022" i="7"/>
  <c r="O1022" i="7"/>
  <c r="G1022" i="7"/>
  <c r="N1209" i="7"/>
  <c r="BA808" i="7"/>
  <c r="C1226" i="7"/>
  <c r="AE1226" i="7"/>
  <c r="O1226" i="7"/>
  <c r="U1225" i="7"/>
  <c r="Y1020" i="7"/>
  <c r="E1020" i="7"/>
  <c r="AD1019" i="7"/>
  <c r="F1019" i="7"/>
  <c r="BL809" i="7"/>
  <c r="AJ1018" i="7"/>
  <c r="AB1018" i="7"/>
  <c r="L1018" i="7"/>
  <c r="BE806" i="7"/>
  <c r="N1017" i="7"/>
  <c r="E1208" i="7"/>
  <c r="M1015" i="7"/>
  <c r="I1015" i="7"/>
  <c r="E1015" i="7"/>
  <c r="AF1220" i="7"/>
  <c r="P1015" i="7"/>
  <c r="BK800" i="7"/>
  <c r="BO806" i="7"/>
  <c r="BT808" i="7"/>
  <c r="AP808" i="7"/>
  <c r="AC1168" i="7"/>
  <c r="AN804" i="7"/>
  <c r="BF803" i="7"/>
  <c r="L1012" i="7"/>
  <c r="BB806" i="7"/>
  <c r="I1207" i="7"/>
  <c r="M1206" i="7"/>
  <c r="AJ1208" i="7"/>
  <c r="Q1214" i="7"/>
  <c r="Q947" i="7"/>
  <c r="AB882" i="7"/>
  <c r="BE801" i="7"/>
  <c r="M1007" i="7"/>
  <c r="AV801" i="7"/>
  <c r="Q1211" i="7"/>
  <c r="I1192" i="7"/>
  <c r="V1005" i="7"/>
  <c r="AF1003" i="7"/>
  <c r="BO798" i="7"/>
  <c r="AP798" i="7"/>
  <c r="BI797" i="7"/>
  <c r="M1116" i="7"/>
  <c r="BQ795" i="7"/>
  <c r="BC772" i="7"/>
  <c r="AT797" i="7"/>
  <c r="F1153" i="7"/>
  <c r="Y1002" i="7"/>
  <c r="AE1202" i="7"/>
  <c r="AG995" i="7"/>
  <c r="U995" i="7"/>
  <c r="E1200" i="7"/>
  <c r="M992" i="7"/>
  <c r="Y1196" i="7"/>
  <c r="Y989" i="7"/>
  <c r="N1191" i="7"/>
  <c r="BL766" i="7"/>
  <c r="AV766" i="7"/>
  <c r="BB773" i="7"/>
  <c r="U1092" i="7"/>
  <c r="AI975" i="7"/>
  <c r="S1180" i="7"/>
  <c r="K1180" i="7"/>
  <c r="C1180" i="7"/>
  <c r="BO757" i="7"/>
  <c r="B974" i="7"/>
  <c r="AB1177" i="7"/>
  <c r="D1177" i="7"/>
  <c r="BS749" i="7"/>
  <c r="AF964" i="7"/>
  <c r="X964" i="7"/>
  <c r="P964" i="7"/>
  <c r="BS745" i="7"/>
  <c r="BG745" i="7"/>
  <c r="AY745" i="7"/>
  <c r="AQ745" i="7"/>
  <c r="BO737" i="7"/>
  <c r="AQ737" i="7"/>
  <c r="BS729" i="7"/>
  <c r="BO729" i="7"/>
  <c r="BK729" i="7"/>
  <c r="BG729" i="7"/>
  <c r="BC729" i="7"/>
  <c r="AU729" i="7"/>
  <c r="AM727" i="7"/>
  <c r="T1145" i="7"/>
  <c r="AY721" i="7"/>
  <c r="BK713" i="7"/>
  <c r="AU713" i="7"/>
  <c r="AM713" i="7"/>
  <c r="BG709" i="7"/>
  <c r="AQ709" i="7"/>
  <c r="BG705" i="7"/>
  <c r="BC705" i="7"/>
  <c r="AY705" i="7"/>
  <c r="AQ705" i="7"/>
  <c r="AM705" i="7"/>
  <c r="Y921" i="7"/>
  <c r="BO703" i="7"/>
  <c r="BS701" i="7"/>
  <c r="BK701" i="7"/>
  <c r="AU701" i="7"/>
  <c r="AE975" i="7"/>
  <c r="O975" i="7"/>
  <c r="G1180" i="7"/>
  <c r="AH974" i="7"/>
  <c r="AF1177" i="7"/>
  <c r="X968" i="7"/>
  <c r="P968" i="7"/>
  <c r="D1173" i="7"/>
  <c r="AM747" i="7"/>
  <c r="AB1169" i="7"/>
  <c r="T964" i="7"/>
  <c r="L964" i="7"/>
  <c r="BO745" i="7"/>
  <c r="BC741" i="7"/>
  <c r="AU741" i="7"/>
  <c r="BC737" i="7"/>
  <c r="AF1236" i="7"/>
  <c r="X1236" i="7"/>
  <c r="X1031" i="7"/>
  <c r="P1236" i="7"/>
  <c r="H1236" i="7"/>
  <c r="D1031" i="7"/>
  <c r="AJ1235" i="7"/>
  <c r="T1030" i="7"/>
  <c r="D1030" i="7"/>
  <c r="BD812" i="7"/>
  <c r="AI1029" i="7"/>
  <c r="W1029" i="7"/>
  <c r="C1029" i="7"/>
  <c r="C1233" i="7"/>
  <c r="AC1027" i="7"/>
  <c r="BQ814" i="7"/>
  <c r="AI1222" i="7"/>
  <c r="BR814" i="7"/>
  <c r="AN814" i="7"/>
  <c r="BS813" i="7"/>
  <c r="BC813" i="7"/>
  <c r="AS813" i="7"/>
  <c r="BK814" i="7"/>
  <c r="BA814" i="7"/>
  <c r="AQ814" i="7"/>
  <c r="BD813" i="7"/>
  <c r="BB814" i="7"/>
  <c r="BD814" i="7"/>
  <c r="H1019" i="7"/>
  <c r="AR811" i="7"/>
  <c r="D1019" i="7"/>
  <c r="BT812" i="7"/>
  <c r="BP811" i="7"/>
  <c r="BN810" i="7"/>
  <c r="S1016" i="7"/>
  <c r="C1016" i="7"/>
  <c r="U1220" i="7"/>
  <c r="BF810" i="7"/>
  <c r="Y1027" i="7"/>
  <c r="BJ810" i="7"/>
  <c r="Y1220" i="7"/>
  <c r="AG1027" i="7"/>
  <c r="BR810" i="7"/>
  <c r="AV811" i="7"/>
  <c r="K1028" i="7"/>
  <c r="O1016" i="7"/>
  <c r="O1028" i="7"/>
  <c r="K1234" i="7"/>
  <c r="AV812" i="7"/>
  <c r="AA1222" i="7"/>
  <c r="AA1234" i="7"/>
  <c r="BQ813" i="7"/>
  <c r="AF1030" i="7"/>
  <c r="BU813" i="7"/>
  <c r="AP813" i="7"/>
  <c r="AX813" i="7"/>
  <c r="BF813" i="7"/>
  <c r="AQ813" i="7"/>
  <c r="AY813" i="7"/>
  <c r="BG813" i="7"/>
  <c r="BP813" i="7"/>
  <c r="AW814" i="7"/>
  <c r="L1236" i="7"/>
  <c r="BE814" i="7"/>
  <c r="T1031" i="7"/>
  <c r="BM814" i="7"/>
  <c r="AB1031" i="7"/>
  <c r="AJ1019" i="7"/>
  <c r="AZ814" i="7"/>
  <c r="BL814" i="7"/>
  <c r="BN814" i="7"/>
  <c r="BS814" i="7"/>
  <c r="AB1236" i="7"/>
  <c r="T1236" i="7"/>
  <c r="AG1232" i="7"/>
  <c r="L1030" i="7"/>
  <c r="AR812" i="7"/>
  <c r="AE1234" i="7"/>
  <c r="S1029" i="7"/>
  <c r="AI1233" i="7"/>
  <c r="AA1233" i="7"/>
  <c r="W1233" i="7"/>
  <c r="K1233" i="7"/>
  <c r="AN811" i="7"/>
  <c r="AR814" i="7"/>
  <c r="BM813" i="7"/>
  <c r="BU814" i="7"/>
  <c r="BI813" i="7"/>
  <c r="AW813" i="7"/>
  <c r="AM813" i="7"/>
  <c r="BG814" i="7"/>
  <c r="AU814" i="7"/>
  <c r="BJ813" i="7"/>
  <c r="AZ813" i="7"/>
  <c r="AN813" i="7"/>
  <c r="BJ814" i="7"/>
  <c r="AV814" i="7"/>
  <c r="AB1019" i="7"/>
  <c r="L1224" i="7"/>
  <c r="T1019" i="7"/>
  <c r="BL811" i="7"/>
  <c r="Q1220" i="7"/>
  <c r="K1016" i="7"/>
  <c r="C915" i="7"/>
  <c r="BS697" i="7"/>
  <c r="U913" i="7"/>
  <c r="AA911" i="7"/>
  <c r="BO693" i="7"/>
  <c r="BK693" i="7"/>
  <c r="AU693" i="7"/>
  <c r="AQ693" i="7"/>
  <c r="BS689" i="7"/>
  <c r="BO689" i="7"/>
  <c r="BK689" i="7"/>
  <c r="BG689" i="7"/>
  <c r="BC689" i="7"/>
  <c r="AY689" i="7"/>
  <c r="AQ689" i="7"/>
  <c r="AM689" i="7"/>
  <c r="G899" i="7"/>
  <c r="BS685" i="7"/>
  <c r="BO685" i="7"/>
  <c r="BK685" i="7"/>
  <c r="BG685" i="7"/>
  <c r="BC685" i="7"/>
  <c r="AY685" i="7"/>
  <c r="AU685" i="7"/>
  <c r="AQ685" i="7"/>
  <c r="AM685" i="7"/>
  <c r="BK681" i="7"/>
  <c r="BS677" i="7"/>
  <c r="BC677" i="7"/>
  <c r="AU677" i="7"/>
  <c r="AY669" i="7"/>
  <c r="AP665" i="7"/>
  <c r="AF1178" i="7"/>
  <c r="X973" i="7"/>
  <c r="T973" i="7"/>
  <c r="L973" i="7"/>
  <c r="H973" i="7"/>
  <c r="D973" i="7"/>
  <c r="AF969" i="7"/>
  <c r="AB969" i="7"/>
  <c r="T1174" i="7"/>
  <c r="P1174" i="7"/>
  <c r="BN749" i="7"/>
  <c r="BB749" i="7"/>
  <c r="AT749" i="7"/>
  <c r="AF965" i="7"/>
  <c r="X1170" i="7"/>
  <c r="T1170" i="7"/>
  <c r="H1170" i="7"/>
  <c r="AR744" i="7"/>
  <c r="B959" i="7"/>
  <c r="BJ741" i="7"/>
  <c r="O956" i="7"/>
  <c r="W952" i="7"/>
  <c r="BR733" i="7"/>
  <c r="BN733" i="7"/>
  <c r="BJ733" i="7"/>
  <c r="BF733" i="7"/>
  <c r="AX732" i="7"/>
  <c r="G1153" i="7"/>
  <c r="AN731" i="7"/>
  <c r="BB729" i="7"/>
  <c r="BJ725" i="7"/>
  <c r="AE1145" i="7"/>
  <c r="O940" i="7"/>
  <c r="V939" i="7"/>
  <c r="Q1143" i="7"/>
  <c r="AT721" i="7"/>
  <c r="BL720" i="7"/>
  <c r="R935" i="7"/>
  <c r="B1140" i="7"/>
  <c r="BR717" i="7"/>
  <c r="Q934" i="7"/>
  <c r="E934" i="7"/>
  <c r="AF933" i="7"/>
  <c r="BR713" i="7"/>
  <c r="BH708" i="7"/>
  <c r="AR707" i="7"/>
  <c r="BR705" i="7"/>
  <c r="AP705" i="7"/>
  <c r="BF701" i="7"/>
  <c r="Q918" i="7"/>
  <c r="AS700" i="7"/>
  <c r="BJ685" i="7"/>
  <c r="AC1237" i="7"/>
  <c r="U1237" i="7"/>
  <c r="M1237" i="7"/>
  <c r="H965" i="7"/>
  <c r="A1232" i="7"/>
  <c r="BH821" i="7"/>
  <c r="AN699" i="7"/>
  <c r="AH1120" i="7"/>
  <c r="N1120" i="7"/>
  <c r="I1119" i="7"/>
  <c r="K1117" i="7"/>
  <c r="AX693" i="7"/>
  <c r="O908" i="7"/>
  <c r="AR691" i="7"/>
  <c r="BR689" i="7"/>
  <c r="BN689" i="7"/>
  <c r="BJ689" i="7"/>
  <c r="Q906" i="7"/>
  <c r="AX689" i="7"/>
  <c r="AP689" i="7"/>
  <c r="AR688" i="7"/>
  <c r="W1109" i="7"/>
  <c r="K1109" i="7"/>
  <c r="C1109" i="7"/>
  <c r="Z1108" i="7"/>
  <c r="V903" i="7"/>
  <c r="BR685" i="7"/>
  <c r="BF685" i="7"/>
  <c r="BB685" i="7"/>
  <c r="AX685" i="7"/>
  <c r="AT685" i="7"/>
  <c r="AP685" i="7"/>
  <c r="P1106" i="7"/>
  <c r="AS684" i="7"/>
  <c r="Z899" i="7"/>
  <c r="BR681" i="7"/>
  <c r="BB681" i="7"/>
  <c r="I1103" i="7"/>
  <c r="AT681" i="7"/>
  <c r="AP681" i="7"/>
  <c r="BD680" i="7"/>
  <c r="T1102" i="7"/>
  <c r="K896" i="7"/>
  <c r="G1101" i="7"/>
  <c r="N895" i="7"/>
  <c r="BB677" i="7"/>
  <c r="BT676" i="7"/>
  <c r="D893" i="7"/>
  <c r="AE1097" i="7"/>
  <c r="S1097" i="7"/>
  <c r="G1097" i="7"/>
  <c r="V891" i="7"/>
  <c r="N1096" i="7"/>
  <c r="AG1095" i="7"/>
  <c r="BJ673" i="7"/>
  <c r="Q1091" i="7"/>
  <c r="AJ1094" i="7"/>
  <c r="BM672" i="7"/>
  <c r="X1094" i="7"/>
  <c r="AD1092" i="7"/>
  <c r="R887" i="7"/>
  <c r="F887" i="7"/>
  <c r="BB669" i="7"/>
  <c r="BP668" i="7"/>
  <c r="T885" i="7"/>
  <c r="L885" i="7"/>
  <c r="AA1089" i="7"/>
  <c r="AH1088" i="7"/>
  <c r="AD1088" i="7"/>
  <c r="N883" i="7"/>
  <c r="F883" i="7"/>
  <c r="B964" i="7"/>
  <c r="AU759" i="7"/>
  <c r="N964" i="7"/>
  <c r="BC759" i="7"/>
  <c r="BK759" i="7"/>
  <c r="AM760" i="7"/>
  <c r="J1182" i="7"/>
  <c r="BO760" i="7"/>
  <c r="AY761" i="7"/>
  <c r="BG761" i="7"/>
  <c r="BK762" i="7"/>
  <c r="B968" i="7"/>
  <c r="AH1173" i="7"/>
  <c r="AM764" i="7"/>
  <c r="AQ764" i="7"/>
  <c r="R981" i="7"/>
  <c r="AD981" i="7"/>
  <c r="BG765" i="7"/>
  <c r="B983" i="7"/>
  <c r="F1188" i="7"/>
  <c r="N983" i="7"/>
  <c r="V1188" i="7"/>
  <c r="AD1188" i="7"/>
  <c r="AM767" i="7"/>
  <c r="AQ767" i="7"/>
  <c r="AU767" i="7"/>
  <c r="AY767" i="7"/>
  <c r="BC767" i="7"/>
  <c r="AD972" i="7"/>
  <c r="AH1177" i="7"/>
  <c r="BC768" i="7"/>
  <c r="BO768" i="7"/>
  <c r="P974" i="7"/>
  <c r="AF1179" i="7"/>
  <c r="AR759" i="7"/>
  <c r="AV760" i="7"/>
  <c r="O1170" i="7"/>
  <c r="BH760" i="7"/>
  <c r="P971" i="7"/>
  <c r="H971" i="7"/>
  <c r="X1172" i="7"/>
  <c r="E977" i="7"/>
  <c r="E1186" i="7"/>
  <c r="U981" i="7"/>
  <c r="Q983" i="7"/>
  <c r="AG1188" i="7"/>
  <c r="AH1180" i="7"/>
  <c r="AH975" i="7"/>
  <c r="AJ1162" i="7"/>
  <c r="BO752" i="7"/>
  <c r="AH967" i="7"/>
  <c r="AH1172" i="7"/>
  <c r="AH959" i="7"/>
  <c r="AG958" i="7"/>
  <c r="AG1163" i="7"/>
  <c r="U1163" i="7"/>
  <c r="BQ740" i="7"/>
  <c r="AF957" i="7"/>
  <c r="Q954" i="7"/>
  <c r="E954" i="7"/>
  <c r="BE736" i="7"/>
  <c r="T953" i="7"/>
  <c r="AI1145" i="7"/>
  <c r="AI1157" i="7"/>
  <c r="R951" i="7"/>
  <c r="BB733" i="7"/>
  <c r="Q1155" i="7"/>
  <c r="P1154" i="7"/>
  <c r="AT729" i="7"/>
  <c r="I1151" i="7"/>
  <c r="AF945" i="7"/>
  <c r="BQ728" i="7"/>
  <c r="AF1150" i="7"/>
  <c r="D933" i="7"/>
  <c r="D945" i="7"/>
  <c r="Z1136" i="7"/>
  <c r="Z943" i="7"/>
  <c r="R1148" i="7"/>
  <c r="J943" i="7"/>
  <c r="B943" i="7"/>
  <c r="BN725" i="7"/>
  <c r="AC1147" i="7"/>
  <c r="U1147" i="7"/>
  <c r="BF725" i="7"/>
  <c r="AX725" i="7"/>
  <c r="M942" i="7"/>
  <c r="E942" i="7"/>
  <c r="AP725" i="7"/>
  <c r="AO724" i="7"/>
  <c r="BL724" i="7"/>
  <c r="BH724" i="7"/>
  <c r="BU724" i="7"/>
  <c r="BQ724" i="7"/>
  <c r="BM724" i="7"/>
  <c r="AB941" i="7"/>
  <c r="BE724" i="7"/>
  <c r="T941" i="7"/>
  <c r="P941" i="7"/>
  <c r="L1146" i="7"/>
  <c r="AS724" i="7"/>
  <c r="H1146" i="7"/>
  <c r="AI940" i="7"/>
  <c r="S1145" i="7"/>
  <c r="J1144" i="7"/>
  <c r="BB737" i="7"/>
  <c r="I946" i="7"/>
  <c r="AZ732" i="7"/>
  <c r="T965" i="7"/>
  <c r="AJ1146" i="7"/>
  <c r="J931" i="7"/>
  <c r="P1134" i="7"/>
  <c r="Q938" i="7"/>
  <c r="S968" i="7"/>
  <c r="AG930" i="7"/>
  <c r="I1179" i="7"/>
  <c r="C956" i="7"/>
  <c r="AD1132" i="7"/>
  <c r="W975" i="7"/>
  <c r="W1180" i="7"/>
  <c r="AG961" i="7"/>
  <c r="BR756" i="7"/>
  <c r="AC961" i="7"/>
  <c r="AC1178" i="7"/>
  <c r="BF756" i="7"/>
  <c r="AX756" i="7"/>
  <c r="AP756" i="7"/>
  <c r="BT755" i="7"/>
  <c r="E1174" i="7"/>
  <c r="E969" i="7"/>
  <c r="BL751" i="7"/>
  <c r="BM751" i="7"/>
  <c r="AW751" i="7"/>
  <c r="J1159" i="7"/>
  <c r="J1171" i="7"/>
  <c r="AE963" i="7"/>
  <c r="Z962" i="7"/>
  <c r="R962" i="7"/>
  <c r="B962" i="7"/>
  <c r="AG1166" i="7"/>
  <c r="U1166" i="7"/>
  <c r="U961" i="7"/>
  <c r="Q1166" i="7"/>
  <c r="E1166" i="7"/>
  <c r="T960" i="7"/>
  <c r="W1164" i="7"/>
  <c r="BG741" i="7"/>
  <c r="V1163" i="7"/>
  <c r="N958" i="7"/>
  <c r="AY741" i="7"/>
  <c r="B1163" i="7"/>
  <c r="U957" i="7"/>
  <c r="Q957" i="7"/>
  <c r="M957" i="7"/>
  <c r="AT740" i="7"/>
  <c r="E1162" i="7"/>
  <c r="AF956" i="7"/>
  <c r="BQ739" i="7"/>
  <c r="AB1161" i="7"/>
  <c r="X956" i="7"/>
  <c r="AA1160" i="7"/>
  <c r="W1160" i="7"/>
  <c r="W955" i="7"/>
  <c r="S1160" i="7"/>
  <c r="S955" i="7"/>
  <c r="O1160" i="7"/>
  <c r="K955" i="7"/>
  <c r="G1160" i="7"/>
  <c r="BN736" i="7"/>
  <c r="BJ736" i="7"/>
  <c r="BF736" i="7"/>
  <c r="AP736" i="7"/>
  <c r="AJ940" i="7"/>
  <c r="AM735" i="7"/>
  <c r="AY735" i="7"/>
  <c r="BO735" i="7"/>
  <c r="AB952" i="7"/>
  <c r="BI735" i="7"/>
  <c r="T952" i="7"/>
  <c r="P952" i="7"/>
  <c r="AW735" i="7"/>
  <c r="N1155" i="7"/>
  <c r="AY733" i="7"/>
  <c r="F950" i="7"/>
  <c r="AC1154" i="7"/>
  <c r="AC949" i="7"/>
  <c r="Y1154" i="7"/>
  <c r="BF732" i="7"/>
  <c r="Q949" i="7"/>
  <c r="M1154" i="7"/>
  <c r="I1154" i="7"/>
  <c r="E949" i="7"/>
  <c r="BK731" i="7"/>
  <c r="BG731" i="7"/>
  <c r="AJ948" i="7"/>
  <c r="BQ731" i="7"/>
  <c r="AB1153" i="7"/>
  <c r="AS731" i="7"/>
  <c r="W1152" i="7"/>
  <c r="BR728" i="7"/>
  <c r="BJ728" i="7"/>
  <c r="BB728" i="7"/>
  <c r="AX728" i="7"/>
  <c r="M945" i="7"/>
  <c r="AT728" i="7"/>
  <c r="I945" i="7"/>
  <c r="BQ727" i="7"/>
  <c r="BM727" i="7"/>
  <c r="G1148" i="7"/>
  <c r="BS756" i="7"/>
  <c r="AN756" i="7"/>
  <c r="BT756" i="7"/>
  <c r="AI1177" i="7"/>
  <c r="AI972" i="7"/>
  <c r="O960" i="7"/>
  <c r="O972" i="7"/>
  <c r="G960" i="7"/>
  <c r="G972" i="7"/>
  <c r="AD1164" i="7"/>
  <c r="AD971" i="7"/>
  <c r="F1176" i="7"/>
  <c r="F971" i="7"/>
  <c r="AA1161" i="7"/>
  <c r="AA968" i="7"/>
  <c r="O1161" i="7"/>
  <c r="O1173" i="7"/>
  <c r="N967" i="7"/>
  <c r="N1172" i="7"/>
  <c r="AJ1158" i="7"/>
  <c r="AJ1170" i="7"/>
  <c r="AJ965" i="7"/>
  <c r="AB1170" i="7"/>
  <c r="AB965" i="7"/>
  <c r="P953" i="7"/>
  <c r="P965" i="7"/>
  <c r="D1158" i="7"/>
  <c r="D1170" i="7"/>
  <c r="D965" i="7"/>
  <c r="N963" i="7"/>
  <c r="BE744" i="7"/>
  <c r="AA948" i="7"/>
  <c r="AA1165" i="7"/>
  <c r="AM742" i="7"/>
  <c r="B1164" i="7"/>
  <c r="M1151" i="7"/>
  <c r="AX741" i="7"/>
  <c r="AR740" i="7"/>
  <c r="AV740" i="7"/>
  <c r="AZ740" i="7"/>
  <c r="X957" i="7"/>
  <c r="X1162" i="7"/>
  <c r="BN737" i="7"/>
  <c r="AC954" i="7"/>
  <c r="U942" i="7"/>
  <c r="U954" i="7"/>
  <c r="AT737" i="7"/>
  <c r="I954" i="7"/>
  <c r="BQ736" i="7"/>
  <c r="AF953" i="7"/>
  <c r="P1158" i="7"/>
  <c r="AO736" i="7"/>
  <c r="C1157" i="7"/>
  <c r="I950" i="7"/>
  <c r="AI1153" i="7"/>
  <c r="W1141" i="7"/>
  <c r="W948" i="7"/>
  <c r="J947" i="7"/>
  <c r="AG1151" i="7"/>
  <c r="E946" i="7"/>
  <c r="AB945" i="7"/>
  <c r="BM728" i="7"/>
  <c r="AB1150" i="7"/>
  <c r="H1138" i="7"/>
  <c r="H1150" i="7"/>
  <c r="H945" i="7"/>
  <c r="AA1149" i="7"/>
  <c r="AD1148" i="7"/>
  <c r="V943" i="7"/>
  <c r="F943" i="7"/>
  <c r="BB725" i="7"/>
  <c r="Q942" i="7"/>
  <c r="I1147" i="7"/>
  <c r="AT725" i="7"/>
  <c r="BA720" i="7"/>
  <c r="P937" i="7"/>
  <c r="P1142" i="7"/>
  <c r="AO720" i="7"/>
  <c r="AE1129" i="7"/>
  <c r="AE1141" i="7"/>
  <c r="W1129" i="7"/>
  <c r="BH719" i="7"/>
  <c r="O1129" i="7"/>
  <c r="O936" i="7"/>
  <c r="O1141" i="7"/>
  <c r="K1129" i="7"/>
  <c r="K1141" i="7"/>
  <c r="V1140" i="7"/>
  <c r="F1140" i="7"/>
  <c r="I1139" i="7"/>
  <c r="BU716" i="7"/>
  <c r="AV716" i="7"/>
  <c r="BH716" i="7"/>
  <c r="AJ1138" i="7"/>
  <c r="AJ933" i="7"/>
  <c r="BL716" i="7"/>
  <c r="BD716" i="7"/>
  <c r="AB1138" i="7"/>
  <c r="AB933" i="7"/>
  <c r="T933" i="7"/>
  <c r="AW716" i="7"/>
  <c r="D1138" i="7"/>
  <c r="AO716" i="7"/>
  <c r="AE1137" i="7"/>
  <c r="W1137" i="7"/>
  <c r="O1137" i="7"/>
  <c r="G1137" i="7"/>
  <c r="R931" i="7"/>
  <c r="X929" i="7"/>
  <c r="O928" i="7"/>
  <c r="N927" i="7"/>
  <c r="Y1131" i="7"/>
  <c r="Q1131" i="7"/>
  <c r="L1130" i="7"/>
  <c r="AF1162" i="7"/>
  <c r="X953" i="7"/>
  <c r="P1161" i="7"/>
  <c r="Y958" i="7"/>
  <c r="X1178" i="7"/>
  <c r="T1146" i="7"/>
  <c r="Q1147" i="7"/>
  <c r="L921" i="7"/>
  <c r="AH1171" i="7"/>
  <c r="AF1146" i="7"/>
  <c r="AD931" i="7"/>
  <c r="BR729" i="7"/>
  <c r="P1130" i="7"/>
  <c r="AY754" i="7"/>
  <c r="AY665" i="7"/>
  <c r="N975" i="7"/>
  <c r="N1180" i="7"/>
  <c r="F1180" i="7"/>
  <c r="F975" i="7"/>
  <c r="BM756" i="7"/>
  <c r="AA1177" i="7"/>
  <c r="AA972" i="7"/>
  <c r="S960" i="7"/>
  <c r="BD755" i="7"/>
  <c r="W956" i="7"/>
  <c r="W968" i="7"/>
  <c r="V967" i="7"/>
  <c r="V1172" i="7"/>
  <c r="X1158" i="7"/>
  <c r="X965" i="7"/>
  <c r="V1156" i="7"/>
  <c r="V963" i="7"/>
  <c r="X949" i="7"/>
  <c r="BI744" i="7"/>
  <c r="X1166" i="7"/>
  <c r="O948" i="7"/>
  <c r="O1165" i="7"/>
  <c r="Z959" i="7"/>
  <c r="Z1164" i="7"/>
  <c r="F947" i="7"/>
  <c r="F1164" i="7"/>
  <c r="AC958" i="7"/>
  <c r="AC1163" i="7"/>
  <c r="BN741" i="7"/>
  <c r="Q946" i="7"/>
  <c r="BB741" i="7"/>
  <c r="Q1163" i="7"/>
  <c r="AP741" i="7"/>
  <c r="E1163" i="7"/>
  <c r="E958" i="7"/>
  <c r="BM740" i="7"/>
  <c r="Y1147" i="7"/>
  <c r="Y1159" i="7"/>
  <c r="BJ737" i="7"/>
  <c r="M1147" i="7"/>
  <c r="M1159" i="7"/>
  <c r="M954" i="7"/>
  <c r="AX737" i="7"/>
  <c r="BU736" i="7"/>
  <c r="BD736" i="7"/>
  <c r="BL736" i="7"/>
  <c r="BH736" i="7"/>
  <c r="AZ736" i="7"/>
  <c r="AS736" i="7"/>
  <c r="S940" i="7"/>
  <c r="S1157" i="7"/>
  <c r="AX733" i="7"/>
  <c r="M950" i="7"/>
  <c r="M1155" i="7"/>
  <c r="BL732" i="7"/>
  <c r="AR732" i="7"/>
  <c r="AN732" i="7"/>
  <c r="AV732" i="7"/>
  <c r="Z1152" i="7"/>
  <c r="AX729" i="7"/>
  <c r="M946" i="7"/>
  <c r="AV728" i="7"/>
  <c r="AR728" i="7"/>
  <c r="BP728" i="7"/>
  <c r="AJ1150" i="7"/>
  <c r="AJ945" i="7"/>
  <c r="AZ728" i="7"/>
  <c r="AN728" i="7"/>
  <c r="BH728" i="7"/>
  <c r="BL728" i="7"/>
  <c r="BU728" i="7"/>
  <c r="BT728" i="7"/>
  <c r="D1146" i="7"/>
  <c r="AE940" i="7"/>
  <c r="W940" i="7"/>
  <c r="K1145" i="7"/>
  <c r="K940" i="7"/>
  <c r="C1145" i="7"/>
  <c r="R939" i="7"/>
  <c r="AG938" i="7"/>
  <c r="AG1143" i="7"/>
  <c r="AC1143" i="7"/>
  <c r="AC938" i="7"/>
  <c r="Y938" i="7"/>
  <c r="U1143" i="7"/>
  <c r="U938" i="7"/>
  <c r="M938" i="7"/>
  <c r="M1143" i="7"/>
  <c r="I1143" i="7"/>
  <c r="BU720" i="7"/>
  <c r="BD720" i="7"/>
  <c r="AN720" i="7"/>
  <c r="BM720" i="7"/>
  <c r="BE720" i="7"/>
  <c r="T937" i="7"/>
  <c r="T1142" i="7"/>
  <c r="G936" i="7"/>
  <c r="Z935" i="7"/>
  <c r="AC934" i="7"/>
  <c r="AX717" i="7"/>
  <c r="M1139" i="7"/>
  <c r="M934" i="7"/>
  <c r="E1139" i="7"/>
  <c r="AF1138" i="7"/>
  <c r="X1138" i="7"/>
  <c r="BI716" i="7"/>
  <c r="BA716" i="7"/>
  <c r="P1138" i="7"/>
  <c r="AS716" i="7"/>
  <c r="AA932" i="7"/>
  <c r="S932" i="7"/>
  <c r="K932" i="7"/>
  <c r="C932" i="7"/>
  <c r="AC930" i="7"/>
  <c r="AH1132" i="7"/>
  <c r="I1131" i="7"/>
  <c r="U1155" i="7"/>
  <c r="BI736" i="7"/>
  <c r="BA736" i="7"/>
  <c r="BT724" i="7"/>
  <c r="J1152" i="7"/>
  <c r="AZ724" i="7"/>
  <c r="D941" i="7"/>
  <c r="AW728" i="7"/>
  <c r="AI936" i="7"/>
  <c r="AB921" i="7"/>
  <c r="W924" i="7"/>
  <c r="AJ925" i="7"/>
  <c r="K1125" i="7"/>
  <c r="BP756" i="7"/>
  <c r="T1149" i="7"/>
  <c r="P1149" i="7"/>
  <c r="BA727" i="7"/>
  <c r="D1149" i="7"/>
  <c r="AO727" i="7"/>
  <c r="W943" i="7"/>
  <c r="S943" i="7"/>
  <c r="O943" i="7"/>
  <c r="C943" i="7"/>
  <c r="BJ724" i="7"/>
  <c r="AP724" i="7"/>
  <c r="BP723" i="7"/>
  <c r="AF940" i="7"/>
  <c r="X1145" i="7"/>
  <c r="P1145" i="7"/>
  <c r="AI1144" i="7"/>
  <c r="AE1144" i="7"/>
  <c r="BP722" i="7"/>
  <c r="AA1144" i="7"/>
  <c r="S927" i="7"/>
  <c r="S1144" i="7"/>
  <c r="Z1143" i="7"/>
  <c r="B1143" i="7"/>
  <c r="BJ720" i="7"/>
  <c r="BF720" i="7"/>
  <c r="AT720" i="7"/>
  <c r="BK719" i="7"/>
  <c r="BO719" i="7"/>
  <c r="BU719" i="7"/>
  <c r="AQ719" i="7"/>
  <c r="AF936" i="7"/>
  <c r="BQ719" i="7"/>
  <c r="AB936" i="7"/>
  <c r="AB1141" i="7"/>
  <c r="P936" i="7"/>
  <c r="AW719" i="7"/>
  <c r="AS719" i="7"/>
  <c r="H1141" i="7"/>
  <c r="D936" i="7"/>
  <c r="AE935" i="7"/>
  <c r="AA935" i="7"/>
  <c r="AA1140" i="7"/>
  <c r="W935" i="7"/>
  <c r="O935" i="7"/>
  <c r="O1140" i="7"/>
  <c r="G935" i="7"/>
  <c r="G1140" i="7"/>
  <c r="C1140" i="7"/>
  <c r="C935" i="7"/>
  <c r="AH1139" i="7"/>
  <c r="Z1139" i="7"/>
  <c r="V934" i="7"/>
  <c r="R934" i="7"/>
  <c r="J1139" i="7"/>
  <c r="BR716" i="7"/>
  <c r="BJ716" i="7"/>
  <c r="U1138" i="7"/>
  <c r="U933" i="7"/>
  <c r="Q933" i="7"/>
  <c r="AT716" i="7"/>
  <c r="BQ715" i="7"/>
  <c r="K931" i="7"/>
  <c r="AD1135" i="7"/>
  <c r="AT712" i="7"/>
  <c r="AI1132" i="7"/>
  <c r="AE1132" i="7"/>
  <c r="AA927" i="7"/>
  <c r="S1132" i="7"/>
  <c r="C1132" i="7"/>
  <c r="Z1131" i="7"/>
  <c r="AC925" i="7"/>
  <c r="BJ708" i="7"/>
  <c r="BF708" i="7"/>
  <c r="AT708" i="7"/>
  <c r="AP708" i="7"/>
  <c r="BP707" i="7"/>
  <c r="AB1129" i="7"/>
  <c r="AB924" i="7"/>
  <c r="AA923" i="7"/>
  <c r="AA1128" i="7"/>
  <c r="AH1127" i="7"/>
  <c r="AU705" i="7"/>
  <c r="J1127" i="7"/>
  <c r="AC1126" i="7"/>
  <c r="BB704" i="7"/>
  <c r="M921" i="7"/>
  <c r="BI703" i="7"/>
  <c r="AS703" i="7"/>
  <c r="AD918" i="7"/>
  <c r="BF700" i="7"/>
  <c r="H1121" i="7"/>
  <c r="G1120" i="7"/>
  <c r="V914" i="7"/>
  <c r="R914" i="7"/>
  <c r="J914" i="7"/>
  <c r="B914" i="7"/>
  <c r="BN696" i="7"/>
  <c r="BJ696" i="7"/>
  <c r="U1118" i="7"/>
  <c r="BB696" i="7"/>
  <c r="E1118" i="7"/>
  <c r="W911" i="7"/>
  <c r="G1116" i="7"/>
  <c r="AM693" i="7"/>
  <c r="B1115" i="7"/>
  <c r="AC909" i="7"/>
  <c r="BF692" i="7"/>
  <c r="BU691" i="7"/>
  <c r="AJ908" i="7"/>
  <c r="AB908" i="7"/>
  <c r="BM691" i="7"/>
  <c r="X908" i="7"/>
  <c r="BE691" i="7"/>
  <c r="T896" i="7"/>
  <c r="BA691" i="7"/>
  <c r="L908" i="7"/>
  <c r="D908" i="7"/>
  <c r="AO691" i="7"/>
  <c r="AI907" i="7"/>
  <c r="AE907" i="7"/>
  <c r="O907" i="7"/>
  <c r="G1112" i="7"/>
  <c r="V919" i="7"/>
  <c r="V1136" i="7"/>
  <c r="V931" i="7"/>
  <c r="N931" i="7"/>
  <c r="F1124" i="7"/>
  <c r="F1136" i="7"/>
  <c r="Y918" i="7"/>
  <c r="Y930" i="7"/>
  <c r="Y1135" i="7"/>
  <c r="Q1135" i="7"/>
  <c r="M930" i="7"/>
  <c r="E1135" i="7"/>
  <c r="AF1122" i="7"/>
  <c r="AF929" i="7"/>
  <c r="P1122" i="7"/>
  <c r="BA712" i="7"/>
  <c r="P929" i="7"/>
  <c r="H929" i="7"/>
  <c r="H1134" i="7"/>
  <c r="AI1133" i="7"/>
  <c r="AI928" i="7"/>
  <c r="AA1133" i="7"/>
  <c r="S1121" i="7"/>
  <c r="S928" i="7"/>
  <c r="S1133" i="7"/>
  <c r="K1133" i="7"/>
  <c r="V1132" i="7"/>
  <c r="J1132" i="7"/>
  <c r="AC926" i="7"/>
  <c r="AX709" i="7"/>
  <c r="M1131" i="7"/>
  <c r="M926" i="7"/>
  <c r="BQ708" i="7"/>
  <c r="AF925" i="7"/>
  <c r="X925" i="7"/>
  <c r="X1130" i="7"/>
  <c r="BA708" i="7"/>
  <c r="P925" i="7"/>
  <c r="AS708" i="7"/>
  <c r="B923" i="7"/>
  <c r="AC1127" i="7"/>
  <c r="BU704" i="7"/>
  <c r="AJ921" i="7"/>
  <c r="AR704" i="7"/>
  <c r="BH704" i="7"/>
  <c r="AJ1126" i="7"/>
  <c r="AB1126" i="7"/>
  <c r="BM704" i="7"/>
  <c r="W1113" i="7"/>
  <c r="W1125" i="7"/>
  <c r="W920" i="7"/>
  <c r="O1113" i="7"/>
  <c r="O1125" i="7"/>
  <c r="G1113" i="7"/>
  <c r="G1125" i="7"/>
  <c r="G920" i="7"/>
  <c r="AH1124" i="7"/>
  <c r="AH919" i="7"/>
  <c r="R1124" i="7"/>
  <c r="J919" i="7"/>
  <c r="AC1123" i="7"/>
  <c r="BN701" i="7"/>
  <c r="BU700" i="7"/>
  <c r="AZ700" i="7"/>
  <c r="AN700" i="7"/>
  <c r="AR700" i="7"/>
  <c r="BD700" i="7"/>
  <c r="BP700" i="7"/>
  <c r="BH700" i="7"/>
  <c r="AW700" i="7"/>
  <c r="D1110" i="7"/>
  <c r="AO700" i="7"/>
  <c r="D917" i="7"/>
  <c r="AG1119" i="7"/>
  <c r="BR697" i="7"/>
  <c r="Y914" i="7"/>
  <c r="AJ1118" i="7"/>
  <c r="AZ696" i="7"/>
  <c r="AR696" i="7"/>
  <c r="AB1118" i="7"/>
  <c r="D1118" i="7"/>
  <c r="AI912" i="7"/>
  <c r="AI1117" i="7"/>
  <c r="AA1117" i="7"/>
  <c r="AA912" i="7"/>
  <c r="S912" i="7"/>
  <c r="Q898" i="7"/>
  <c r="BB693" i="7"/>
  <c r="AZ692" i="7"/>
  <c r="AR692" i="7"/>
  <c r="AJ909" i="7"/>
  <c r="AV692" i="7"/>
  <c r="BH692" i="7"/>
  <c r="AB909" i="7"/>
  <c r="BM692" i="7"/>
  <c r="T1114" i="7"/>
  <c r="U906" i="7"/>
  <c r="BF689" i="7"/>
  <c r="U1111" i="7"/>
  <c r="BQ688" i="7"/>
  <c r="X905" i="7"/>
  <c r="BI688" i="7"/>
  <c r="BA688" i="7"/>
  <c r="AS688" i="7"/>
  <c r="H1110" i="7"/>
  <c r="AI1109" i="7"/>
  <c r="S904" i="7"/>
  <c r="O904" i="7"/>
  <c r="O1109" i="7"/>
  <c r="G904" i="7"/>
  <c r="R903" i="7"/>
  <c r="R1108" i="7"/>
  <c r="F1108" i="7"/>
  <c r="BN685" i="7"/>
  <c r="AC902" i="7"/>
  <c r="AB1106" i="7"/>
  <c r="BE684" i="7"/>
  <c r="L901" i="7"/>
  <c r="D1106" i="7"/>
  <c r="AE1105" i="7"/>
  <c r="W1105" i="7"/>
  <c r="O1105" i="7"/>
  <c r="G1105" i="7"/>
  <c r="AH899" i="7"/>
  <c r="AH1104" i="7"/>
  <c r="R899" i="7"/>
  <c r="F1104" i="7"/>
  <c r="BN681" i="7"/>
  <c r="AC898" i="7"/>
  <c r="U898" i="7"/>
  <c r="BF681" i="7"/>
  <c r="AX681" i="7"/>
  <c r="M898" i="7"/>
  <c r="BQ680" i="7"/>
  <c r="BI680" i="7"/>
  <c r="BA680" i="7"/>
  <c r="P897" i="7"/>
  <c r="D1102" i="7"/>
  <c r="W896" i="7"/>
  <c r="W1101" i="7"/>
  <c r="O896" i="7"/>
  <c r="O1101" i="7"/>
  <c r="G896" i="7"/>
  <c r="AH895" i="7"/>
  <c r="R895" i="7"/>
  <c r="BN677" i="7"/>
  <c r="AC894" i="7"/>
  <c r="U1099" i="7"/>
  <c r="BF677" i="7"/>
  <c r="U894" i="7"/>
  <c r="M1099" i="7"/>
  <c r="M894" i="7"/>
  <c r="AX677" i="7"/>
  <c r="E1099" i="7"/>
  <c r="AP677" i="7"/>
  <c r="E894" i="7"/>
  <c r="BQ676" i="7"/>
  <c r="AF893" i="7"/>
  <c r="X893" i="7"/>
  <c r="BA676" i="7"/>
  <c r="P893" i="7"/>
  <c r="H1098" i="7"/>
  <c r="AS676" i="7"/>
  <c r="AI1097" i="7"/>
  <c r="W892" i="7"/>
  <c r="K1097" i="7"/>
  <c r="AH1096" i="7"/>
  <c r="Z1096" i="7"/>
  <c r="R1096" i="7"/>
  <c r="R891" i="7"/>
  <c r="J1096" i="7"/>
  <c r="B1096" i="7"/>
  <c r="AC1095" i="7"/>
  <c r="AC890" i="7"/>
  <c r="U1095" i="7"/>
  <c r="BF673" i="7"/>
  <c r="U890" i="7"/>
  <c r="M1095" i="7"/>
  <c r="M890" i="7"/>
  <c r="AX673" i="7"/>
  <c r="E1095" i="7"/>
  <c r="AP673" i="7"/>
  <c r="BQ672" i="7"/>
  <c r="AF889" i="7"/>
  <c r="AF1094" i="7"/>
  <c r="P1094" i="7"/>
  <c r="H889" i="7"/>
  <c r="AS672" i="7"/>
  <c r="AI1093" i="7"/>
  <c r="AI888" i="7"/>
  <c r="AA1093" i="7"/>
  <c r="AA888" i="7"/>
  <c r="S1093" i="7"/>
  <c r="S888" i="7"/>
  <c r="K1093" i="7"/>
  <c r="K888" i="7"/>
  <c r="C1093" i="7"/>
  <c r="C888" i="7"/>
  <c r="J1092" i="7"/>
  <c r="J887" i="7"/>
  <c r="B1092" i="7"/>
  <c r="B887" i="7"/>
  <c r="AC1091" i="7"/>
  <c r="AC886" i="7"/>
  <c r="BN669" i="7"/>
  <c r="U1091" i="7"/>
  <c r="U886" i="7"/>
  <c r="BF669" i="7"/>
  <c r="M1091" i="7"/>
  <c r="M886" i="7"/>
  <c r="AX669" i="7"/>
  <c r="E1091" i="7"/>
  <c r="E886" i="7"/>
  <c r="AF885" i="7"/>
  <c r="AF1090" i="7"/>
  <c r="X885" i="7"/>
  <c r="BI668" i="7"/>
  <c r="X1090" i="7"/>
  <c r="BA668" i="7"/>
  <c r="H885" i="7"/>
  <c r="D1090" i="7"/>
  <c r="D885" i="7"/>
  <c r="AE1089" i="7"/>
  <c r="AE884" i="7"/>
  <c r="W1089" i="7"/>
  <c r="W884" i="7"/>
  <c r="O1089" i="7"/>
  <c r="O884" i="7"/>
  <c r="G1089" i="7"/>
  <c r="G884" i="7"/>
  <c r="Z1088" i="7"/>
  <c r="R1088" i="7"/>
  <c r="J883" i="7"/>
  <c r="AA1181" i="7"/>
  <c r="BL759" i="7"/>
  <c r="AI1181" i="7"/>
  <c r="BT759" i="7"/>
  <c r="Y906" i="7"/>
  <c r="I1123" i="7"/>
  <c r="P1090" i="7"/>
  <c r="X1101" i="7"/>
  <c r="BI672" i="7"/>
  <c r="BF680" i="7"/>
  <c r="BL672" i="7"/>
  <c r="BF672" i="7"/>
  <c r="BB680" i="7"/>
  <c r="BN668" i="7"/>
  <c r="AN672" i="7"/>
  <c r="AF1134" i="7"/>
  <c r="C928" i="7"/>
  <c r="Y901" i="7"/>
  <c r="I930" i="7"/>
  <c r="AV668" i="7"/>
  <c r="P889" i="7"/>
  <c r="BD672" i="7"/>
  <c r="BN672" i="7"/>
  <c r="J891" i="7"/>
  <c r="AY676" i="7"/>
  <c r="X1098" i="7"/>
  <c r="AR676" i="7"/>
  <c r="F1088" i="7"/>
  <c r="V1100" i="7"/>
  <c r="BE680" i="7"/>
  <c r="BT680" i="7"/>
  <c r="F899" i="7"/>
  <c r="Z1104" i="7"/>
  <c r="D901" i="7"/>
  <c r="BM684" i="7"/>
  <c r="AZ684" i="7"/>
  <c r="AI892" i="7"/>
  <c r="G895" i="7"/>
  <c r="E1103" i="7"/>
  <c r="J927" i="7"/>
  <c r="F931" i="7"/>
  <c r="O920" i="7"/>
  <c r="K912" i="7"/>
  <c r="R1136" i="7"/>
  <c r="AP669" i="7"/>
  <c r="Z931" i="7"/>
  <c r="J1124" i="7"/>
  <c r="AU714" i="7"/>
  <c r="J1136" i="7"/>
  <c r="B1124" i="7"/>
  <c r="B931" i="7"/>
  <c r="AC1135" i="7"/>
  <c r="U930" i="7"/>
  <c r="AB929" i="7"/>
  <c r="T929" i="7"/>
  <c r="L929" i="7"/>
  <c r="L1134" i="7"/>
  <c r="D1122" i="7"/>
  <c r="D1134" i="7"/>
  <c r="W928" i="7"/>
  <c r="W1133" i="7"/>
  <c r="O1133" i="7"/>
  <c r="G1121" i="7"/>
  <c r="G928" i="7"/>
  <c r="R1132" i="7"/>
  <c r="AG926" i="7"/>
  <c r="Y926" i="7"/>
  <c r="I926" i="7"/>
  <c r="BL708" i="7"/>
  <c r="AZ708" i="7"/>
  <c r="AR708" i="7"/>
  <c r="AJ1130" i="7"/>
  <c r="AV708" i="7"/>
  <c r="BU708" i="7"/>
  <c r="BM708" i="7"/>
  <c r="AB925" i="7"/>
  <c r="AB1130" i="7"/>
  <c r="T925" i="7"/>
  <c r="L925" i="7"/>
  <c r="AW708" i="7"/>
  <c r="D1130" i="7"/>
  <c r="AO708" i="7"/>
  <c r="D925" i="7"/>
  <c r="AE924" i="7"/>
  <c r="O924" i="7"/>
  <c r="F1128" i="7"/>
  <c r="AG922" i="7"/>
  <c r="BJ705" i="7"/>
  <c r="Y922" i="7"/>
  <c r="BQ704" i="7"/>
  <c r="AF1126" i="7"/>
  <c r="AF921" i="7"/>
  <c r="BI704" i="7"/>
  <c r="X1126" i="7"/>
  <c r="AS704" i="7"/>
  <c r="H1126" i="7"/>
  <c r="H921" i="7"/>
  <c r="AI920" i="7"/>
  <c r="AA920" i="7"/>
  <c r="AA1125" i="7"/>
  <c r="S1113" i="7"/>
  <c r="S920" i="7"/>
  <c r="S1125" i="7"/>
  <c r="K920" i="7"/>
  <c r="C920" i="7"/>
  <c r="C1125" i="7"/>
  <c r="AG906" i="7"/>
  <c r="AG1123" i="7"/>
  <c r="AF1110" i="7"/>
  <c r="BQ700" i="7"/>
  <c r="AF917" i="7"/>
  <c r="BI700" i="7"/>
  <c r="P905" i="7"/>
  <c r="BA700" i="7"/>
  <c r="AA1121" i="7"/>
  <c r="AA916" i="7"/>
  <c r="U1119" i="7"/>
  <c r="E914" i="7"/>
  <c r="BQ696" i="7"/>
  <c r="AF913" i="7"/>
  <c r="BI696" i="7"/>
  <c r="X913" i="7"/>
  <c r="BA696" i="7"/>
  <c r="P1118" i="7"/>
  <c r="P913" i="7"/>
  <c r="AS696" i="7"/>
  <c r="AE1117" i="7"/>
  <c r="W1117" i="7"/>
  <c r="O1117" i="7"/>
  <c r="R1116" i="7"/>
  <c r="B911" i="7"/>
  <c r="AI908" i="7"/>
  <c r="BB689" i="7"/>
  <c r="Q1111" i="7"/>
  <c r="I1111" i="7"/>
  <c r="AT689" i="7"/>
  <c r="BU688" i="7"/>
  <c r="AJ1110" i="7"/>
  <c r="BT688" i="7"/>
  <c r="BL688" i="7"/>
  <c r="BH688" i="7"/>
  <c r="AJ905" i="7"/>
  <c r="BD688" i="7"/>
  <c r="BP688" i="7"/>
  <c r="AN688" i="7"/>
  <c r="BM688" i="7"/>
  <c r="BE688" i="7"/>
  <c r="L905" i="7"/>
  <c r="AW688" i="7"/>
  <c r="AO688" i="7"/>
  <c r="AE1109" i="7"/>
  <c r="W904" i="7"/>
  <c r="K904" i="7"/>
  <c r="C904" i="7"/>
  <c r="AU686" i="7"/>
  <c r="J903" i="7"/>
  <c r="B1108" i="7"/>
  <c r="Y1107" i="7"/>
  <c r="AJ1106" i="7"/>
  <c r="AN684" i="7"/>
  <c r="AR684" i="7"/>
  <c r="AJ901" i="7"/>
  <c r="BH684" i="7"/>
  <c r="BQ684" i="7"/>
  <c r="AF901" i="7"/>
  <c r="X1106" i="7"/>
  <c r="X901" i="7"/>
  <c r="BA684" i="7"/>
  <c r="P901" i="7"/>
  <c r="H901" i="7"/>
  <c r="V899" i="7"/>
  <c r="J899" i="7"/>
  <c r="B899" i="7"/>
  <c r="BJ681" i="7"/>
  <c r="Y898" i="7"/>
  <c r="BL680" i="7"/>
  <c r="AJ897" i="7"/>
  <c r="AR680" i="7"/>
  <c r="BH680" i="7"/>
  <c r="AZ680" i="7"/>
  <c r="BM680" i="7"/>
  <c r="AB897" i="7"/>
  <c r="L897" i="7"/>
  <c r="AE1101" i="7"/>
  <c r="AA896" i="7"/>
  <c r="AA1101" i="7"/>
  <c r="S1101" i="7"/>
  <c r="S896" i="7"/>
  <c r="K1101" i="7"/>
  <c r="C1101" i="7"/>
  <c r="C896" i="7"/>
  <c r="AD895" i="7"/>
  <c r="AQ678" i="7"/>
  <c r="F1100" i="7"/>
  <c r="BR677" i="7"/>
  <c r="AG1099" i="7"/>
  <c r="AG894" i="7"/>
  <c r="Y894" i="7"/>
  <c r="BJ677" i="7"/>
  <c r="Y1099" i="7"/>
  <c r="Q894" i="7"/>
  <c r="Q1099" i="7"/>
  <c r="I894" i="7"/>
  <c r="AT677" i="7"/>
  <c r="I1099" i="7"/>
  <c r="BL676" i="7"/>
  <c r="AJ1098" i="7"/>
  <c r="BP676" i="7"/>
  <c r="BU676" i="7"/>
  <c r="AN676" i="7"/>
  <c r="BC676" i="7"/>
  <c r="BR676" i="7"/>
  <c r="AB1098" i="7"/>
  <c r="T893" i="7"/>
  <c r="L1098" i="7"/>
  <c r="AW676" i="7"/>
  <c r="D1098" i="7"/>
  <c r="AA892" i="7"/>
  <c r="BD675" i="7"/>
  <c r="S892" i="7"/>
  <c r="C892" i="7"/>
  <c r="AD891" i="7"/>
  <c r="F891" i="7"/>
  <c r="AG890" i="7"/>
  <c r="BR673" i="7"/>
  <c r="Y890" i="7"/>
  <c r="Y1095" i="7"/>
  <c r="Q890" i="7"/>
  <c r="BB673" i="7"/>
  <c r="Q1095" i="7"/>
  <c r="I890" i="7"/>
  <c r="I1095" i="7"/>
  <c r="AT673" i="7"/>
  <c r="BP672" i="7"/>
  <c r="AZ672" i="7"/>
  <c r="BK672" i="7"/>
  <c r="AJ889" i="7"/>
  <c r="AR672" i="7"/>
  <c r="BJ672" i="7"/>
  <c r="AB1094" i="7"/>
  <c r="T1094" i="7"/>
  <c r="T889" i="7"/>
  <c r="L1094" i="7"/>
  <c r="L889" i="7"/>
  <c r="D1094" i="7"/>
  <c r="AE1093" i="7"/>
  <c r="AE888" i="7"/>
  <c r="W1093" i="7"/>
  <c r="W888" i="7"/>
  <c r="O1093" i="7"/>
  <c r="G1093" i="7"/>
  <c r="G888" i="7"/>
  <c r="AH887" i="7"/>
  <c r="V887" i="7"/>
  <c r="V1092" i="7"/>
  <c r="N887" i="7"/>
  <c r="AG1091" i="7"/>
  <c r="AG886" i="7"/>
  <c r="BR669" i="7"/>
  <c r="Y1091" i="7"/>
  <c r="Y886" i="7"/>
  <c r="BJ669" i="7"/>
  <c r="I1091" i="7"/>
  <c r="I886" i="7"/>
  <c r="AT669" i="7"/>
  <c r="AJ1090" i="7"/>
  <c r="BH668" i="7"/>
  <c r="BD668" i="7"/>
  <c r="AZ668" i="7"/>
  <c r="AN668" i="7"/>
  <c r="BL668" i="7"/>
  <c r="AB1090" i="7"/>
  <c r="BM668" i="7"/>
  <c r="T1090" i="7"/>
  <c r="L1090" i="7"/>
  <c r="AI884" i="7"/>
  <c r="AI1089" i="7"/>
  <c r="AA884" i="7"/>
  <c r="S884" i="7"/>
  <c r="S1089" i="7"/>
  <c r="K884" i="7"/>
  <c r="K1089" i="7"/>
  <c r="C884" i="7"/>
  <c r="C1089" i="7"/>
  <c r="AD883" i="7"/>
  <c r="V1088" i="7"/>
  <c r="V883" i="7"/>
  <c r="N1088" i="7"/>
  <c r="B883" i="7"/>
  <c r="Q913" i="7"/>
  <c r="I1135" i="7"/>
  <c r="Y913" i="7"/>
  <c r="J1108" i="7"/>
  <c r="H1090" i="7"/>
  <c r="BB676" i="7"/>
  <c r="AV700" i="7"/>
  <c r="U1135" i="7"/>
  <c r="X1134" i="7"/>
  <c r="AE928" i="7"/>
  <c r="T1134" i="7"/>
  <c r="K1108" i="7"/>
  <c r="E922" i="7"/>
  <c r="P885" i="7"/>
  <c r="BG668" i="7"/>
  <c r="BT668" i="7"/>
  <c r="AJ885" i="7"/>
  <c r="AU670" i="7"/>
  <c r="AO672" i="7"/>
  <c r="AB889" i="7"/>
  <c r="BB672" i="7"/>
  <c r="BU672" i="7"/>
  <c r="AH891" i="7"/>
  <c r="H893" i="7"/>
  <c r="P1098" i="7"/>
  <c r="BM676" i="7"/>
  <c r="AZ676" i="7"/>
  <c r="AJ893" i="7"/>
  <c r="AO680" i="7"/>
  <c r="BJ680" i="7"/>
  <c r="AJ1102" i="7"/>
  <c r="J1104" i="7"/>
  <c r="H1106" i="7"/>
  <c r="T901" i="7"/>
  <c r="AB901" i="7"/>
  <c r="BP684" i="7"/>
  <c r="B903" i="7"/>
  <c r="K892" i="7"/>
  <c r="S1109" i="7"/>
  <c r="AA1097" i="7"/>
  <c r="AI904" i="7"/>
  <c r="AV688" i="7"/>
  <c r="AZ688" i="7"/>
  <c r="BB688" i="7"/>
  <c r="AC1099" i="7"/>
  <c r="AU691" i="7"/>
  <c r="H905" i="7"/>
  <c r="M1135" i="7"/>
  <c r="H925" i="7"/>
  <c r="U914" i="7"/>
  <c r="C907" i="7"/>
  <c r="AG898" i="7"/>
  <c r="C1133" i="7"/>
  <c r="AN680" i="7"/>
  <c r="BP708" i="7"/>
  <c r="BA672" i="7"/>
  <c r="Q886" i="7"/>
  <c r="E890" i="7"/>
  <c r="D905" i="7"/>
  <c r="BR688" i="7"/>
  <c r="BN688" i="7"/>
  <c r="BJ688" i="7"/>
  <c r="BF688" i="7"/>
  <c r="Q893" i="7"/>
  <c r="Q905" i="7"/>
  <c r="M1110" i="7"/>
  <c r="AT688" i="7"/>
  <c r="AP688" i="7"/>
  <c r="BQ687" i="7"/>
  <c r="AB904" i="7"/>
  <c r="L1109" i="7"/>
  <c r="L904" i="7"/>
  <c r="H904" i="7"/>
  <c r="AI1108" i="7"/>
  <c r="K903" i="7"/>
  <c r="C1108" i="7"/>
  <c r="AG1106" i="7"/>
  <c r="AG901" i="7"/>
  <c r="BN684" i="7"/>
  <c r="BJ684" i="7"/>
  <c r="U901" i="7"/>
  <c r="Q1106" i="7"/>
  <c r="AX684" i="7"/>
  <c r="AT684" i="7"/>
  <c r="I1106" i="7"/>
  <c r="BI683" i="7"/>
  <c r="AO683" i="7"/>
  <c r="AE1104" i="7"/>
  <c r="K899" i="7"/>
  <c r="G1104" i="7"/>
  <c r="C899" i="7"/>
  <c r="AT680" i="7"/>
  <c r="AP680" i="7"/>
  <c r="B894" i="7"/>
  <c r="AM677" i="7"/>
  <c r="BN676" i="7"/>
  <c r="M893" i="7"/>
  <c r="AT676" i="7"/>
  <c r="AP676" i="7"/>
  <c r="AI1096" i="7"/>
  <c r="AI891" i="7"/>
  <c r="BR672" i="7"/>
  <c r="BM671" i="7"/>
  <c r="W887" i="7"/>
  <c r="AC885" i="7"/>
  <c r="BB668" i="7"/>
  <c r="AP668" i="7"/>
  <c r="E1110" i="7"/>
  <c r="AE1096" i="7"/>
  <c r="AM762" i="7"/>
  <c r="AT769" i="7"/>
  <c r="Z985" i="7"/>
  <c r="BS769" i="7"/>
  <c r="BK768" i="7"/>
  <c r="F983" i="7"/>
  <c r="BO767" i="7"/>
  <c r="BC762" i="7"/>
  <c r="AD979" i="7"/>
  <c r="N979" i="7"/>
  <c r="AM759" i="7"/>
  <c r="F976" i="7"/>
  <c r="N976" i="7"/>
  <c r="J1181" i="7"/>
  <c r="B1181" i="7"/>
  <c r="BS759" i="7"/>
  <c r="BF769" i="7"/>
  <c r="J964" i="7"/>
  <c r="AH964" i="7"/>
  <c r="J1173" i="7"/>
  <c r="B980" i="7"/>
  <c r="N1181" i="7"/>
  <c r="AJ974" i="7"/>
  <c r="BR769" i="7"/>
  <c r="AH1216" i="7"/>
  <c r="AD1216" i="7"/>
  <c r="Z1216" i="7"/>
  <c r="V1216" i="7"/>
  <c r="R1216" i="7"/>
  <c r="N1216" i="7"/>
  <c r="J1216" i="7"/>
  <c r="F1216" i="7"/>
  <c r="B1216" i="7"/>
  <c r="AG975" i="7"/>
  <c r="AC975" i="7"/>
  <c r="Y1180" i="7"/>
  <c r="I975" i="7"/>
  <c r="E1180" i="7"/>
  <c r="AF974" i="7"/>
  <c r="AB1179" i="7"/>
  <c r="X974" i="7"/>
  <c r="T1179" i="7"/>
  <c r="L1179" i="7"/>
  <c r="AH972" i="7"/>
  <c r="Z972" i="7"/>
  <c r="F972" i="7"/>
  <c r="J968" i="7"/>
  <c r="B1173" i="7"/>
  <c r="AE1170" i="7"/>
  <c r="S1170" i="7"/>
  <c r="O965" i="7"/>
  <c r="K1170" i="7"/>
  <c r="Z964" i="7"/>
  <c r="V1169" i="7"/>
  <c r="R1169" i="7"/>
  <c r="J1169" i="7"/>
  <c r="B1169" i="7"/>
  <c r="BM745" i="7"/>
  <c r="AO745" i="7"/>
  <c r="AB1163" i="7"/>
  <c r="K1162" i="7"/>
  <c r="BM737" i="7"/>
  <c r="X1159" i="7"/>
  <c r="BE737" i="7"/>
  <c r="P1186" i="7"/>
  <c r="AF981" i="7"/>
  <c r="L1188" i="7"/>
  <c r="T1188" i="7"/>
  <c r="D1217" i="7"/>
  <c r="H1217" i="7"/>
  <c r="L1217" i="7"/>
  <c r="P1217" i="7"/>
  <c r="X1217" i="7"/>
  <c r="AF1217" i="7"/>
  <c r="AD973" i="7"/>
  <c r="V973" i="7"/>
  <c r="J1178" i="7"/>
  <c r="J1174" i="7"/>
  <c r="Z1170" i="7"/>
  <c r="J1170" i="7"/>
  <c r="F1170" i="7"/>
  <c r="B1170" i="7"/>
  <c r="AH882" i="7"/>
  <c r="AH1087" i="7"/>
  <c r="F974" i="7"/>
  <c r="F1179" i="7"/>
  <c r="AQ757" i="7"/>
  <c r="B970" i="7"/>
  <c r="B1175" i="7"/>
  <c r="L968" i="7"/>
  <c r="L1173" i="7"/>
  <c r="V966" i="7"/>
  <c r="BG749" i="7"/>
  <c r="D1169" i="7"/>
  <c r="D964" i="7"/>
  <c r="AA963" i="7"/>
  <c r="O963" i="7"/>
  <c r="G951" i="7"/>
  <c r="G963" i="7"/>
  <c r="I1166" i="7"/>
  <c r="BO743" i="7"/>
  <c r="AM743" i="7"/>
  <c r="AU743" i="7"/>
  <c r="AJ960" i="7"/>
  <c r="X948" i="7"/>
  <c r="BI743" i="7"/>
  <c r="AW743" i="7"/>
  <c r="AH1151" i="7"/>
  <c r="BS741" i="7"/>
  <c r="AE1160" i="7"/>
  <c r="AG1158" i="7"/>
  <c r="W951" i="7"/>
  <c r="C1144" i="7"/>
  <c r="C1156" i="7"/>
  <c r="E1154" i="7"/>
  <c r="AI947" i="7"/>
  <c r="C947" i="7"/>
  <c r="C1152" i="7"/>
  <c r="AC945" i="7"/>
  <c r="E945" i="7"/>
  <c r="E1150" i="7"/>
  <c r="AW727" i="7"/>
  <c r="BC727" i="7"/>
  <c r="AQ727" i="7"/>
  <c r="BS727" i="7"/>
  <c r="BU727" i="7"/>
  <c r="X1149" i="7"/>
  <c r="V942" i="7"/>
  <c r="AC1146" i="7"/>
  <c r="Q941" i="7"/>
  <c r="H940" i="7"/>
  <c r="AA939" i="7"/>
  <c r="W1144" i="7"/>
  <c r="AH1143" i="7"/>
  <c r="F1103" i="7"/>
  <c r="F898" i="7"/>
  <c r="AQ681" i="7"/>
  <c r="B1103" i="7"/>
  <c r="B898" i="7"/>
  <c r="AM681" i="7"/>
  <c r="AG1102" i="7"/>
  <c r="BR680" i="7"/>
  <c r="BN680" i="7"/>
  <c r="AC897" i="7"/>
  <c r="Y1102" i="7"/>
  <c r="U1102" i="7"/>
  <c r="Q1102" i="7"/>
  <c r="M1102" i="7"/>
  <c r="I897" i="7"/>
  <c r="I1102" i="7"/>
  <c r="E897" i="7"/>
  <c r="E1102" i="7"/>
  <c r="BU679" i="7"/>
  <c r="BO679" i="7"/>
  <c r="BG679" i="7"/>
  <c r="AY679" i="7"/>
  <c r="AQ679" i="7"/>
  <c r="BL679" i="7"/>
  <c r="AV679" i="7"/>
  <c r="AJ1101" i="7"/>
  <c r="BS679" i="7"/>
  <c r="AM679" i="7"/>
  <c r="BD679" i="7"/>
  <c r="AU679" i="7"/>
  <c r="AZ679" i="7"/>
  <c r="BT679" i="7"/>
  <c r="AR679" i="7"/>
  <c r="BK679" i="7"/>
  <c r="BP679" i="7"/>
  <c r="AN679" i="7"/>
  <c r="BQ679" i="7"/>
  <c r="AB1101" i="7"/>
  <c r="BM679" i="7"/>
  <c r="BI679" i="7"/>
  <c r="BE679" i="7"/>
  <c r="P896" i="7"/>
  <c r="P1101" i="7"/>
  <c r="BA679" i="7"/>
  <c r="L896" i="7"/>
  <c r="L1101" i="7"/>
  <c r="AW679" i="7"/>
  <c r="H896" i="7"/>
  <c r="AS679" i="7"/>
  <c r="H1101" i="7"/>
  <c r="D896" i="7"/>
  <c r="D1101" i="7"/>
  <c r="AO679" i="7"/>
  <c r="AI895" i="7"/>
  <c r="AI1100" i="7"/>
  <c r="AE895" i="7"/>
  <c r="AE1100" i="7"/>
  <c r="AA895" i="7"/>
  <c r="AA1100" i="7"/>
  <c r="W895" i="7"/>
  <c r="W1100" i="7"/>
  <c r="S895" i="7"/>
  <c r="O895" i="7"/>
  <c r="O1100" i="7"/>
  <c r="K895" i="7"/>
  <c r="K1100" i="7"/>
  <c r="G1100" i="7"/>
  <c r="AH1099" i="7"/>
  <c r="AH894" i="7"/>
  <c r="AD1099" i="7"/>
  <c r="BO677" i="7"/>
  <c r="AD894" i="7"/>
  <c r="Z1099" i="7"/>
  <c r="Z894" i="7"/>
  <c r="V1099" i="7"/>
  <c r="BG677" i="7"/>
  <c r="N1099" i="7"/>
  <c r="AY677" i="7"/>
  <c r="F1099" i="7"/>
  <c r="AQ677" i="7"/>
  <c r="AG893" i="7"/>
  <c r="AG1098" i="7"/>
  <c r="AC893" i="7"/>
  <c r="AC1098" i="7"/>
  <c r="Y893" i="7"/>
  <c r="Y1098" i="7"/>
  <c r="BJ676" i="7"/>
  <c r="U893" i="7"/>
  <c r="U1098" i="7"/>
  <c r="BU675" i="7"/>
  <c r="AJ892" i="7"/>
  <c r="BS675" i="7"/>
  <c r="BK675" i="7"/>
  <c r="BC675" i="7"/>
  <c r="AU675" i="7"/>
  <c r="AM675" i="7"/>
  <c r="BH675" i="7"/>
  <c r="AR675" i="7"/>
  <c r="AQ675" i="7"/>
  <c r="BL675" i="7"/>
  <c r="AN675" i="7"/>
  <c r="AJ1097" i="7"/>
  <c r="AZ675" i="7"/>
  <c r="BO675" i="7"/>
  <c r="AY675" i="7"/>
  <c r="BT675" i="7"/>
  <c r="AV675" i="7"/>
  <c r="BP675" i="7"/>
  <c r="AF892" i="7"/>
  <c r="AF1097" i="7"/>
  <c r="BQ675" i="7"/>
  <c r="AB892" i="7"/>
  <c r="BM675" i="7"/>
  <c r="AB1097" i="7"/>
  <c r="X892" i="7"/>
  <c r="X1097" i="7"/>
  <c r="BI675" i="7"/>
  <c r="T892" i="7"/>
  <c r="T1097" i="7"/>
  <c r="BE675" i="7"/>
  <c r="P892" i="7"/>
  <c r="P1097" i="7"/>
  <c r="BA675" i="7"/>
  <c r="L892" i="7"/>
  <c r="L1097" i="7"/>
  <c r="AW675" i="7"/>
  <c r="H892" i="7"/>
  <c r="H1097" i="7"/>
  <c r="D892" i="7"/>
  <c r="AO675" i="7"/>
  <c r="D1097" i="7"/>
  <c r="AA1096" i="7"/>
  <c r="AA891" i="7"/>
  <c r="W1096" i="7"/>
  <c r="W891" i="7"/>
  <c r="S1096" i="7"/>
  <c r="S891" i="7"/>
  <c r="O1096" i="7"/>
  <c r="O891" i="7"/>
  <c r="K1096" i="7"/>
  <c r="K891" i="7"/>
  <c r="G1096" i="7"/>
  <c r="G891" i="7"/>
  <c r="C1096" i="7"/>
  <c r="C891" i="7"/>
  <c r="AH1095" i="7"/>
  <c r="AH890" i="7"/>
  <c r="BS673" i="7"/>
  <c r="AD1095" i="7"/>
  <c r="BO673" i="7"/>
  <c r="AD890" i="7"/>
  <c r="Z1095" i="7"/>
  <c r="Z890" i="7"/>
  <c r="BK673" i="7"/>
  <c r="V1095" i="7"/>
  <c r="BG673" i="7"/>
  <c r="R1095" i="7"/>
  <c r="R890" i="7"/>
  <c r="N1095" i="7"/>
  <c r="N890" i="7"/>
  <c r="AY673" i="7"/>
  <c r="J1095" i="7"/>
  <c r="J890" i="7"/>
  <c r="AU673" i="7"/>
  <c r="F1095" i="7"/>
  <c r="AQ673" i="7"/>
  <c r="F890" i="7"/>
  <c r="B1095" i="7"/>
  <c r="B890" i="7"/>
  <c r="AM673" i="7"/>
  <c r="AG1094" i="7"/>
  <c r="AG889" i="7"/>
  <c r="AC1094" i="7"/>
  <c r="AC889" i="7"/>
  <c r="Y1094" i="7"/>
  <c r="Y889" i="7"/>
  <c r="U1094" i="7"/>
  <c r="Q1094" i="7"/>
  <c r="Q889" i="7"/>
  <c r="M1094" i="7"/>
  <c r="M889" i="7"/>
  <c r="AX672" i="7"/>
  <c r="I1094" i="7"/>
  <c r="AT672" i="7"/>
  <c r="E1094" i="7"/>
  <c r="E889" i="7"/>
  <c r="AP672" i="7"/>
  <c r="BU671" i="7"/>
  <c r="AJ1093" i="7"/>
  <c r="BO671" i="7"/>
  <c r="BG671" i="7"/>
  <c r="AY671" i="7"/>
  <c r="AQ671" i="7"/>
  <c r="BT671" i="7"/>
  <c r="BD671" i="7"/>
  <c r="AN671" i="7"/>
  <c r="AU671" i="7"/>
  <c r="BL671" i="7"/>
  <c r="AR671" i="7"/>
  <c r="AJ888" i="7"/>
  <c r="BK671" i="7"/>
  <c r="BP671" i="7"/>
  <c r="BH671" i="7"/>
  <c r="BS671" i="7"/>
  <c r="BC671" i="7"/>
  <c r="AZ671" i="7"/>
  <c r="AF1093" i="7"/>
  <c r="AF888" i="7"/>
  <c r="BQ671" i="7"/>
  <c r="AB1093" i="7"/>
  <c r="AB888" i="7"/>
  <c r="X1093" i="7"/>
  <c r="X888" i="7"/>
  <c r="BI671" i="7"/>
  <c r="BE671" i="7"/>
  <c r="T1093" i="7"/>
  <c r="P1093" i="7"/>
  <c r="P888" i="7"/>
  <c r="L1093" i="7"/>
  <c r="AW671" i="7"/>
  <c r="L888" i="7"/>
  <c r="H1093" i="7"/>
  <c r="H888" i="7"/>
  <c r="AS671" i="7"/>
  <c r="D1093" i="7"/>
  <c r="AO671" i="7"/>
  <c r="AI1092" i="7"/>
  <c r="AI887" i="7"/>
  <c r="AE1092" i="7"/>
  <c r="AE887" i="7"/>
  <c r="AA1092" i="7"/>
  <c r="AA887" i="7"/>
  <c r="W1092" i="7"/>
  <c r="S1092" i="7"/>
  <c r="S887" i="7"/>
  <c r="O1092" i="7"/>
  <c r="O887" i="7"/>
  <c r="K1092" i="7"/>
  <c r="K887" i="7"/>
  <c r="G1092" i="7"/>
  <c r="C1092" i="7"/>
  <c r="C887" i="7"/>
  <c r="BS669" i="7"/>
  <c r="AH1091" i="7"/>
  <c r="AH886" i="7"/>
  <c r="AD1091" i="7"/>
  <c r="AD886" i="7"/>
  <c r="BO669" i="7"/>
  <c r="BK669" i="7"/>
  <c r="Z1091" i="7"/>
  <c r="V1091" i="7"/>
  <c r="BG669" i="7"/>
  <c r="V886" i="7"/>
  <c r="BC669" i="7"/>
  <c r="R1091" i="7"/>
  <c r="R886" i="7"/>
  <c r="N1091" i="7"/>
  <c r="N886" i="7"/>
  <c r="AU669" i="7"/>
  <c r="J1091" i="7"/>
  <c r="F1091" i="7"/>
  <c r="F886" i="7"/>
  <c r="AQ669" i="7"/>
  <c r="AM669" i="7"/>
  <c r="B1091" i="7"/>
  <c r="B886" i="7"/>
  <c r="AG1090" i="7"/>
  <c r="AG885" i="7"/>
  <c r="AC1090" i="7"/>
  <c r="Y1090" i="7"/>
  <c r="Y885" i="7"/>
  <c r="BJ668" i="7"/>
  <c r="U1090" i="7"/>
  <c r="U885" i="7"/>
  <c r="Q1090" i="7"/>
  <c r="Q885" i="7"/>
  <c r="AX668" i="7"/>
  <c r="M1090" i="7"/>
  <c r="I1090" i="7"/>
  <c r="I885" i="7"/>
  <c r="E1090" i="7"/>
  <c r="E885" i="7"/>
  <c r="BO667" i="7"/>
  <c r="AY667" i="7"/>
  <c r="AB884" i="7"/>
  <c r="L884" i="7"/>
  <c r="AE883" i="7"/>
  <c r="O883" i="7"/>
  <c r="E937" i="7"/>
  <c r="AD934" i="7"/>
  <c r="AD1139" i="7"/>
  <c r="R1139" i="7"/>
  <c r="L1137" i="7"/>
  <c r="AA1136" i="7"/>
  <c r="Q1134" i="7"/>
  <c r="R926" i="7"/>
  <c r="B926" i="7"/>
  <c r="M1130" i="7"/>
  <c r="AX708" i="7"/>
  <c r="L924" i="7"/>
  <c r="AI1128" i="7"/>
  <c r="AI923" i="7"/>
  <c r="O1128" i="7"/>
  <c r="O923" i="7"/>
  <c r="C1128" i="7"/>
  <c r="C923" i="7"/>
  <c r="Z910" i="7"/>
  <c r="BK705" i="7"/>
  <c r="AB920" i="7"/>
  <c r="BA703" i="7"/>
  <c r="P920" i="7"/>
  <c r="D920" i="7"/>
  <c r="Y917" i="7"/>
  <c r="BD699" i="7"/>
  <c r="AV699" i="7"/>
  <c r="BT699" i="7"/>
  <c r="BL699" i="7"/>
  <c r="X1109" i="7"/>
  <c r="X1121" i="7"/>
  <c r="AW699" i="7"/>
  <c r="X1117" i="7"/>
  <c r="AG1114" i="7"/>
  <c r="H908" i="7"/>
  <c r="AS691" i="7"/>
  <c r="BU687" i="7"/>
  <c r="BO687" i="7"/>
  <c r="BG687" i="7"/>
  <c r="AY687" i="7"/>
  <c r="AQ687" i="7"/>
  <c r="AV687" i="7"/>
  <c r="BK687" i="7"/>
  <c r="BS687" i="7"/>
  <c r="AM687" i="7"/>
  <c r="AJ904" i="7"/>
  <c r="AJ1109" i="7"/>
  <c r="BC687" i="7"/>
  <c r="BI687" i="7"/>
  <c r="BA687" i="7"/>
  <c r="P904" i="7"/>
  <c r="AO687" i="7"/>
  <c r="E901" i="7"/>
  <c r="R898" i="7"/>
  <c r="BC681" i="7"/>
  <c r="BH731" i="7"/>
  <c r="AU731" i="7"/>
  <c r="AY731" i="7"/>
  <c r="AT735" i="7"/>
  <c r="BC735" i="7"/>
  <c r="K1160" i="7"/>
  <c r="AV758" i="7"/>
  <c r="C1100" i="7"/>
  <c r="BS719" i="7"/>
  <c r="BT687" i="7"/>
  <c r="AN743" i="7"/>
  <c r="AX688" i="7"/>
  <c r="BR684" i="7"/>
  <c r="E1178" i="7"/>
  <c r="Z970" i="7"/>
  <c r="AJ1157" i="7"/>
  <c r="S939" i="7"/>
  <c r="V1119" i="7"/>
  <c r="X1157" i="7"/>
  <c r="AN723" i="7"/>
  <c r="E905" i="7"/>
  <c r="G907" i="7"/>
  <c r="AE1168" i="7"/>
  <c r="Y1174" i="7"/>
  <c r="V1171" i="7"/>
  <c r="BF684" i="7"/>
  <c r="AR687" i="7"/>
  <c r="BJ687" i="7"/>
  <c r="I893" i="7"/>
  <c r="Q1098" i="7"/>
  <c r="F1111" i="7"/>
  <c r="T1113" i="7"/>
  <c r="BK691" i="7"/>
  <c r="AB896" i="7"/>
  <c r="AZ691" i="7"/>
  <c r="AW691" i="7"/>
  <c r="AY691" i="7"/>
  <c r="E913" i="7"/>
  <c r="J1107" i="7"/>
  <c r="AY697" i="7"/>
  <c r="R1107" i="7"/>
  <c r="BG697" i="7"/>
  <c r="AC921" i="7"/>
  <c r="B922" i="7"/>
  <c r="J922" i="7"/>
  <c r="AF1141" i="7"/>
  <c r="AJ936" i="7"/>
  <c r="BA719" i="7"/>
  <c r="AZ723" i="7"/>
  <c r="W947" i="7"/>
  <c r="AP732" i="7"/>
  <c r="AN735" i="7"/>
  <c r="BD735" i="7"/>
  <c r="AU735" i="7"/>
  <c r="B958" i="7"/>
  <c r="X972" i="7"/>
  <c r="U973" i="7"/>
  <c r="AM757" i="7"/>
  <c r="W1168" i="7"/>
  <c r="AL677" i="7"/>
  <c r="AL733" i="7"/>
  <c r="AA1168" i="7"/>
  <c r="AD906" i="7"/>
  <c r="BL715" i="7"/>
  <c r="AP728" i="7"/>
  <c r="BO731" i="7"/>
  <c r="C967" i="7"/>
  <c r="B882" i="7"/>
  <c r="AQ743" i="7"/>
  <c r="AF1153" i="7"/>
  <c r="L1129" i="7"/>
  <c r="AY727" i="7"/>
  <c r="H948" i="7"/>
  <c r="I949" i="7"/>
  <c r="AV671" i="7"/>
  <c r="BL687" i="7"/>
  <c r="BC673" i="7"/>
  <c r="BK677" i="7"/>
  <c r="BC679" i="7"/>
  <c r="J886" i="7"/>
  <c r="D888" i="7"/>
  <c r="V890" i="7"/>
  <c r="S1100" i="7"/>
  <c r="AD1087" i="7"/>
  <c r="BO665" i="7"/>
  <c r="V974" i="7"/>
  <c r="V1179" i="7"/>
  <c r="BO755" i="7"/>
  <c r="BK755" i="7"/>
  <c r="F966" i="7"/>
  <c r="AQ749" i="7"/>
  <c r="B1167" i="7"/>
  <c r="Y1166" i="7"/>
  <c r="BM743" i="7"/>
  <c r="BA743" i="7"/>
  <c r="D1165" i="7"/>
  <c r="AY737" i="7"/>
  <c r="N954" i="7"/>
  <c r="Q1158" i="7"/>
  <c r="AF1157" i="7"/>
  <c r="T1157" i="7"/>
  <c r="AA951" i="7"/>
  <c r="S1156" i="7"/>
  <c r="G1156" i="7"/>
  <c r="R1143" i="7"/>
  <c r="R1155" i="7"/>
  <c r="X1153" i="7"/>
  <c r="BI731" i="7"/>
  <c r="P1153" i="7"/>
  <c r="AO731" i="7"/>
  <c r="AA947" i="7"/>
  <c r="O1152" i="7"/>
  <c r="G947" i="7"/>
  <c r="AD1151" i="7"/>
  <c r="AD946" i="7"/>
  <c r="BE727" i="7"/>
  <c r="AS727" i="7"/>
  <c r="BS725" i="7"/>
  <c r="AH1147" i="7"/>
  <c r="J942" i="7"/>
  <c r="L940" i="7"/>
  <c r="T936" i="7"/>
  <c r="T1141" i="7"/>
  <c r="H936" i="7"/>
  <c r="S935" i="7"/>
  <c r="B1127" i="7"/>
  <c r="B934" i="7"/>
  <c r="AM717" i="7"/>
  <c r="B1139" i="7"/>
  <c r="P1137" i="7"/>
  <c r="P932" i="7"/>
  <c r="AI931" i="7"/>
  <c r="AH930" i="7"/>
  <c r="BS713" i="7"/>
  <c r="V930" i="7"/>
  <c r="AG1134" i="7"/>
  <c r="T1133" i="7"/>
  <c r="D1133" i="7"/>
  <c r="O927" i="7"/>
  <c r="AH926" i="7"/>
  <c r="J926" i="7"/>
  <c r="AG1130" i="7"/>
  <c r="AF1129" i="7"/>
  <c r="AF924" i="7"/>
  <c r="T924" i="7"/>
  <c r="T1129" i="7"/>
  <c r="H924" i="7"/>
  <c r="H1129" i="7"/>
  <c r="AE911" i="7"/>
  <c r="AE1128" i="7"/>
  <c r="AE923" i="7"/>
  <c r="S923" i="7"/>
  <c r="G1128" i="7"/>
  <c r="G923" i="7"/>
  <c r="AD910" i="7"/>
  <c r="BO705" i="7"/>
  <c r="U1126" i="7"/>
  <c r="I921" i="7"/>
  <c r="I1126" i="7"/>
  <c r="H1125" i="7"/>
  <c r="H920" i="7"/>
  <c r="G919" i="7"/>
  <c r="G1124" i="7"/>
  <c r="R1123" i="7"/>
  <c r="B1123" i="7"/>
  <c r="E1122" i="7"/>
  <c r="AP700" i="7"/>
  <c r="AB1109" i="7"/>
  <c r="BM699" i="7"/>
  <c r="AE915" i="7"/>
  <c r="I1118" i="7"/>
  <c r="P1117" i="7"/>
  <c r="BA695" i="7"/>
  <c r="D1117" i="7"/>
  <c r="AA1116" i="7"/>
  <c r="R910" i="7"/>
  <c r="BC693" i="7"/>
  <c r="AN691" i="7"/>
  <c r="BD691" i="7"/>
  <c r="BI691" i="7"/>
  <c r="W907" i="7"/>
  <c r="AW687" i="7"/>
  <c r="S903" i="7"/>
  <c r="BU683" i="7"/>
  <c r="BS683" i="7"/>
  <c r="BK683" i="7"/>
  <c r="BC683" i="7"/>
  <c r="AU683" i="7"/>
  <c r="AM683" i="7"/>
  <c r="BP683" i="7"/>
  <c r="AZ683" i="7"/>
  <c r="BO683" i="7"/>
  <c r="BT683" i="7"/>
  <c r="AV683" i="7"/>
  <c r="AQ683" i="7"/>
  <c r="BG683" i="7"/>
  <c r="BD683" i="7"/>
  <c r="AY683" i="7"/>
  <c r="AR683" i="7"/>
  <c r="BL683" i="7"/>
  <c r="AN683" i="7"/>
  <c r="BM683" i="7"/>
  <c r="BE683" i="7"/>
  <c r="BA683" i="7"/>
  <c r="AS683" i="7"/>
  <c r="AH898" i="7"/>
  <c r="BS681" i="7"/>
  <c r="AD898" i="7"/>
  <c r="BO681" i="7"/>
  <c r="Z898" i="7"/>
  <c r="BG681" i="7"/>
  <c r="V898" i="7"/>
  <c r="J1103" i="7"/>
  <c r="J898" i="7"/>
  <c r="AU681" i="7"/>
  <c r="BA731" i="7"/>
  <c r="BM731" i="7"/>
  <c r="BS735" i="7"/>
  <c r="C955" i="7"/>
  <c r="M1162" i="7"/>
  <c r="R1099" i="7"/>
  <c r="BC697" i="7"/>
  <c r="BL691" i="7"/>
  <c r="AM731" i="7"/>
  <c r="BD719" i="7"/>
  <c r="U949" i="7"/>
  <c r="Y937" i="7"/>
  <c r="V926" i="7"/>
  <c r="AJ1153" i="7"/>
  <c r="AH966" i="7"/>
  <c r="R1171" i="7"/>
  <c r="AX687" i="7"/>
  <c r="BS691" i="7"/>
  <c r="AM691" i="7"/>
  <c r="AJ1129" i="7"/>
  <c r="Y1130" i="7"/>
  <c r="AA1132" i="7"/>
  <c r="V946" i="7"/>
  <c r="O947" i="7"/>
  <c r="BK739" i="7"/>
  <c r="B1179" i="7"/>
  <c r="AJ1113" i="7"/>
  <c r="P908" i="7"/>
  <c r="AG905" i="7"/>
  <c r="X904" i="7"/>
  <c r="D904" i="7"/>
  <c r="AV715" i="7"/>
  <c r="D1141" i="7"/>
  <c r="BC757" i="7"/>
  <c r="N1087" i="7"/>
  <c r="BS665" i="7"/>
  <c r="K1156" i="7"/>
  <c r="D948" i="7"/>
  <c r="S1128" i="7"/>
  <c r="AH934" i="7"/>
  <c r="BK727" i="7"/>
  <c r="BH683" i="7"/>
  <c r="AM671" i="7"/>
  <c r="AS675" i="7"/>
  <c r="AU687" i="7"/>
  <c r="Z886" i="7"/>
  <c r="T888" i="7"/>
  <c r="U889" i="7"/>
  <c r="AC1102" i="7"/>
  <c r="AD1159" i="7"/>
  <c r="BO749" i="7"/>
  <c r="H964" i="7"/>
  <c r="H1169" i="7"/>
  <c r="S1168" i="7"/>
  <c r="M961" i="7"/>
  <c r="AF1165" i="7"/>
  <c r="T948" i="7"/>
  <c r="BE743" i="7"/>
  <c r="Z1163" i="7"/>
  <c r="BE739" i="7"/>
  <c r="Z1159" i="7"/>
  <c r="E1158" i="7"/>
  <c r="O1156" i="7"/>
  <c r="AH950" i="7"/>
  <c r="AH1155" i="7"/>
  <c r="L1153" i="7"/>
  <c r="AE1152" i="7"/>
  <c r="AE947" i="7"/>
  <c r="S1152" i="7"/>
  <c r="AH946" i="7"/>
  <c r="BI719" i="7"/>
  <c r="AI935" i="7"/>
  <c r="AI1140" i="7"/>
  <c r="I933" i="7"/>
  <c r="I1138" i="7"/>
  <c r="H932" i="7"/>
  <c r="N1135" i="7"/>
  <c r="AM711" i="7"/>
  <c r="AJ1133" i="7"/>
  <c r="AY709" i="7"/>
  <c r="N1131" i="7"/>
  <c r="Q925" i="7"/>
  <c r="AM707" i="7"/>
  <c r="BH707" i="7"/>
  <c r="X1129" i="7"/>
  <c r="P1129" i="7"/>
  <c r="P924" i="7"/>
  <c r="D1129" i="7"/>
  <c r="D924" i="7"/>
  <c r="W1128" i="7"/>
  <c r="K923" i="7"/>
  <c r="K1128" i="7"/>
  <c r="AH1115" i="7"/>
  <c r="BS705" i="7"/>
  <c r="AM703" i="7"/>
  <c r="BC703" i="7"/>
  <c r="L920" i="7"/>
  <c r="AI1124" i="7"/>
  <c r="W919" i="7"/>
  <c r="AG917" i="7"/>
  <c r="BE699" i="7"/>
  <c r="AA1120" i="7"/>
  <c r="BQ695" i="7"/>
  <c r="AF1117" i="7"/>
  <c r="H1117" i="7"/>
  <c r="AE1116" i="7"/>
  <c r="O1104" i="7"/>
  <c r="O1116" i="7"/>
  <c r="O911" i="7"/>
  <c r="V910" i="7"/>
  <c r="BG693" i="7"/>
  <c r="N910" i="7"/>
  <c r="AY693" i="7"/>
  <c r="AP692" i="7"/>
  <c r="E909" i="7"/>
  <c r="N906" i="7"/>
  <c r="BM687" i="7"/>
  <c r="BE687" i="7"/>
  <c r="AS687" i="7"/>
  <c r="BQ683" i="7"/>
  <c r="AW683" i="7"/>
  <c r="N898" i="7"/>
  <c r="AY681" i="7"/>
  <c r="BR723" i="7"/>
  <c r="BC731" i="7"/>
  <c r="B1155" i="7"/>
  <c r="BK735" i="7"/>
  <c r="T1161" i="7"/>
  <c r="R1179" i="7"/>
  <c r="AR758" i="7"/>
  <c r="BQ691" i="7"/>
  <c r="BD687" i="7"/>
  <c r="BB684" i="7"/>
  <c r="V1151" i="7"/>
  <c r="AF952" i="7"/>
  <c r="AJ1141" i="7"/>
  <c r="Y1106" i="7"/>
  <c r="M905" i="7"/>
  <c r="T908" i="7"/>
  <c r="B1171" i="7"/>
  <c r="E1098" i="7"/>
  <c r="M1098" i="7"/>
  <c r="X896" i="7"/>
  <c r="BH691" i="7"/>
  <c r="BC691" i="7"/>
  <c r="B1107" i="7"/>
  <c r="F1107" i="7"/>
  <c r="N902" i="7"/>
  <c r="B910" i="7"/>
  <c r="V1131" i="7"/>
  <c r="Q921" i="7"/>
  <c r="Z922" i="7"/>
  <c r="BM719" i="7"/>
  <c r="BG719" i="7"/>
  <c r="AY719" i="7"/>
  <c r="BN728" i="7"/>
  <c r="W1140" i="7"/>
  <c r="AR735" i="7"/>
  <c r="BT735" i="7"/>
  <c r="BU735" i="7"/>
  <c r="J910" i="7"/>
  <c r="AQ731" i="7"/>
  <c r="R974" i="7"/>
  <c r="J1099" i="7"/>
  <c r="AV691" i="7"/>
  <c r="AN687" i="7"/>
  <c r="BP735" i="7"/>
  <c r="BE719" i="7"/>
  <c r="BR732" i="7"/>
  <c r="O1172" i="7"/>
  <c r="P940" i="7"/>
  <c r="I937" i="7"/>
  <c r="E961" i="7"/>
  <c r="AW731" i="7"/>
  <c r="BM703" i="7"/>
  <c r="I901" i="7"/>
  <c r="B906" i="7"/>
  <c r="AV719" i="7"/>
  <c r="AD1171" i="7"/>
  <c r="N1171" i="7"/>
  <c r="AR674" i="7"/>
  <c r="AX676" i="7"/>
  <c r="AZ687" i="7"/>
  <c r="BP687" i="7"/>
  <c r="E893" i="7"/>
  <c r="N894" i="7"/>
  <c r="T1101" i="7"/>
  <c r="X1113" i="7"/>
  <c r="BO691" i="7"/>
  <c r="BP691" i="7"/>
  <c r="AQ691" i="7"/>
  <c r="BG691" i="7"/>
  <c r="F902" i="7"/>
  <c r="AO719" i="7"/>
  <c r="AN719" i="7"/>
  <c r="BC719" i="7"/>
  <c r="V1139" i="7"/>
  <c r="BD731" i="7"/>
  <c r="W963" i="7"/>
  <c r="Y905" i="7"/>
  <c r="T904" i="7"/>
  <c r="U897" i="7"/>
  <c r="AZ707" i="7"/>
  <c r="H1137" i="7"/>
  <c r="BG757" i="7"/>
  <c r="BC665" i="7"/>
  <c r="I1162" i="7"/>
  <c r="BK741" i="7"/>
  <c r="BK743" i="7"/>
  <c r="X924" i="7"/>
  <c r="W923" i="7"/>
  <c r="P1125" i="7"/>
  <c r="AI919" i="7"/>
  <c r="AJ1149" i="7"/>
  <c r="AB960" i="7"/>
  <c r="AT668" i="7"/>
  <c r="AM719" i="7"/>
  <c r="BH679" i="7"/>
  <c r="BA671" i="7"/>
  <c r="BG675" i="7"/>
  <c r="BS693" i="7"/>
  <c r="M885" i="7"/>
  <c r="G887" i="7"/>
  <c r="I889" i="7"/>
  <c r="AG1087" i="7"/>
  <c r="AG882" i="7"/>
  <c r="BH755" i="7"/>
  <c r="AS752" i="7"/>
  <c r="AO752" i="7"/>
  <c r="BD751" i="7"/>
  <c r="AR747" i="7"/>
  <c r="AG1167" i="7"/>
  <c r="W1165" i="7"/>
  <c r="K960" i="7"/>
  <c r="AX740" i="7"/>
  <c r="AB1162" i="7"/>
  <c r="D1162" i="7"/>
  <c r="AE956" i="7"/>
  <c r="G956" i="7"/>
  <c r="AH1160" i="7"/>
  <c r="Z1160" i="7"/>
  <c r="B1160" i="7"/>
  <c r="AW736" i="7"/>
  <c r="O1157" i="7"/>
  <c r="AD1156" i="7"/>
  <c r="BE732" i="7"/>
  <c r="BA732" i="7"/>
  <c r="V947" i="7"/>
  <c r="AS665" i="7"/>
  <c r="Q1180" i="7"/>
  <c r="Q975" i="7"/>
  <c r="K1178" i="7"/>
  <c r="K973" i="7"/>
  <c r="C1166" i="7"/>
  <c r="C973" i="7"/>
  <c r="AY751" i="7"/>
  <c r="E1168" i="7"/>
  <c r="T1167" i="7"/>
  <c r="L962" i="7"/>
  <c r="AE961" i="7"/>
  <c r="AA1166" i="7"/>
  <c r="AH1165" i="7"/>
  <c r="N947" i="7"/>
  <c r="E1151" i="7"/>
  <c r="T945" i="7"/>
  <c r="P945" i="7"/>
  <c r="G944" i="7"/>
  <c r="C944" i="7"/>
  <c r="BA724" i="7"/>
  <c r="AW724" i="7"/>
  <c r="AS720" i="7"/>
  <c r="BQ716" i="7"/>
  <c r="BM716" i="7"/>
  <c r="F927" i="7"/>
  <c r="E926" i="7"/>
  <c r="AD919" i="7"/>
  <c r="R919" i="7"/>
  <c r="F919" i="7"/>
  <c r="AD1120" i="7"/>
  <c r="P958" i="7"/>
  <c r="L950" i="7"/>
  <c r="N1161" i="7"/>
  <c r="O953" i="7"/>
  <c r="AH948" i="7"/>
  <c r="AE965" i="7"/>
  <c r="AI969" i="7"/>
  <c r="T970" i="7"/>
  <c r="V964" i="7"/>
  <c r="P917" i="7"/>
  <c r="B1217" i="7"/>
  <c r="F1217" i="7"/>
  <c r="J1217" i="7"/>
  <c r="N1217" i="7"/>
  <c r="R1217" i="7"/>
  <c r="V1217" i="7"/>
  <c r="AC918" i="7"/>
  <c r="L1122" i="7"/>
  <c r="AI916" i="7"/>
  <c r="AE916" i="7"/>
  <c r="O1121" i="7"/>
  <c r="K1121" i="7"/>
  <c r="C979" i="7"/>
  <c r="K980" i="7"/>
  <c r="G984" i="7"/>
  <c r="O984" i="7"/>
  <c r="AA984" i="7"/>
  <c r="C1190" i="7"/>
  <c r="G1190" i="7"/>
  <c r="K1190" i="7"/>
  <c r="O1190" i="7"/>
  <c r="S1190" i="7"/>
  <c r="AA1190" i="7"/>
  <c r="P977" i="7"/>
  <c r="C1192" i="7"/>
  <c r="G1192" i="7"/>
  <c r="AI1192" i="7"/>
  <c r="P1110" i="7"/>
  <c r="AI1121" i="7"/>
  <c r="I1183" i="7"/>
  <c r="Q1183" i="7"/>
  <c r="AC1183" i="7"/>
  <c r="E1184" i="7"/>
  <c r="I1184" i="7"/>
  <c r="AG1184" i="7"/>
  <c r="M1185" i="7"/>
  <c r="E1189" i="7"/>
  <c r="U1189" i="7"/>
  <c r="AC984" i="7"/>
  <c r="Y1190" i="7"/>
  <c r="G1198" i="7"/>
  <c r="K1198" i="7"/>
  <c r="W1198" i="7"/>
  <c r="AA1198" i="7"/>
  <c r="E994" i="7"/>
  <c r="Q1199" i="7"/>
  <c r="U1199" i="7"/>
  <c r="AG1199" i="7"/>
  <c r="C1200" i="7"/>
  <c r="O995" i="7"/>
  <c r="AI995" i="7"/>
  <c r="AJ1216" i="7"/>
  <c r="D1558" i="6"/>
  <c r="D1559" i="6"/>
  <c r="F715" i="6"/>
  <c r="D1081" i="6"/>
  <c r="H1385" i="6"/>
  <c r="B1353" i="6"/>
  <c r="G993" i="6"/>
  <c r="F822" i="6"/>
  <c r="H978" i="6"/>
  <c r="F972" i="6"/>
  <c r="AL696" i="7"/>
  <c r="AR751" i="7"/>
  <c r="AA1173" i="7"/>
  <c r="S1161" i="7"/>
  <c r="AH955" i="7"/>
  <c r="Q1087" i="7"/>
  <c r="AD955" i="7"/>
  <c r="AI968" i="7"/>
  <c r="BK665" i="7"/>
  <c r="Z882" i="7"/>
  <c r="V1087" i="7"/>
  <c r="BG665" i="7"/>
  <c r="V882" i="7"/>
  <c r="J1087" i="7"/>
  <c r="J882" i="7"/>
  <c r="AA1180" i="7"/>
  <c r="AA975" i="7"/>
  <c r="K963" i="7"/>
  <c r="K975" i="7"/>
  <c r="AD962" i="7"/>
  <c r="AD974" i="7"/>
  <c r="Z1179" i="7"/>
  <c r="BK757" i="7"/>
  <c r="N962" i="7"/>
  <c r="N974" i="7"/>
  <c r="J1179" i="7"/>
  <c r="AU757" i="7"/>
  <c r="BE755" i="7"/>
  <c r="V958" i="7"/>
  <c r="V1175" i="7"/>
  <c r="V970" i="7"/>
  <c r="R1163" i="7"/>
  <c r="R970" i="7"/>
  <c r="BU751" i="7"/>
  <c r="BS751" i="7"/>
  <c r="H1173" i="7"/>
  <c r="H968" i="7"/>
  <c r="AS751" i="7"/>
  <c r="K967" i="7"/>
  <c r="K1172" i="7"/>
  <c r="AI1168" i="7"/>
  <c r="C1168" i="7"/>
  <c r="V1167" i="7"/>
  <c r="BC743" i="7"/>
  <c r="BU743" i="7"/>
  <c r="AB948" i="7"/>
  <c r="AB1165" i="7"/>
  <c r="AS743" i="7"/>
  <c r="AO743" i="7"/>
  <c r="K947" i="7"/>
  <c r="K1152" i="7"/>
  <c r="AD958" i="7"/>
  <c r="Z1151" i="7"/>
  <c r="Z946" i="7"/>
  <c r="R958" i="7"/>
  <c r="R1151" i="7"/>
  <c r="R946" i="7"/>
  <c r="J1151" i="7"/>
  <c r="J1163" i="7"/>
  <c r="F1163" i="7"/>
  <c r="E957" i="7"/>
  <c r="O955" i="7"/>
  <c r="AH1159" i="7"/>
  <c r="AH954" i="7"/>
  <c r="Z954" i="7"/>
  <c r="BG737" i="7"/>
  <c r="V1159" i="7"/>
  <c r="V954" i="7"/>
  <c r="R954" i="7"/>
  <c r="B954" i="7"/>
  <c r="AC941" i="7"/>
  <c r="AC953" i="7"/>
  <c r="Y1158" i="7"/>
  <c r="U953" i="7"/>
  <c r="Q953" i="7"/>
  <c r="M953" i="7"/>
  <c r="I1146" i="7"/>
  <c r="I1158" i="7"/>
  <c r="H952" i="7"/>
  <c r="D940" i="7"/>
  <c r="D1157" i="7"/>
  <c r="AE1156" i="7"/>
  <c r="AE951" i="7"/>
  <c r="S951" i="7"/>
  <c r="O951" i="7"/>
  <c r="T1153" i="7"/>
  <c r="P948" i="7"/>
  <c r="L948" i="7"/>
  <c r="H1153" i="7"/>
  <c r="D1153" i="7"/>
  <c r="E882" i="7"/>
  <c r="E1087" i="7"/>
  <c r="E1179" i="7"/>
  <c r="E974" i="7"/>
  <c r="BL756" i="7"/>
  <c r="AJ973" i="7"/>
  <c r="AB1178" i="7"/>
  <c r="AB973" i="7"/>
  <c r="AW752" i="7"/>
  <c r="R1164" i="7"/>
  <c r="P1162" i="7"/>
  <c r="AI956" i="7"/>
  <c r="AA956" i="7"/>
  <c r="S956" i="7"/>
  <c r="K1161" i="7"/>
  <c r="F1160" i="7"/>
  <c r="AB1158" i="7"/>
  <c r="D953" i="7"/>
  <c r="W1157" i="7"/>
  <c r="K952" i="7"/>
  <c r="AV735" i="7"/>
  <c r="Z951" i="7"/>
  <c r="I938" i="7"/>
  <c r="AT733" i="7"/>
  <c r="AJ937" i="7"/>
  <c r="BU732" i="7"/>
  <c r="BM732" i="7"/>
  <c r="AB1142" i="7"/>
  <c r="AV755" i="7"/>
  <c r="AO756" i="7"/>
  <c r="AJ1178" i="7"/>
  <c r="X1146" i="7"/>
  <c r="O1180" i="7"/>
  <c r="AT757" i="7"/>
  <c r="Y942" i="7"/>
  <c r="P1165" i="7"/>
  <c r="BF744" i="7"/>
  <c r="S952" i="7"/>
  <c r="R1172" i="7"/>
  <c r="BT751" i="7"/>
  <c r="T957" i="7"/>
  <c r="Y954" i="7"/>
  <c r="AF1154" i="7"/>
  <c r="D957" i="7"/>
  <c r="N1179" i="7"/>
  <c r="AC1179" i="7"/>
  <c r="W1161" i="7"/>
  <c r="F1159" i="7"/>
  <c r="J954" i="7"/>
  <c r="AI1180" i="7"/>
  <c r="I961" i="7"/>
  <c r="BU755" i="7"/>
  <c r="J966" i="7"/>
  <c r="AW732" i="7"/>
  <c r="BG747" i="7"/>
  <c r="BS737" i="7"/>
  <c r="BB756" i="7"/>
  <c r="AH1176" i="7"/>
  <c r="O968" i="7"/>
  <c r="AZ755" i="7"/>
  <c r="BE756" i="7"/>
  <c r="BH756" i="7"/>
  <c r="S1149" i="7"/>
  <c r="AG950" i="7"/>
  <c r="BM736" i="7"/>
  <c r="AJ949" i="7"/>
  <c r="AD1172" i="7"/>
  <c r="BH751" i="7"/>
  <c r="AP757" i="7"/>
  <c r="AI963" i="7"/>
  <c r="AJ1154" i="7"/>
  <c r="F882" i="7"/>
  <c r="M1087" i="7"/>
  <c r="C959" i="7"/>
  <c r="G975" i="7"/>
  <c r="R1175" i="7"/>
  <c r="D972" i="7"/>
  <c r="AT732" i="7"/>
  <c r="BM747" i="7"/>
  <c r="AQ665" i="7"/>
  <c r="BI732" i="7"/>
  <c r="AD1167" i="7"/>
  <c r="AF1142" i="7"/>
  <c r="BI720" i="7"/>
  <c r="AW720" i="7"/>
  <c r="BE716" i="7"/>
  <c r="R927" i="7"/>
  <c r="N1124" i="7"/>
  <c r="BQ720" i="7"/>
  <c r="L1110" i="7"/>
  <c r="AF905" i="7"/>
  <c r="E906" i="7"/>
  <c r="M906" i="7"/>
  <c r="L917" i="7"/>
  <c r="N919" i="7"/>
  <c r="L1142" i="7"/>
  <c r="AO665" i="7"/>
  <c r="AW757" i="7"/>
  <c r="BS755" i="7"/>
  <c r="Y963" i="7"/>
  <c r="E963" i="7"/>
  <c r="AJ1167" i="7"/>
  <c r="BQ745" i="7"/>
  <c r="AW745" i="7"/>
  <c r="W1166" i="7"/>
  <c r="K961" i="7"/>
  <c r="G1166" i="7"/>
  <c r="Z1165" i="7"/>
  <c r="AW741" i="7"/>
  <c r="J1221" i="7"/>
  <c r="BN708" i="7"/>
  <c r="BB708" i="7"/>
  <c r="BR708" i="7"/>
  <c r="AG1111" i="7"/>
  <c r="AG918" i="7"/>
  <c r="AB987" i="7"/>
  <c r="Y1193" i="7"/>
  <c r="AM773" i="7"/>
  <c r="BS773" i="7"/>
  <c r="AY775" i="7"/>
  <c r="N996" i="7"/>
  <c r="AD996" i="7"/>
  <c r="R998" i="7"/>
  <c r="V1203" i="7"/>
  <c r="Z1203" i="7"/>
  <c r="AH1203" i="7"/>
  <c r="F999" i="7"/>
  <c r="G1081" i="6"/>
  <c r="L392" i="6"/>
  <c r="J946" i="6"/>
  <c r="F727" i="6"/>
  <c r="J894" i="6"/>
  <c r="J916" i="6"/>
  <c r="J900" i="6"/>
  <c r="J896" i="6"/>
  <c r="AT756" i="7"/>
  <c r="BQ755" i="7"/>
  <c r="BM755" i="7"/>
  <c r="BB752" i="7"/>
  <c r="BQ751" i="7"/>
  <c r="BK749" i="7"/>
  <c r="AY749" i="7"/>
  <c r="AM749" i="7"/>
  <c r="AU747" i="7"/>
  <c r="O1168" i="7"/>
  <c r="K1168" i="7"/>
  <c r="AH1167" i="7"/>
  <c r="BK745" i="7"/>
  <c r="V962" i="7"/>
  <c r="BC745" i="7"/>
  <c r="N1167" i="7"/>
  <c r="AU745" i="7"/>
  <c r="F1167" i="7"/>
  <c r="AC1166" i="7"/>
  <c r="M1166" i="7"/>
  <c r="BS743" i="7"/>
  <c r="BQ743" i="7"/>
  <c r="K1164" i="7"/>
  <c r="BO741" i="7"/>
  <c r="BQ744" i="7"/>
  <c r="BI740" i="7"/>
  <c r="AJ1142" i="7"/>
  <c r="AB1134" i="7"/>
  <c r="E1131" i="7"/>
  <c r="Z919" i="7"/>
  <c r="AB961" i="7"/>
  <c r="U974" i="7"/>
  <c r="Y1179" i="7"/>
  <c r="AD1176" i="7"/>
  <c r="AZ756" i="7"/>
  <c r="BN756" i="7"/>
  <c r="AB949" i="7"/>
  <c r="AN751" i="7"/>
  <c r="W1173" i="7"/>
  <c r="AI1173" i="7"/>
  <c r="P957" i="7"/>
  <c r="S963" i="7"/>
  <c r="F962" i="7"/>
  <c r="AE953" i="7"/>
  <c r="L974" i="7"/>
  <c r="L1167" i="7"/>
  <c r="AJ956" i="7"/>
  <c r="X1163" i="7"/>
  <c r="J962" i="7"/>
  <c r="AJ954" i="7"/>
  <c r="AF962" i="7"/>
  <c r="AB972" i="7"/>
  <c r="AF972" i="7"/>
  <c r="D968" i="7"/>
  <c r="AJ1177" i="7"/>
  <c r="AZ720" i="7"/>
  <c r="AP733" i="7"/>
  <c r="AO751" i="7"/>
  <c r="BE665" i="7"/>
  <c r="BQ732" i="7"/>
  <c r="J1167" i="7"/>
  <c r="B919" i="7"/>
  <c r="Z1124" i="7"/>
  <c r="N1163" i="7"/>
  <c r="J958" i="7"/>
  <c r="AD954" i="7"/>
  <c r="BK737" i="7"/>
  <c r="R1159" i="7"/>
  <c r="N1159" i="7"/>
  <c r="AU737" i="7"/>
  <c r="F954" i="7"/>
  <c r="AM737" i="7"/>
  <c r="AI951" i="7"/>
  <c r="AA1156" i="7"/>
  <c r="C951" i="7"/>
  <c r="BS731" i="7"/>
  <c r="L1141" i="7"/>
  <c r="AU762" i="7"/>
  <c r="E1192" i="7"/>
  <c r="U1192" i="7"/>
  <c r="AC1192" i="7"/>
  <c r="AG1192" i="7"/>
  <c r="BG825" i="7"/>
  <c r="AV767" i="7"/>
  <c r="AX758" i="7"/>
  <c r="BL749" i="7"/>
  <c r="BH749" i="7"/>
  <c r="BD749" i="7"/>
  <c r="AV749" i="7"/>
  <c r="AR749" i="7"/>
  <c r="AN749" i="7"/>
  <c r="BT745" i="7"/>
  <c r="BL737" i="7"/>
  <c r="BL729" i="7"/>
  <c r="AV729" i="7"/>
  <c r="AN729" i="7"/>
  <c r="BK728" i="7"/>
  <c r="AU728" i="7"/>
  <c r="AQ728" i="7"/>
  <c r="AM726" i="7"/>
  <c r="AU724" i="7"/>
  <c r="AZ721" i="7"/>
  <c r="AR721" i="7"/>
  <c r="BG720" i="7"/>
  <c r="AQ720" i="7"/>
  <c r="AY716" i="7"/>
  <c r="AQ716" i="7"/>
  <c r="BL713" i="7"/>
  <c r="BO710" i="7"/>
  <c r="BL709" i="7"/>
  <c r="BS708" i="7"/>
  <c r="AM708" i="7"/>
  <c r="BT701" i="7"/>
  <c r="AR701" i="7"/>
  <c r="AN701" i="7"/>
  <c r="BS700" i="7"/>
  <c r="AX694" i="7"/>
  <c r="BT693" i="7"/>
  <c r="AZ693" i="7"/>
  <c r="BO688" i="7"/>
  <c r="BK688" i="7"/>
  <c r="BG688" i="7"/>
  <c r="BN686" i="7"/>
  <c r="AR685" i="7"/>
  <c r="BC684" i="7"/>
  <c r="AY684" i="7"/>
  <c r="BT681" i="7"/>
  <c r="BP681" i="7"/>
  <c r="BH681" i="7"/>
  <c r="BD681" i="7"/>
  <c r="AZ681" i="7"/>
  <c r="AV681" i="7"/>
  <c r="BS680" i="7"/>
  <c r="BO680" i="7"/>
  <c r="BC680" i="7"/>
  <c r="AY680" i="7"/>
  <c r="AM680" i="7"/>
  <c r="BR678" i="7"/>
  <c r="AQ676" i="7"/>
  <c r="BG672" i="7"/>
  <c r="AT759" i="7"/>
  <c r="AX760" i="7"/>
  <c r="BB760" i="7"/>
  <c r="BF760" i="7"/>
  <c r="BJ762" i="7"/>
  <c r="AP763" i="7"/>
  <c r="AT763" i="7"/>
  <c r="BJ764" i="7"/>
  <c r="AX767" i="7"/>
  <c r="BR767" i="7"/>
  <c r="BF768" i="7"/>
  <c r="BJ770" i="7"/>
  <c r="AP771" i="7"/>
  <c r="AT771" i="7"/>
  <c r="AX771" i="7"/>
  <c r="BN771" i="7"/>
  <c r="BR771" i="7"/>
  <c r="AZ772" i="7"/>
  <c r="BH772" i="7"/>
  <c r="BR774" i="7"/>
  <c r="BP776" i="7"/>
  <c r="AV778" i="7"/>
  <c r="AM782" i="7"/>
  <c r="AU782" i="7"/>
  <c r="AY782" i="7"/>
  <c r="J943" i="6"/>
  <c r="AD882" i="7"/>
  <c r="AD1179" i="7"/>
  <c r="AF960" i="7"/>
  <c r="AF948" i="7"/>
  <c r="Z1087" i="7"/>
  <c r="M974" i="7"/>
  <c r="J974" i="7"/>
  <c r="S975" i="7"/>
  <c r="C975" i="7"/>
  <c r="B1180" i="7"/>
  <c r="AM665" i="7"/>
  <c r="AH962" i="7"/>
  <c r="B966" i="7"/>
  <c r="AF973" i="7"/>
  <c r="BG743" i="7"/>
  <c r="AQ747" i="7"/>
  <c r="BG751" i="7"/>
  <c r="AU665" i="7"/>
  <c r="BC747" i="7"/>
  <c r="X937" i="7"/>
  <c r="E1143" i="7"/>
  <c r="Z974" i="7"/>
  <c r="C963" i="7"/>
  <c r="Z1167" i="7"/>
  <c r="AB964" i="7"/>
  <c r="AJ964" i="7"/>
  <c r="AJ972" i="7"/>
  <c r="AR755" i="7"/>
  <c r="R1087" i="7"/>
  <c r="AJ1165" i="7"/>
  <c r="AY743" i="7"/>
  <c r="AY756" i="7"/>
  <c r="BN755" i="7"/>
  <c r="AY752" i="7"/>
  <c r="AT751" i="7"/>
  <c r="P1168" i="7"/>
  <c r="BO744" i="7"/>
  <c r="BK744" i="7"/>
  <c r="AT743" i="7"/>
  <c r="AR742" i="7"/>
  <c r="BI742" i="7"/>
  <c r="BA742" i="7"/>
  <c r="W1163" i="7"/>
  <c r="G954" i="7"/>
  <c r="AH953" i="7"/>
  <c r="AX735" i="7"/>
  <c r="BC734" i="7"/>
  <c r="BF731" i="7"/>
  <c r="AP731" i="7"/>
  <c r="BN719" i="7"/>
  <c r="BC769" i="7"/>
  <c r="AU772" i="7"/>
  <c r="BJ719" i="7"/>
  <c r="I928" i="7"/>
  <c r="L927" i="7"/>
  <c r="K1131" i="7"/>
  <c r="D1128" i="7"/>
  <c r="AE922" i="7"/>
  <c r="S1119" i="7"/>
  <c r="K914" i="7"/>
  <c r="C914" i="7"/>
  <c r="BB695" i="7"/>
  <c r="BF691" i="7"/>
  <c r="AG904" i="7"/>
  <c r="BB687" i="7"/>
  <c r="I1109" i="7"/>
  <c r="T903" i="7"/>
  <c r="F901" i="7"/>
  <c r="AT683" i="7"/>
  <c r="BI682" i="7"/>
  <c r="BA682" i="7"/>
  <c r="F897" i="7"/>
  <c r="X895" i="7"/>
  <c r="AW678" i="7"/>
  <c r="AA1099" i="7"/>
  <c r="AG1097" i="7"/>
  <c r="Q1097" i="7"/>
  <c r="AJ891" i="7"/>
  <c r="T1096" i="7"/>
  <c r="AW674" i="7"/>
  <c r="AH1094" i="7"/>
  <c r="N889" i="7"/>
  <c r="T1092" i="7"/>
  <c r="L1092" i="7"/>
  <c r="AH1090" i="7"/>
  <c r="AJ883" i="7"/>
  <c r="AG1170" i="7"/>
  <c r="Q967" i="7"/>
  <c r="U967" i="7"/>
  <c r="AC969" i="7"/>
  <c r="U970" i="7"/>
  <c r="AC973" i="7"/>
  <c r="K977" i="7"/>
  <c r="L979" i="7"/>
  <c r="AT780" i="7"/>
  <c r="B986" i="7"/>
  <c r="F1191" i="7"/>
  <c r="J986" i="7"/>
  <c r="G988" i="7"/>
  <c r="K988" i="7"/>
  <c r="AA988" i="7"/>
  <c r="AE988" i="7"/>
  <c r="AF998" i="7"/>
  <c r="X998" i="7"/>
  <c r="T1203" i="7"/>
  <c r="P998" i="7"/>
  <c r="H998" i="7"/>
  <c r="D1203" i="7"/>
  <c r="X1201" i="7"/>
  <c r="H1201" i="7"/>
  <c r="AF1200" i="7"/>
  <c r="X1200" i="7"/>
  <c r="T1200" i="7"/>
  <c r="P1200" i="7"/>
  <c r="H1200" i="7"/>
  <c r="D1200" i="7"/>
  <c r="AJ1199" i="7"/>
  <c r="AF1199" i="7"/>
  <c r="AB1199" i="7"/>
  <c r="T1199" i="7"/>
  <c r="P1199" i="7"/>
  <c r="L1199" i="7"/>
  <c r="D1199" i="7"/>
  <c r="AF1198" i="7"/>
  <c r="X1198" i="7"/>
  <c r="P1198" i="7"/>
  <c r="H1198" i="7"/>
  <c r="D1198" i="7"/>
  <c r="AJ990" i="7"/>
  <c r="AF990" i="7"/>
  <c r="AB990" i="7"/>
  <c r="X990" i="7"/>
  <c r="T990" i="7"/>
  <c r="P990" i="7"/>
  <c r="L990" i="7"/>
  <c r="H990" i="7"/>
  <c r="D990" i="7"/>
  <c r="G1376" i="6"/>
  <c r="J939" i="6"/>
  <c r="J372" i="6"/>
  <c r="J368" i="6"/>
  <c r="J1246" i="6"/>
  <c r="J1238" i="6"/>
  <c r="J1162" i="6"/>
  <c r="J1154" i="6"/>
  <c r="J923" i="6"/>
  <c r="J915" i="6"/>
  <c r="J911" i="6"/>
  <c r="J899" i="6"/>
  <c r="J927" i="6"/>
  <c r="L345" i="6"/>
  <c r="AL718" i="7"/>
  <c r="A923" i="7"/>
  <c r="K1087" i="7"/>
  <c r="K882" i="7"/>
  <c r="BM758" i="7"/>
  <c r="BA758" i="7"/>
  <c r="P1180" i="7"/>
  <c r="D975" i="7"/>
  <c r="D1180" i="7"/>
  <c r="BL757" i="7"/>
  <c r="AA1179" i="7"/>
  <c r="O974" i="7"/>
  <c r="O1179" i="7"/>
  <c r="AZ757" i="7"/>
  <c r="AG972" i="7"/>
  <c r="AG1177" i="7"/>
  <c r="E1165" i="7"/>
  <c r="AP755" i="7"/>
  <c r="E972" i="7"/>
  <c r="BQ754" i="7"/>
  <c r="AF1176" i="7"/>
  <c r="AF971" i="7"/>
  <c r="BE754" i="7"/>
  <c r="T971" i="7"/>
  <c r="T1176" i="7"/>
  <c r="V957" i="7"/>
  <c r="BG752" i="7"/>
  <c r="M968" i="7"/>
  <c r="AX751" i="7"/>
  <c r="M1173" i="7"/>
  <c r="AZ750" i="7"/>
  <c r="AP750" i="7"/>
  <c r="AV750" i="7"/>
  <c r="BC750" i="7"/>
  <c r="BB750" i="7"/>
  <c r="AR750" i="7"/>
  <c r="AJ1172" i="7"/>
  <c r="BS750" i="7"/>
  <c r="BG750" i="7"/>
  <c r="BL750" i="7"/>
  <c r="BO750" i="7"/>
  <c r="AY750" i="7"/>
  <c r="AN750" i="7"/>
  <c r="BN750" i="7"/>
  <c r="L967" i="7"/>
  <c r="AW750" i="7"/>
  <c r="L1172" i="7"/>
  <c r="AI966" i="7"/>
  <c r="BT749" i="7"/>
  <c r="AH965" i="7"/>
  <c r="AH1170" i="7"/>
  <c r="V965" i="7"/>
  <c r="V1170" i="7"/>
  <c r="BH746" i="7"/>
  <c r="AX746" i="7"/>
  <c r="BF746" i="7"/>
  <c r="BU746" i="7"/>
  <c r="BL746" i="7"/>
  <c r="AJ963" i="7"/>
  <c r="AA1167" i="7"/>
  <c r="AA962" i="7"/>
  <c r="C1167" i="7"/>
  <c r="AN745" i="7"/>
  <c r="F1154" i="7"/>
  <c r="AQ744" i="7"/>
  <c r="AC1165" i="7"/>
  <c r="AB1164" i="7"/>
  <c r="D947" i="7"/>
  <c r="AO742" i="7"/>
  <c r="C958" i="7"/>
  <c r="C1163" i="7"/>
  <c r="Z945" i="7"/>
  <c r="Z957" i="7"/>
  <c r="BK740" i="7"/>
  <c r="Z1162" i="7"/>
  <c r="AY740" i="7"/>
  <c r="N1162" i="7"/>
  <c r="N957" i="7"/>
  <c r="B1162" i="7"/>
  <c r="AM740" i="7"/>
  <c r="B957" i="7"/>
  <c r="U1161" i="7"/>
  <c r="E1161" i="7"/>
  <c r="AF1160" i="7"/>
  <c r="AE1147" i="7"/>
  <c r="BP737" i="7"/>
  <c r="AE954" i="7"/>
  <c r="S1159" i="7"/>
  <c r="BG736" i="7"/>
  <c r="V953" i="7"/>
  <c r="J953" i="7"/>
  <c r="AU736" i="7"/>
  <c r="J1158" i="7"/>
  <c r="AG1157" i="7"/>
  <c r="I1157" i="7"/>
  <c r="AF1156" i="7"/>
  <c r="BT733" i="7"/>
  <c r="AI950" i="7"/>
  <c r="AI1155" i="7"/>
  <c r="W1155" i="7"/>
  <c r="BH733" i="7"/>
  <c r="K950" i="7"/>
  <c r="AH937" i="7"/>
  <c r="BS732" i="7"/>
  <c r="AH1154" i="7"/>
  <c r="BG732" i="7"/>
  <c r="V1154" i="7"/>
  <c r="I948" i="7"/>
  <c r="I1153" i="7"/>
  <c r="BB730" i="7"/>
  <c r="BU730" i="7"/>
  <c r="AM730" i="7"/>
  <c r="AN730" i="7"/>
  <c r="AZ730" i="7"/>
  <c r="AQ730" i="7"/>
  <c r="AJ947" i="7"/>
  <c r="O946" i="7"/>
  <c r="AZ729" i="7"/>
  <c r="O1151" i="7"/>
  <c r="M952" i="7"/>
  <c r="AE1159" i="7"/>
  <c r="BN758" i="7"/>
  <c r="BB731" i="7"/>
  <c r="C934" i="7"/>
  <c r="AL702" i="7"/>
  <c r="A1112" i="7"/>
  <c r="G1087" i="7"/>
  <c r="G882" i="7"/>
  <c r="H1180" i="7"/>
  <c r="H975" i="7"/>
  <c r="AS758" i="7"/>
  <c r="AE974" i="7"/>
  <c r="AE1179" i="7"/>
  <c r="BP757" i="7"/>
  <c r="W1179" i="7"/>
  <c r="BH757" i="7"/>
  <c r="K1179" i="7"/>
  <c r="AV757" i="7"/>
  <c r="AH973" i="7"/>
  <c r="AH1178" i="7"/>
  <c r="Z973" i="7"/>
  <c r="Z1178" i="7"/>
  <c r="BK756" i="7"/>
  <c r="AP754" i="7"/>
  <c r="AQ754" i="7"/>
  <c r="AZ754" i="7"/>
  <c r="BC754" i="7"/>
  <c r="AM754" i="7"/>
  <c r="AJ1176" i="7"/>
  <c r="AU754" i="7"/>
  <c r="BT754" i="7"/>
  <c r="BO754" i="7"/>
  <c r="BD754" i="7"/>
  <c r="BB754" i="7"/>
  <c r="X959" i="7"/>
  <c r="BI754" i="7"/>
  <c r="X971" i="7"/>
  <c r="L971" i="7"/>
  <c r="L1176" i="7"/>
  <c r="AI970" i="7"/>
  <c r="AI1175" i="7"/>
  <c r="G970" i="7"/>
  <c r="G1175" i="7"/>
  <c r="R969" i="7"/>
  <c r="BC752" i="7"/>
  <c r="R1174" i="7"/>
  <c r="AC968" i="7"/>
  <c r="BN751" i="7"/>
  <c r="AC1173" i="7"/>
  <c r="Q956" i="7"/>
  <c r="Q1173" i="7"/>
  <c r="AB967" i="7"/>
  <c r="BM750" i="7"/>
  <c r="AB1172" i="7"/>
  <c r="P967" i="7"/>
  <c r="P1172" i="7"/>
  <c r="BA750" i="7"/>
  <c r="H967" i="7"/>
  <c r="H1172" i="7"/>
  <c r="AS750" i="7"/>
  <c r="BP749" i="7"/>
  <c r="AE966" i="7"/>
  <c r="H963" i="7"/>
  <c r="H1168" i="7"/>
  <c r="AS746" i="7"/>
  <c r="AE1167" i="7"/>
  <c r="BD745" i="7"/>
  <c r="S962" i="7"/>
  <c r="AH961" i="7"/>
  <c r="J961" i="7"/>
  <c r="AX743" i="7"/>
  <c r="M960" i="7"/>
  <c r="BH742" i="7"/>
  <c r="AN742" i="7"/>
  <c r="AJ959" i="7"/>
  <c r="BR742" i="7"/>
  <c r="AY742" i="7"/>
  <c r="BL742" i="7"/>
  <c r="BP742" i="7"/>
  <c r="AU742" i="7"/>
  <c r="AP742" i="7"/>
  <c r="BK742" i="7"/>
  <c r="BF742" i="7"/>
  <c r="BD742" i="7"/>
  <c r="AV742" i="7"/>
  <c r="BC742" i="7"/>
  <c r="BN742" i="7"/>
  <c r="AZ742" i="7"/>
  <c r="AQ742" i="7"/>
  <c r="T959" i="7"/>
  <c r="S1163" i="7"/>
  <c r="G958" i="7"/>
  <c r="BS740" i="7"/>
  <c r="AH1162" i="7"/>
  <c r="V1162" i="7"/>
  <c r="AG1161" i="7"/>
  <c r="AG956" i="7"/>
  <c r="Q1161" i="7"/>
  <c r="BO738" i="7"/>
  <c r="AZ738" i="7"/>
  <c r="AV738" i="7"/>
  <c r="AT738" i="7"/>
  <c r="BJ738" i="7"/>
  <c r="AJ1160" i="7"/>
  <c r="BD738" i="7"/>
  <c r="BF738" i="7"/>
  <c r="AJ955" i="7"/>
  <c r="AX738" i="7"/>
  <c r="AR738" i="7"/>
  <c r="X1160" i="7"/>
  <c r="AW738" i="7"/>
  <c r="W954" i="7"/>
  <c r="K954" i="7"/>
  <c r="Z953" i="7"/>
  <c r="AY736" i="7"/>
  <c r="N1158" i="7"/>
  <c r="F1158" i="7"/>
  <c r="AQ736" i="7"/>
  <c r="Q952" i="7"/>
  <c r="BB735" i="7"/>
  <c r="E952" i="7"/>
  <c r="E1157" i="7"/>
  <c r="T1156" i="7"/>
  <c r="T951" i="7"/>
  <c r="BP733" i="7"/>
  <c r="AE1155" i="7"/>
  <c r="AE950" i="7"/>
  <c r="BD733" i="7"/>
  <c r="S1155" i="7"/>
  <c r="G1143" i="7"/>
  <c r="AR733" i="7"/>
  <c r="AD937" i="7"/>
  <c r="BO732" i="7"/>
  <c r="BC732" i="7"/>
  <c r="R949" i="7"/>
  <c r="B1154" i="7"/>
  <c r="M948" i="7"/>
  <c r="AF947" i="7"/>
  <c r="AI1151" i="7"/>
  <c r="BH729" i="7"/>
  <c r="W1151" i="7"/>
  <c r="AD1150" i="7"/>
  <c r="BO728" i="7"/>
  <c r="AD945" i="7"/>
  <c r="AT742" i="7"/>
  <c r="I960" i="7"/>
  <c r="AO758" i="7"/>
  <c r="AJ1168" i="7"/>
  <c r="AX742" i="7"/>
  <c r="Y968" i="7"/>
  <c r="C1151" i="7"/>
  <c r="U1173" i="7"/>
  <c r="AZ665" i="7"/>
  <c r="O882" i="7"/>
  <c r="O1087" i="7"/>
  <c r="AJ975" i="7"/>
  <c r="AJ1180" i="7"/>
  <c r="AZ758" i="7"/>
  <c r="BF758" i="7"/>
  <c r="AP758" i="7"/>
  <c r="BS758" i="7"/>
  <c r="BK758" i="7"/>
  <c r="BD758" i="7"/>
  <c r="BU758" i="7"/>
  <c r="BH758" i="7"/>
  <c r="BB758" i="7"/>
  <c r="AM758" i="7"/>
  <c r="BR758" i="7"/>
  <c r="AU758" i="7"/>
  <c r="AT758" i="7"/>
  <c r="AN758" i="7"/>
  <c r="BJ758" i="7"/>
  <c r="BG758" i="7"/>
  <c r="AQ758" i="7"/>
  <c r="BL758" i="7"/>
  <c r="AW758" i="7"/>
  <c r="L975" i="7"/>
  <c r="L1180" i="7"/>
  <c r="AI1179" i="7"/>
  <c r="BT757" i="7"/>
  <c r="AI974" i="7"/>
  <c r="G1179" i="7"/>
  <c r="AR757" i="7"/>
  <c r="R973" i="7"/>
  <c r="BC756" i="7"/>
  <c r="R1178" i="7"/>
  <c r="AT755" i="7"/>
  <c r="I972" i="7"/>
  <c r="AB959" i="7"/>
  <c r="AB971" i="7"/>
  <c r="BM754" i="7"/>
  <c r="AE970" i="7"/>
  <c r="AE1175" i="7"/>
  <c r="O1175" i="7"/>
  <c r="O970" i="7"/>
  <c r="AG968" i="7"/>
  <c r="BR751" i="7"/>
  <c r="AG1173" i="7"/>
  <c r="AF1172" i="7"/>
  <c r="BQ750" i="7"/>
  <c r="AF967" i="7"/>
  <c r="T967" i="7"/>
  <c r="BE750" i="7"/>
  <c r="T1172" i="7"/>
  <c r="AO750" i="7"/>
  <c r="AD965" i="7"/>
  <c r="AD1170" i="7"/>
  <c r="R965" i="7"/>
  <c r="R1170" i="7"/>
  <c r="L963" i="7"/>
  <c r="W1167" i="7"/>
  <c r="G1167" i="7"/>
  <c r="N961" i="7"/>
  <c r="BQ742" i="7"/>
  <c r="AI946" i="7"/>
  <c r="BT741" i="7"/>
  <c r="AI1163" i="7"/>
  <c r="K1163" i="7"/>
  <c r="AD957" i="7"/>
  <c r="R957" i="7"/>
  <c r="Y956" i="7"/>
  <c r="Y1161" i="7"/>
  <c r="M1161" i="7"/>
  <c r="I956" i="7"/>
  <c r="I1161" i="7"/>
  <c r="AB955" i="7"/>
  <c r="D955" i="7"/>
  <c r="D1160" i="7"/>
  <c r="AA1147" i="7"/>
  <c r="AA954" i="7"/>
  <c r="AA1159" i="7"/>
  <c r="O1159" i="7"/>
  <c r="AZ737" i="7"/>
  <c r="C954" i="7"/>
  <c r="AD941" i="7"/>
  <c r="BO736" i="7"/>
  <c r="AD1158" i="7"/>
  <c r="R953" i="7"/>
  <c r="BJ735" i="7"/>
  <c r="Y952" i="7"/>
  <c r="Y1157" i="7"/>
  <c r="AN734" i="7"/>
  <c r="BR734" i="7"/>
  <c r="BB734" i="7"/>
  <c r="AU734" i="7"/>
  <c r="BH734" i="7"/>
  <c r="BS734" i="7"/>
  <c r="AZ734" i="7"/>
  <c r="AJ951" i="7"/>
  <c r="BU734" i="7"/>
  <c r="BA734" i="7"/>
  <c r="AA1143" i="7"/>
  <c r="BL733" i="7"/>
  <c r="AA1155" i="7"/>
  <c r="AZ733" i="7"/>
  <c r="O950" i="7"/>
  <c r="C938" i="7"/>
  <c r="AN733" i="7"/>
  <c r="C950" i="7"/>
  <c r="Z1142" i="7"/>
  <c r="BK732" i="7"/>
  <c r="Z1154" i="7"/>
  <c r="N1142" i="7"/>
  <c r="AY732" i="7"/>
  <c r="N1154" i="7"/>
  <c r="N949" i="7"/>
  <c r="Q948" i="7"/>
  <c r="AS730" i="7"/>
  <c r="AE946" i="7"/>
  <c r="AR729" i="7"/>
  <c r="G1151" i="7"/>
  <c r="G946" i="7"/>
  <c r="BS728" i="7"/>
  <c r="AH945" i="7"/>
  <c r="AH1150" i="7"/>
  <c r="V1150" i="7"/>
  <c r="R1138" i="7"/>
  <c r="BC728" i="7"/>
  <c r="AG944" i="7"/>
  <c r="AG1149" i="7"/>
  <c r="Y1149" i="7"/>
  <c r="U944" i="7"/>
  <c r="O1147" i="7"/>
  <c r="M1145" i="7"/>
  <c r="AH1138" i="7"/>
  <c r="AC944" i="7"/>
  <c r="AC1149" i="7"/>
  <c r="Q944" i="7"/>
  <c r="AF943" i="7"/>
  <c r="BE726" i="7"/>
  <c r="T943" i="7"/>
  <c r="AS726" i="7"/>
  <c r="AE942" i="7"/>
  <c r="S942" i="7"/>
  <c r="S1147" i="7"/>
  <c r="G942" i="7"/>
  <c r="G1147" i="7"/>
  <c r="AD1146" i="7"/>
  <c r="BO724" i="7"/>
  <c r="R941" i="7"/>
  <c r="F941" i="7"/>
  <c r="AQ724" i="7"/>
  <c r="AC1145" i="7"/>
  <c r="AC940" i="7"/>
  <c r="U928" i="7"/>
  <c r="U1145" i="7"/>
  <c r="U940" i="7"/>
  <c r="BF723" i="7"/>
  <c r="I1145" i="7"/>
  <c r="I940" i="7"/>
  <c r="BQ722" i="7"/>
  <c r="X939" i="7"/>
  <c r="X1144" i="7"/>
  <c r="AW722" i="7"/>
  <c r="L1144" i="7"/>
  <c r="AI938" i="7"/>
  <c r="W1143" i="7"/>
  <c r="W938" i="7"/>
  <c r="K1143" i="7"/>
  <c r="AV721" i="7"/>
  <c r="K938" i="7"/>
  <c r="AH1142" i="7"/>
  <c r="BS720" i="7"/>
  <c r="Z937" i="7"/>
  <c r="BK720" i="7"/>
  <c r="N937" i="7"/>
  <c r="AY720" i="7"/>
  <c r="M1141" i="7"/>
  <c r="AR718" i="7"/>
  <c r="BL718" i="7"/>
  <c r="AU718" i="7"/>
  <c r="BH718" i="7"/>
  <c r="BK718" i="7"/>
  <c r="AN718" i="7"/>
  <c r="H1140" i="7"/>
  <c r="AE934" i="7"/>
  <c r="BD717" i="7"/>
  <c r="S934" i="7"/>
  <c r="AN717" i="7"/>
  <c r="C1139" i="7"/>
  <c r="AD921" i="7"/>
  <c r="AD933" i="7"/>
  <c r="BC716" i="7"/>
  <c r="R933" i="7"/>
  <c r="AC932" i="7"/>
  <c r="U932" i="7"/>
  <c r="BQ714" i="7"/>
  <c r="AF931" i="7"/>
  <c r="BE714" i="7"/>
  <c r="T931" i="7"/>
  <c r="T1136" i="7"/>
  <c r="H1124" i="7"/>
  <c r="H931" i="7"/>
  <c r="H1136" i="7"/>
  <c r="AS714" i="7"/>
  <c r="AE918" i="7"/>
  <c r="AE1135" i="7"/>
  <c r="AE930" i="7"/>
  <c r="S1123" i="7"/>
  <c r="S930" i="7"/>
  <c r="BD713" i="7"/>
  <c r="S1135" i="7"/>
  <c r="AD1134" i="7"/>
  <c r="AD929" i="7"/>
  <c r="R929" i="7"/>
  <c r="R1134" i="7"/>
  <c r="F929" i="7"/>
  <c r="AC928" i="7"/>
  <c r="AC1133" i="7"/>
  <c r="Q928" i="7"/>
  <c r="Q1133" i="7"/>
  <c r="E928" i="7"/>
  <c r="AF1132" i="7"/>
  <c r="BQ710" i="7"/>
  <c r="AS710" i="7"/>
  <c r="H927" i="7"/>
  <c r="H1132" i="7"/>
  <c r="AI1131" i="7"/>
  <c r="BT709" i="7"/>
  <c r="W926" i="7"/>
  <c r="W1131" i="7"/>
  <c r="BG708" i="7"/>
  <c r="V1130" i="7"/>
  <c r="AU708" i="7"/>
  <c r="J1130" i="7"/>
  <c r="J925" i="7"/>
  <c r="E912" i="7"/>
  <c r="E1129" i="7"/>
  <c r="BQ706" i="7"/>
  <c r="AF923" i="7"/>
  <c r="T1128" i="7"/>
  <c r="L923" i="7"/>
  <c r="AI1127" i="7"/>
  <c r="AH921" i="7"/>
  <c r="BS704" i="7"/>
  <c r="AH1126" i="7"/>
  <c r="R921" i="7"/>
  <c r="AC908" i="7"/>
  <c r="AC920" i="7"/>
  <c r="AC1125" i="7"/>
  <c r="M908" i="7"/>
  <c r="M920" i="7"/>
  <c r="M1125" i="7"/>
  <c r="BT702" i="7"/>
  <c r="BR702" i="7"/>
  <c r="BO702" i="7"/>
  <c r="BG702" i="7"/>
  <c r="AY702" i="7"/>
  <c r="AQ702" i="7"/>
  <c r="BP702" i="7"/>
  <c r="BN702" i="7"/>
  <c r="BS702" i="7"/>
  <c r="BC702" i="7"/>
  <c r="AM702" i="7"/>
  <c r="AV702" i="7"/>
  <c r="BK702" i="7"/>
  <c r="AU702" i="7"/>
  <c r="AJ919" i="7"/>
  <c r="BU702" i="7"/>
  <c r="T1124" i="7"/>
  <c r="T919" i="7"/>
  <c r="BE702" i="7"/>
  <c r="D919" i="7"/>
  <c r="AO702" i="7"/>
  <c r="AA1123" i="7"/>
  <c r="J1122" i="7"/>
  <c r="J917" i="7"/>
  <c r="AU700" i="7"/>
  <c r="AC916" i="7"/>
  <c r="AC1121" i="7"/>
  <c r="P915" i="7"/>
  <c r="AH1118" i="7"/>
  <c r="R1118" i="7"/>
  <c r="AF911" i="7"/>
  <c r="BQ694" i="7"/>
  <c r="P1116" i="7"/>
  <c r="K1103" i="7"/>
  <c r="AV693" i="7"/>
  <c r="AD909" i="7"/>
  <c r="N909" i="7"/>
  <c r="Y1113" i="7"/>
  <c r="BJ691" i="7"/>
  <c r="Q1113" i="7"/>
  <c r="BB691" i="7"/>
  <c r="I1113" i="7"/>
  <c r="AT691" i="7"/>
  <c r="BH690" i="7"/>
  <c r="BN690" i="7"/>
  <c r="AR690" i="7"/>
  <c r="BA690" i="7"/>
  <c r="BP689" i="7"/>
  <c r="AE906" i="7"/>
  <c r="W1111" i="7"/>
  <c r="BH689" i="7"/>
  <c r="AZ689" i="7"/>
  <c r="O1111" i="7"/>
  <c r="O906" i="7"/>
  <c r="G1111" i="7"/>
  <c r="G906" i="7"/>
  <c r="AR689" i="7"/>
  <c r="AH1110" i="7"/>
  <c r="AH905" i="7"/>
  <c r="BS688" i="7"/>
  <c r="R1110" i="7"/>
  <c r="R905" i="7"/>
  <c r="BC688" i="7"/>
  <c r="J1110" i="7"/>
  <c r="AU688" i="7"/>
  <c r="J905" i="7"/>
  <c r="B1110" i="7"/>
  <c r="B905" i="7"/>
  <c r="AM688" i="7"/>
  <c r="AC1109" i="7"/>
  <c r="BN687" i="7"/>
  <c r="U904" i="7"/>
  <c r="BF687" i="7"/>
  <c r="M904" i="7"/>
  <c r="E904" i="7"/>
  <c r="AP687" i="7"/>
  <c r="AF1108" i="7"/>
  <c r="BQ686" i="7"/>
  <c r="BI686" i="7"/>
  <c r="X903" i="7"/>
  <c r="P1108" i="7"/>
  <c r="BA686" i="7"/>
  <c r="H903" i="7"/>
  <c r="H1108" i="7"/>
  <c r="AS686" i="7"/>
  <c r="BP685" i="7"/>
  <c r="AE902" i="7"/>
  <c r="S1107" i="7"/>
  <c r="BD685" i="7"/>
  <c r="S902" i="7"/>
  <c r="K1107" i="7"/>
  <c r="AV685" i="7"/>
  <c r="K902" i="7"/>
  <c r="AH1106" i="7"/>
  <c r="BS684" i="7"/>
  <c r="V1106" i="7"/>
  <c r="J901" i="7"/>
  <c r="J1106" i="7"/>
  <c r="AU684" i="7"/>
  <c r="BR683" i="7"/>
  <c r="AG900" i="7"/>
  <c r="BF683" i="7"/>
  <c r="U900" i="7"/>
  <c r="AF899" i="7"/>
  <c r="BQ682" i="7"/>
  <c r="AF1104" i="7"/>
  <c r="BE682" i="7"/>
  <c r="H899" i="7"/>
  <c r="AS682" i="7"/>
  <c r="AR681" i="7"/>
  <c r="G898" i="7"/>
  <c r="V1102" i="7"/>
  <c r="BG680" i="7"/>
  <c r="J1102" i="7"/>
  <c r="AU680" i="7"/>
  <c r="BR679" i="7"/>
  <c r="AG896" i="7"/>
  <c r="U1101" i="7"/>
  <c r="U896" i="7"/>
  <c r="BF679" i="7"/>
  <c r="I1101" i="7"/>
  <c r="I896" i="7"/>
  <c r="AT679" i="7"/>
  <c r="BM678" i="7"/>
  <c r="BE678" i="7"/>
  <c r="T895" i="7"/>
  <c r="AS678" i="7"/>
  <c r="H1100" i="7"/>
  <c r="AE1099" i="7"/>
  <c r="BP677" i="7"/>
  <c r="AE894" i="7"/>
  <c r="S1099" i="7"/>
  <c r="S894" i="7"/>
  <c r="BD677" i="7"/>
  <c r="G1099" i="7"/>
  <c r="G894" i="7"/>
  <c r="AR677" i="7"/>
  <c r="AD893" i="7"/>
  <c r="BO676" i="7"/>
  <c r="R1098" i="7"/>
  <c r="R893" i="7"/>
  <c r="AC1097" i="7"/>
  <c r="BN675" i="7"/>
  <c r="AC892" i="7"/>
  <c r="AT675" i="7"/>
  <c r="I892" i="7"/>
  <c r="Y1093" i="7"/>
  <c r="Y888" i="7"/>
  <c r="BJ671" i="7"/>
  <c r="M1093" i="7"/>
  <c r="M888" i="7"/>
  <c r="AX671" i="7"/>
  <c r="BH670" i="7"/>
  <c r="AR670" i="7"/>
  <c r="BJ670" i="7"/>
  <c r="AT670" i="7"/>
  <c r="BU670" i="7"/>
  <c r="BD670" i="7"/>
  <c r="BF670" i="7"/>
  <c r="BS670" i="7"/>
  <c r="AQ670" i="7"/>
  <c r="AM670" i="7"/>
  <c r="AJ887" i="7"/>
  <c r="AV670" i="7"/>
  <c r="AX670" i="7"/>
  <c r="BO670" i="7"/>
  <c r="BK670" i="7"/>
  <c r="BT670" i="7"/>
  <c r="AN670" i="7"/>
  <c r="AP670" i="7"/>
  <c r="BG670" i="7"/>
  <c r="BC670" i="7"/>
  <c r="AJ1092" i="7"/>
  <c r="X1092" i="7"/>
  <c r="BI670" i="7"/>
  <c r="P1092" i="7"/>
  <c r="P887" i="7"/>
  <c r="BA670" i="7"/>
  <c r="AO670" i="7"/>
  <c r="D887" i="7"/>
  <c r="D1092" i="7"/>
  <c r="AA1091" i="7"/>
  <c r="AA886" i="7"/>
  <c r="BL669" i="7"/>
  <c r="O1091" i="7"/>
  <c r="AZ669" i="7"/>
  <c r="O886" i="7"/>
  <c r="C1091" i="7"/>
  <c r="AN669" i="7"/>
  <c r="C886" i="7"/>
  <c r="Z1090" i="7"/>
  <c r="Z885" i="7"/>
  <c r="AY668" i="7"/>
  <c r="N1090" i="7"/>
  <c r="B885" i="7"/>
  <c r="AM668" i="7"/>
  <c r="Y884" i="7"/>
  <c r="Y1089" i="7"/>
  <c r="M884" i="7"/>
  <c r="M1089" i="7"/>
  <c r="E884" i="7"/>
  <c r="E1089" i="7"/>
  <c r="AP667" i="7"/>
  <c r="BM666" i="7"/>
  <c r="AB883" i="7"/>
  <c r="P1088" i="7"/>
  <c r="BA666" i="7"/>
  <c r="P883" i="7"/>
  <c r="AO666" i="7"/>
  <c r="D1088" i="7"/>
  <c r="AE914" i="7"/>
  <c r="AI922" i="7"/>
  <c r="S914" i="7"/>
  <c r="L1132" i="7"/>
  <c r="Q1109" i="7"/>
  <c r="V897" i="7"/>
  <c r="AN693" i="7"/>
  <c r="BL682" i="7"/>
  <c r="AV674" i="7"/>
  <c r="R1146" i="7"/>
  <c r="BC724" i="7"/>
  <c r="E1133" i="7"/>
  <c r="BK668" i="7"/>
  <c r="BN670" i="7"/>
  <c r="AY674" i="7"/>
  <c r="F893" i="7"/>
  <c r="D883" i="7"/>
  <c r="AQ682" i="7"/>
  <c r="R1106" i="7"/>
  <c r="BG684" i="7"/>
  <c r="Q904" i="7"/>
  <c r="AP690" i="7"/>
  <c r="K926" i="7"/>
  <c r="I900" i="7"/>
  <c r="AI1123" i="7"/>
  <c r="I944" i="7"/>
  <c r="AA942" i="7"/>
  <c r="O942" i="7"/>
  <c r="C1147" i="7"/>
  <c r="C942" i="7"/>
  <c r="Z941" i="7"/>
  <c r="BK724" i="7"/>
  <c r="AY724" i="7"/>
  <c r="N941" i="7"/>
  <c r="B941" i="7"/>
  <c r="B1146" i="7"/>
  <c r="AM724" i="7"/>
  <c r="Y940" i="7"/>
  <c r="M940" i="7"/>
  <c r="BS722" i="7"/>
  <c r="BG722" i="7"/>
  <c r="AM722" i="7"/>
  <c r="BC722" i="7"/>
  <c r="AQ722" i="7"/>
  <c r="BO722" i="7"/>
  <c r="AZ722" i="7"/>
  <c r="BK722" i="7"/>
  <c r="AN722" i="7"/>
  <c r="BR722" i="7"/>
  <c r="AY722" i="7"/>
  <c r="AT722" i="7"/>
  <c r="BU722" i="7"/>
  <c r="BN722" i="7"/>
  <c r="BT722" i="7"/>
  <c r="AU722" i="7"/>
  <c r="BD722" i="7"/>
  <c r="AX722" i="7"/>
  <c r="BE722" i="7"/>
  <c r="AS722" i="7"/>
  <c r="AE1143" i="7"/>
  <c r="BP721" i="7"/>
  <c r="AE938" i="7"/>
  <c r="C1143" i="7"/>
  <c r="V1142" i="7"/>
  <c r="AG1129" i="7"/>
  <c r="AG1141" i="7"/>
  <c r="AG936" i="7"/>
  <c r="BR719" i="7"/>
  <c r="E1141" i="7"/>
  <c r="AB1140" i="7"/>
  <c r="BM718" i="7"/>
  <c r="P935" i="7"/>
  <c r="D1140" i="7"/>
  <c r="D935" i="7"/>
  <c r="BL717" i="7"/>
  <c r="AA1139" i="7"/>
  <c r="AZ717" i="7"/>
  <c r="O1139" i="7"/>
  <c r="AR717" i="7"/>
  <c r="G934" i="7"/>
  <c r="G1139" i="7"/>
  <c r="BK716" i="7"/>
  <c r="Z933" i="7"/>
  <c r="AM716" i="7"/>
  <c r="B933" i="7"/>
  <c r="M932" i="7"/>
  <c r="E932" i="7"/>
  <c r="E1137" i="7"/>
  <c r="X1136" i="7"/>
  <c r="L1124" i="7"/>
  <c r="L931" i="7"/>
  <c r="L1136" i="7"/>
  <c r="AW714" i="7"/>
  <c r="AI918" i="7"/>
  <c r="BT713" i="7"/>
  <c r="AI1135" i="7"/>
  <c r="W1123" i="7"/>
  <c r="W930" i="7"/>
  <c r="W1135" i="7"/>
  <c r="AV713" i="7"/>
  <c r="K1135" i="7"/>
  <c r="AH1134" i="7"/>
  <c r="AH929" i="7"/>
  <c r="V929" i="7"/>
  <c r="V1134" i="7"/>
  <c r="J929" i="7"/>
  <c r="AG928" i="7"/>
  <c r="AG1133" i="7"/>
  <c r="Y928" i="7"/>
  <c r="Y1133" i="7"/>
  <c r="AZ710" i="7"/>
  <c r="BB710" i="7"/>
  <c r="BL710" i="7"/>
  <c r="AV710" i="7"/>
  <c r="BN710" i="7"/>
  <c r="AX710" i="7"/>
  <c r="BJ710" i="7"/>
  <c r="BH710" i="7"/>
  <c r="BF710" i="7"/>
  <c r="BD710" i="7"/>
  <c r="AT710" i="7"/>
  <c r="AN710" i="7"/>
  <c r="AP710" i="7"/>
  <c r="AR710" i="7"/>
  <c r="AJ1132" i="7"/>
  <c r="AU710" i="7"/>
  <c r="BG710" i="7"/>
  <c r="AY710" i="7"/>
  <c r="X1132" i="7"/>
  <c r="AE1131" i="7"/>
  <c r="AE926" i="7"/>
  <c r="O1131" i="7"/>
  <c r="C926" i="7"/>
  <c r="AN709" i="7"/>
  <c r="Z1130" i="7"/>
  <c r="BK708" i="7"/>
  <c r="AY708" i="7"/>
  <c r="N1130" i="7"/>
  <c r="AC1129" i="7"/>
  <c r="BI706" i="7"/>
  <c r="AS706" i="7"/>
  <c r="Z921" i="7"/>
  <c r="BK704" i="7"/>
  <c r="Z1126" i="7"/>
  <c r="F1126" i="7"/>
  <c r="Y920" i="7"/>
  <c r="BJ703" i="7"/>
  <c r="Y1125" i="7"/>
  <c r="I1125" i="7"/>
  <c r="AT703" i="7"/>
  <c r="AB919" i="7"/>
  <c r="BM702" i="7"/>
  <c r="L919" i="7"/>
  <c r="AW702" i="7"/>
  <c r="AE1123" i="7"/>
  <c r="S918" i="7"/>
  <c r="BD701" i="7"/>
  <c r="K918" i="7"/>
  <c r="V917" i="7"/>
  <c r="N1122" i="7"/>
  <c r="N917" i="7"/>
  <c r="AY700" i="7"/>
  <c r="B917" i="7"/>
  <c r="B1122" i="7"/>
  <c r="AM700" i="7"/>
  <c r="Y916" i="7"/>
  <c r="Y1121" i="7"/>
  <c r="BN698" i="7"/>
  <c r="AR698" i="7"/>
  <c r="AW698" i="7"/>
  <c r="AO698" i="7"/>
  <c r="AA914" i="7"/>
  <c r="J913" i="7"/>
  <c r="AO686" i="7"/>
  <c r="D903" i="7"/>
  <c r="D1108" i="7"/>
  <c r="BL685" i="7"/>
  <c r="AA902" i="7"/>
  <c r="AZ685" i="7"/>
  <c r="O902" i="7"/>
  <c r="C1107" i="7"/>
  <c r="AN685" i="7"/>
  <c r="C902" i="7"/>
  <c r="AD1106" i="7"/>
  <c r="BO684" i="7"/>
  <c r="AD901" i="7"/>
  <c r="B1106" i="7"/>
  <c r="AM684" i="7"/>
  <c r="BJ683" i="7"/>
  <c r="Y900" i="7"/>
  <c r="BB683" i="7"/>
  <c r="Q900" i="7"/>
  <c r="AP683" i="7"/>
  <c r="E900" i="7"/>
  <c r="AB1104" i="7"/>
  <c r="BM682" i="7"/>
  <c r="P899" i="7"/>
  <c r="AO682" i="7"/>
  <c r="AA1103" i="7"/>
  <c r="BL681" i="7"/>
  <c r="AN681" i="7"/>
  <c r="C1103" i="7"/>
  <c r="Z1102" i="7"/>
  <c r="BK680" i="7"/>
  <c r="Y1101" i="7"/>
  <c r="Y896" i="7"/>
  <c r="BJ679" i="7"/>
  <c r="M1101" i="7"/>
  <c r="M896" i="7"/>
  <c r="AX679" i="7"/>
  <c r="BD678" i="7"/>
  <c r="AN678" i="7"/>
  <c r="BJ678" i="7"/>
  <c r="AT678" i="7"/>
  <c r="BT678" i="7"/>
  <c r="BP678" i="7"/>
  <c r="BN678" i="7"/>
  <c r="BO678" i="7"/>
  <c r="BK678" i="7"/>
  <c r="AY678" i="7"/>
  <c r="AU678" i="7"/>
  <c r="BU678" i="7"/>
  <c r="BH678" i="7"/>
  <c r="BF678" i="7"/>
  <c r="AJ895" i="7"/>
  <c r="AZ678" i="7"/>
  <c r="AX678" i="7"/>
  <c r="BS678" i="7"/>
  <c r="BC678" i="7"/>
  <c r="AM678" i="7"/>
  <c r="BI678" i="7"/>
  <c r="BT677" i="7"/>
  <c r="AI894" i="7"/>
  <c r="W1099" i="7"/>
  <c r="W894" i="7"/>
  <c r="BH677" i="7"/>
  <c r="K1099" i="7"/>
  <c r="K894" i="7"/>
  <c r="AV677" i="7"/>
  <c r="AH1098" i="7"/>
  <c r="AH893" i="7"/>
  <c r="BS676" i="7"/>
  <c r="V893" i="7"/>
  <c r="BG676" i="7"/>
  <c r="V1098" i="7"/>
  <c r="J1098" i="7"/>
  <c r="AU676" i="7"/>
  <c r="BR675" i="7"/>
  <c r="AG892" i="7"/>
  <c r="U1097" i="7"/>
  <c r="BF675" i="7"/>
  <c r="U892" i="7"/>
  <c r="M1097" i="7"/>
  <c r="AX675" i="7"/>
  <c r="M892" i="7"/>
  <c r="AN674" i="7"/>
  <c r="AT674" i="7"/>
  <c r="BD674" i="7"/>
  <c r="BJ674" i="7"/>
  <c r="BT674" i="7"/>
  <c r="BP674" i="7"/>
  <c r="BN674" i="7"/>
  <c r="AQ674" i="7"/>
  <c r="AM674" i="7"/>
  <c r="BH674" i="7"/>
  <c r="BF674" i="7"/>
  <c r="BS674" i="7"/>
  <c r="BK674" i="7"/>
  <c r="BB674" i="7"/>
  <c r="BL674" i="7"/>
  <c r="BU674" i="7"/>
  <c r="AZ674" i="7"/>
  <c r="AX674" i="7"/>
  <c r="BO674" i="7"/>
  <c r="BG674" i="7"/>
  <c r="BC674" i="7"/>
  <c r="BR674" i="7"/>
  <c r="BM674" i="7"/>
  <c r="AB1096" i="7"/>
  <c r="BE674" i="7"/>
  <c r="T891" i="7"/>
  <c r="L891" i="7"/>
  <c r="AO674" i="7"/>
  <c r="D891" i="7"/>
  <c r="AE890" i="7"/>
  <c r="BP673" i="7"/>
  <c r="AE1095" i="7"/>
  <c r="W890" i="7"/>
  <c r="W1095" i="7"/>
  <c r="BH673" i="7"/>
  <c r="O890" i="7"/>
  <c r="AZ673" i="7"/>
  <c r="O1095" i="7"/>
  <c r="G890" i="7"/>
  <c r="G1095" i="7"/>
  <c r="AR673" i="7"/>
  <c r="AH889" i="7"/>
  <c r="BS672" i="7"/>
  <c r="Z1094" i="7"/>
  <c r="Z889" i="7"/>
  <c r="BC672" i="7"/>
  <c r="R1094" i="7"/>
  <c r="J889" i="7"/>
  <c r="AU672" i="7"/>
  <c r="J1094" i="7"/>
  <c r="B889" i="7"/>
  <c r="AM672" i="7"/>
  <c r="AC1093" i="7"/>
  <c r="AC888" i="7"/>
  <c r="BN671" i="7"/>
  <c r="Q1093" i="7"/>
  <c r="Q888" i="7"/>
  <c r="BB671" i="7"/>
  <c r="E1093" i="7"/>
  <c r="E888" i="7"/>
  <c r="AP671" i="7"/>
  <c r="AF1092" i="7"/>
  <c r="AF887" i="7"/>
  <c r="BE670" i="7"/>
  <c r="T887" i="7"/>
  <c r="H1092" i="7"/>
  <c r="H887" i="7"/>
  <c r="AS670" i="7"/>
  <c r="AE1091" i="7"/>
  <c r="AE886" i="7"/>
  <c r="BP669" i="7"/>
  <c r="S1091" i="7"/>
  <c r="S886" i="7"/>
  <c r="BD669" i="7"/>
  <c r="G1091" i="7"/>
  <c r="G886" i="7"/>
  <c r="AR669" i="7"/>
  <c r="AD885" i="7"/>
  <c r="BO668" i="7"/>
  <c r="BC668" i="7"/>
  <c r="R1090" i="7"/>
  <c r="F885" i="7"/>
  <c r="AQ668" i="7"/>
  <c r="F1090" i="7"/>
  <c r="AC884" i="7"/>
  <c r="AC1089" i="7"/>
  <c r="Q884" i="7"/>
  <c r="Q1089" i="7"/>
  <c r="BO666" i="7"/>
  <c r="BG666" i="7"/>
  <c r="AY666" i="7"/>
  <c r="AQ666" i="7"/>
  <c r="BK666" i="7"/>
  <c r="AU666" i="7"/>
  <c r="BL666" i="7"/>
  <c r="BU666" i="7"/>
  <c r="BS666" i="7"/>
  <c r="BC666" i="7"/>
  <c r="AX666" i="7"/>
  <c r="AM666" i="7"/>
  <c r="AJ1088" i="7"/>
  <c r="BE666" i="7"/>
  <c r="H1088" i="7"/>
  <c r="AS666" i="7"/>
  <c r="H883" i="7"/>
  <c r="I908" i="7"/>
  <c r="BT705" i="7"/>
  <c r="C1131" i="7"/>
  <c r="AA1131" i="7"/>
  <c r="I1149" i="7"/>
  <c r="BS710" i="7"/>
  <c r="AM710" i="7"/>
  <c r="AJ927" i="7"/>
  <c r="AA926" i="7"/>
  <c r="Z1114" i="7"/>
  <c r="X1104" i="7"/>
  <c r="AD1098" i="7"/>
  <c r="L1096" i="7"/>
  <c r="BI722" i="7"/>
  <c r="BB678" i="7"/>
  <c r="AF1136" i="7"/>
  <c r="AI930" i="7"/>
  <c r="AP719" i="7"/>
  <c r="AY718" i="7"/>
  <c r="N885" i="7"/>
  <c r="AY670" i="7"/>
  <c r="BQ670" i="7"/>
  <c r="BL670" i="7"/>
  <c r="AU674" i="7"/>
  <c r="H895" i="7"/>
  <c r="N1106" i="7"/>
  <c r="AY686" i="7"/>
  <c r="BO716" i="7"/>
  <c r="AH925" i="7"/>
  <c r="M944" i="7"/>
  <c r="AJ943" i="7"/>
  <c r="AJ1148" i="7"/>
  <c r="BC726" i="7"/>
  <c r="BK726" i="7"/>
  <c r="L943" i="7"/>
  <c r="AI1147" i="7"/>
  <c r="W942" i="7"/>
  <c r="BS724" i="7"/>
  <c r="AH1146" i="7"/>
  <c r="BG724" i="7"/>
  <c r="V941" i="7"/>
  <c r="AG1145" i="7"/>
  <c r="AG940" i="7"/>
  <c r="Q940" i="7"/>
  <c r="E1145" i="7"/>
  <c r="E940" i="7"/>
  <c r="BM722" i="7"/>
  <c r="P1144" i="7"/>
  <c r="P939" i="7"/>
  <c r="BA722" i="7"/>
  <c r="AO722" i="7"/>
  <c r="BL721" i="7"/>
  <c r="AA938" i="7"/>
  <c r="S1143" i="7"/>
  <c r="S938" i="7"/>
  <c r="AD1142" i="7"/>
  <c r="BO720" i="7"/>
  <c r="BC720" i="7"/>
  <c r="R937" i="7"/>
  <c r="R1142" i="7"/>
  <c r="J937" i="7"/>
  <c r="AU720" i="7"/>
  <c r="I1129" i="7"/>
  <c r="I1141" i="7"/>
  <c r="AI1139" i="7"/>
  <c r="BH717" i="7"/>
  <c r="W1139" i="7"/>
  <c r="K1139" i="7"/>
  <c r="K934" i="7"/>
  <c r="BS716" i="7"/>
  <c r="AH933" i="7"/>
  <c r="V921" i="7"/>
  <c r="V1138" i="7"/>
  <c r="BG716" i="7"/>
  <c r="AU716" i="7"/>
  <c r="J933" i="7"/>
  <c r="J1138" i="7"/>
  <c r="AG1137" i="7"/>
  <c r="Q1137" i="7"/>
  <c r="BG714" i="7"/>
  <c r="AQ714" i="7"/>
  <c r="BK714" i="7"/>
  <c r="BL714" i="7"/>
  <c r="BU714" i="7"/>
  <c r="BC714" i="7"/>
  <c r="AN714" i="7"/>
  <c r="BS714" i="7"/>
  <c r="AM714" i="7"/>
  <c r="AJ931" i="7"/>
  <c r="AX714" i="7"/>
  <c r="BP714" i="7"/>
  <c r="AY714" i="7"/>
  <c r="AB931" i="7"/>
  <c r="BM714" i="7"/>
  <c r="BA714" i="7"/>
  <c r="P1136" i="7"/>
  <c r="D1124" i="7"/>
  <c r="D1136" i="7"/>
  <c r="D931" i="7"/>
  <c r="AO714" i="7"/>
  <c r="AA918" i="7"/>
  <c r="AA930" i="7"/>
  <c r="AA1135" i="7"/>
  <c r="O930" i="7"/>
  <c r="O1135" i="7"/>
  <c r="Z1134" i="7"/>
  <c r="Z929" i="7"/>
  <c r="N929" i="7"/>
  <c r="N1134" i="7"/>
  <c r="B1134" i="7"/>
  <c r="U1133" i="7"/>
  <c r="I1133" i="7"/>
  <c r="AB1132" i="7"/>
  <c r="BA710" i="7"/>
  <c r="P1132" i="7"/>
  <c r="D927" i="7"/>
  <c r="D1132" i="7"/>
  <c r="S926" i="7"/>
  <c r="BD709" i="7"/>
  <c r="S1131" i="7"/>
  <c r="G1131" i="7"/>
  <c r="G926" i="7"/>
  <c r="AR709" i="7"/>
  <c r="BO708" i="7"/>
  <c r="AD1130" i="7"/>
  <c r="BC708" i="7"/>
  <c r="R1130" i="7"/>
  <c r="R925" i="7"/>
  <c r="F925" i="7"/>
  <c r="AQ708" i="7"/>
  <c r="F1130" i="7"/>
  <c r="AG924" i="7"/>
  <c r="U1129" i="7"/>
  <c r="M1129" i="7"/>
  <c r="BR706" i="7"/>
  <c r="BL706" i="7"/>
  <c r="BJ706" i="7"/>
  <c r="AV706" i="7"/>
  <c r="BB706" i="7"/>
  <c r="AT706" i="7"/>
  <c r="AJ923" i="7"/>
  <c r="BA706" i="7"/>
  <c r="W1127" i="7"/>
  <c r="BO704" i="7"/>
  <c r="AD1126" i="7"/>
  <c r="BG704" i="7"/>
  <c r="V1126" i="7"/>
  <c r="N1126" i="7"/>
  <c r="J1126" i="7"/>
  <c r="AG908" i="7"/>
  <c r="AG920" i="7"/>
  <c r="AG1125" i="7"/>
  <c r="U1125" i="7"/>
  <c r="BB703" i="7"/>
  <c r="Q1125" i="7"/>
  <c r="E908" i="7"/>
  <c r="E920" i="7"/>
  <c r="E1125" i="7"/>
  <c r="AF919" i="7"/>
  <c r="BQ702" i="7"/>
  <c r="X1124" i="7"/>
  <c r="X919" i="7"/>
  <c r="BI702" i="7"/>
  <c r="P1124" i="7"/>
  <c r="P919" i="7"/>
  <c r="BA702" i="7"/>
  <c r="H919" i="7"/>
  <c r="AS702" i="7"/>
  <c r="W906" i="7"/>
  <c r="W918" i="7"/>
  <c r="O1123" i="7"/>
  <c r="R1122" i="7"/>
  <c r="R917" i="7"/>
  <c r="BC700" i="7"/>
  <c r="F917" i="7"/>
  <c r="AQ700" i="7"/>
  <c r="F1122" i="7"/>
  <c r="AG916" i="7"/>
  <c r="AG1121" i="7"/>
  <c r="U1121" i="7"/>
  <c r="AB903" i="7"/>
  <c r="BM698" i="7"/>
  <c r="BE698" i="7"/>
  <c r="H915" i="7"/>
  <c r="AI914" i="7"/>
  <c r="W1107" i="7"/>
  <c r="W914" i="7"/>
  <c r="K1119" i="7"/>
  <c r="C1119" i="7"/>
  <c r="Z913" i="7"/>
  <c r="Z1118" i="7"/>
  <c r="N1118" i="7"/>
  <c r="F1118" i="7"/>
  <c r="AJ1116" i="7"/>
  <c r="BS694" i="7"/>
  <c r="BK694" i="7"/>
  <c r="AU694" i="7"/>
  <c r="AM694" i="7"/>
  <c r="AJ911" i="7"/>
  <c r="BH694" i="7"/>
  <c r="AZ694" i="7"/>
  <c r="BE694" i="7"/>
  <c r="L1116" i="7"/>
  <c r="D1116" i="7"/>
  <c r="AO694" i="7"/>
  <c r="AE910" i="7"/>
  <c r="O1115" i="7"/>
  <c r="G1115" i="7"/>
  <c r="AR693" i="7"/>
  <c r="AC1113" i="7"/>
  <c r="BN691" i="7"/>
  <c r="U1113" i="7"/>
  <c r="M1113" i="7"/>
  <c r="AX691" i="7"/>
  <c r="E1113" i="7"/>
  <c r="AP691" i="7"/>
  <c r="BQ690" i="7"/>
  <c r="X1112" i="7"/>
  <c r="H1112" i="7"/>
  <c r="BT689" i="7"/>
  <c r="AI906" i="7"/>
  <c r="AI1111" i="7"/>
  <c r="AA906" i="7"/>
  <c r="AA1111" i="7"/>
  <c r="S1111" i="7"/>
  <c r="S906" i="7"/>
  <c r="BD689" i="7"/>
  <c r="K1111" i="7"/>
  <c r="K906" i="7"/>
  <c r="AV689" i="7"/>
  <c r="C1111" i="7"/>
  <c r="C906" i="7"/>
  <c r="AN689" i="7"/>
  <c r="N1110" i="7"/>
  <c r="N905" i="7"/>
  <c r="AY688" i="7"/>
  <c r="F1110" i="7"/>
  <c r="F905" i="7"/>
  <c r="AQ688" i="7"/>
  <c r="BR687" i="7"/>
  <c r="AG1109" i="7"/>
  <c r="Y904" i="7"/>
  <c r="I904" i="7"/>
  <c r="AT687" i="7"/>
  <c r="BU686" i="7"/>
  <c r="AJ1108" i="7"/>
  <c r="BD686" i="7"/>
  <c r="AN686" i="7"/>
  <c r="BR686" i="7"/>
  <c r="AX686" i="7"/>
  <c r="BO686" i="7"/>
  <c r="BP686" i="7"/>
  <c r="AZ686" i="7"/>
  <c r="BJ686" i="7"/>
  <c r="AT686" i="7"/>
  <c r="BS686" i="7"/>
  <c r="BL686" i="7"/>
  <c r="BF686" i="7"/>
  <c r="BH686" i="7"/>
  <c r="BB686" i="7"/>
  <c r="AV686" i="7"/>
  <c r="AP686" i="7"/>
  <c r="AR686" i="7"/>
  <c r="AQ686" i="7"/>
  <c r="AM686" i="7"/>
  <c r="BT686" i="7"/>
  <c r="BK686" i="7"/>
  <c r="BG686" i="7"/>
  <c r="BC686" i="7"/>
  <c r="AB1108" i="7"/>
  <c r="BM686" i="7"/>
  <c r="BE686" i="7"/>
  <c r="T1108" i="7"/>
  <c r="L903" i="7"/>
  <c r="L1108" i="7"/>
  <c r="BT685" i="7"/>
  <c r="AI902" i="7"/>
  <c r="BH685" i="7"/>
  <c r="W902" i="7"/>
  <c r="Z1106" i="7"/>
  <c r="F1106" i="7"/>
  <c r="AQ684" i="7"/>
  <c r="BN683" i="7"/>
  <c r="AC900" i="7"/>
  <c r="AX683" i="7"/>
  <c r="M900" i="7"/>
  <c r="BT682" i="7"/>
  <c r="AT682" i="7"/>
  <c r="BD682" i="7"/>
  <c r="AN682" i="7"/>
  <c r="BJ682" i="7"/>
  <c r="AJ899" i="7"/>
  <c r="AR682" i="7"/>
  <c r="AP682" i="7"/>
  <c r="BK682" i="7"/>
  <c r="BC682" i="7"/>
  <c r="AY682" i="7"/>
  <c r="BP682" i="7"/>
  <c r="BN682" i="7"/>
  <c r="BG682" i="7"/>
  <c r="BB682" i="7"/>
  <c r="BH682" i="7"/>
  <c r="BF682" i="7"/>
  <c r="BS682" i="7"/>
  <c r="BO682" i="7"/>
  <c r="AU682" i="7"/>
  <c r="AM682" i="7"/>
  <c r="BR682" i="7"/>
  <c r="AV682" i="7"/>
  <c r="X899" i="7"/>
  <c r="F1102" i="7"/>
  <c r="AQ680" i="7"/>
  <c r="BN679" i="7"/>
  <c r="AC1101" i="7"/>
  <c r="AC896" i="7"/>
  <c r="Q1101" i="7"/>
  <c r="Q896" i="7"/>
  <c r="BB679" i="7"/>
  <c r="E1101" i="7"/>
  <c r="E896" i="7"/>
  <c r="AP679" i="7"/>
  <c r="BQ678" i="7"/>
  <c r="BA678" i="7"/>
  <c r="AO678" i="7"/>
  <c r="D895" i="7"/>
  <c r="BL677" i="7"/>
  <c r="AA894" i="7"/>
  <c r="O1099" i="7"/>
  <c r="O894" i="7"/>
  <c r="AZ677" i="7"/>
  <c r="C1099" i="7"/>
  <c r="C894" i="7"/>
  <c r="AN677" i="7"/>
  <c r="Z1098" i="7"/>
  <c r="Z893" i="7"/>
  <c r="BK676" i="7"/>
  <c r="N893" i="7"/>
  <c r="B1098" i="7"/>
  <c r="B893" i="7"/>
  <c r="AM676" i="7"/>
  <c r="BJ675" i="7"/>
  <c r="Y892" i="7"/>
  <c r="Y1097" i="7"/>
  <c r="BB675" i="7"/>
  <c r="Q892" i="7"/>
  <c r="E1097" i="7"/>
  <c r="AP675" i="7"/>
  <c r="E892" i="7"/>
  <c r="AF1096" i="7"/>
  <c r="BQ674" i="7"/>
  <c r="X1096" i="7"/>
  <c r="BI674" i="7"/>
  <c r="P1096" i="7"/>
  <c r="P891" i="7"/>
  <c r="BA674" i="7"/>
  <c r="H1096" i="7"/>
  <c r="H891" i="7"/>
  <c r="AS674" i="7"/>
  <c r="AI890" i="7"/>
  <c r="BT673" i="7"/>
  <c r="AI1095" i="7"/>
  <c r="AA890" i="7"/>
  <c r="AA1095" i="7"/>
  <c r="BL673" i="7"/>
  <c r="S890" i="7"/>
  <c r="S1095" i="7"/>
  <c r="BD673" i="7"/>
  <c r="K890" i="7"/>
  <c r="K1095" i="7"/>
  <c r="AV673" i="7"/>
  <c r="C890" i="7"/>
  <c r="AN673" i="7"/>
  <c r="C1095" i="7"/>
  <c r="AD889" i="7"/>
  <c r="BO672" i="7"/>
  <c r="V1094" i="7"/>
  <c r="V889" i="7"/>
  <c r="AY672" i="7"/>
  <c r="N1094" i="7"/>
  <c r="F889" i="7"/>
  <c r="AQ672" i="7"/>
  <c r="F1094" i="7"/>
  <c r="AG1093" i="7"/>
  <c r="AG888" i="7"/>
  <c r="BR671" i="7"/>
  <c r="U1093" i="7"/>
  <c r="U888" i="7"/>
  <c r="BF671" i="7"/>
  <c r="I1093" i="7"/>
  <c r="I888" i="7"/>
  <c r="AT671" i="7"/>
  <c r="BM670" i="7"/>
  <c r="L887" i="7"/>
  <c r="AI1091" i="7"/>
  <c r="AI886" i="7"/>
  <c r="BT669" i="7"/>
  <c r="W1091" i="7"/>
  <c r="W886" i="7"/>
  <c r="BH669" i="7"/>
  <c r="K1091" i="7"/>
  <c r="K886" i="7"/>
  <c r="AV669" i="7"/>
  <c r="AH885" i="7"/>
  <c r="BS668" i="7"/>
  <c r="V1090" i="7"/>
  <c r="V885" i="7"/>
  <c r="J885" i="7"/>
  <c r="AU668" i="7"/>
  <c r="J1090" i="7"/>
  <c r="AG884" i="7"/>
  <c r="AG1089" i="7"/>
  <c r="U884" i="7"/>
  <c r="U1089" i="7"/>
  <c r="BF667" i="7"/>
  <c r="I884" i="7"/>
  <c r="I1089" i="7"/>
  <c r="AF1088" i="7"/>
  <c r="BQ666" i="7"/>
  <c r="AF883" i="7"/>
  <c r="X1088" i="7"/>
  <c r="BI666" i="7"/>
  <c r="X883" i="7"/>
  <c r="AW666" i="7"/>
  <c r="L883" i="7"/>
  <c r="L1088" i="7"/>
  <c r="U969" i="7"/>
  <c r="M980" i="7"/>
  <c r="E984" i="7"/>
  <c r="AC1186" i="7"/>
  <c r="U1186" i="7"/>
  <c r="I979" i="7"/>
  <c r="AP760" i="7"/>
  <c r="AL766" i="7"/>
  <c r="I1182" i="7"/>
  <c r="I1170" i="7"/>
  <c r="I977" i="7"/>
  <c r="M977" i="7"/>
  <c r="M1170" i="7"/>
  <c r="Q1182" i="7"/>
  <c r="Q977" i="7"/>
  <c r="Q1170" i="7"/>
  <c r="U1182" i="7"/>
  <c r="U977" i="7"/>
  <c r="U1170" i="7"/>
  <c r="Y1182" i="7"/>
  <c r="Y1170" i="7"/>
  <c r="Y977" i="7"/>
  <c r="AC1170" i="7"/>
  <c r="AC977" i="7"/>
  <c r="AC965" i="7"/>
  <c r="BN760" i="7"/>
  <c r="M1183" i="7"/>
  <c r="AX761" i="7"/>
  <c r="Y1183" i="7"/>
  <c r="BJ761" i="7"/>
  <c r="Y978" i="7"/>
  <c r="Y1171" i="7"/>
  <c r="M967" i="7"/>
  <c r="AX762" i="7"/>
  <c r="M1184" i="7"/>
  <c r="M1172" i="7"/>
  <c r="M979" i="7"/>
  <c r="Q1172" i="7"/>
  <c r="Q1184" i="7"/>
  <c r="BB762" i="7"/>
  <c r="AC980" i="7"/>
  <c r="AC1185" i="7"/>
  <c r="AG1185" i="7"/>
  <c r="AG980" i="7"/>
  <c r="I1174" i="7"/>
  <c r="I981" i="7"/>
  <c r="I969" i="7"/>
  <c r="AT764" i="7"/>
  <c r="M1174" i="7"/>
  <c r="AX764" i="7"/>
  <c r="M981" i="7"/>
  <c r="M969" i="7"/>
  <c r="Q1186" i="7"/>
  <c r="Q1174" i="7"/>
  <c r="Q969" i="7"/>
  <c r="Q981" i="7"/>
  <c r="BB764" i="7"/>
  <c r="AG1186" i="7"/>
  <c r="AG1174" i="7"/>
  <c r="AG969" i="7"/>
  <c r="AG981" i="7"/>
  <c r="BR764" i="7"/>
  <c r="A970" i="7"/>
  <c r="A1175" i="7"/>
  <c r="E982" i="7"/>
  <c r="E1175" i="7"/>
  <c r="E1187" i="7"/>
  <c r="I1187" i="7"/>
  <c r="I982" i="7"/>
  <c r="AT765" i="7"/>
  <c r="M1187" i="7"/>
  <c r="M982" i="7"/>
  <c r="BB765" i="7"/>
  <c r="Q982" i="7"/>
  <c r="Y1187" i="7"/>
  <c r="BJ765" i="7"/>
  <c r="Y982" i="7"/>
  <c r="AC1187" i="7"/>
  <c r="AC982" i="7"/>
  <c r="E1188" i="7"/>
  <c r="E983" i="7"/>
  <c r="AP766" i="7"/>
  <c r="I1188" i="7"/>
  <c r="AT766" i="7"/>
  <c r="I983" i="7"/>
  <c r="M1188" i="7"/>
  <c r="AX766" i="7"/>
  <c r="M983" i="7"/>
  <c r="Q1188" i="7"/>
  <c r="BB766" i="7"/>
  <c r="U1188" i="7"/>
  <c r="U983" i="7"/>
  <c r="BF766" i="7"/>
  <c r="Y983" i="7"/>
  <c r="BJ766" i="7"/>
  <c r="Y1188" i="7"/>
  <c r="AC971" i="7"/>
  <c r="AC1188" i="7"/>
  <c r="AC983" i="7"/>
  <c r="BN766" i="7"/>
  <c r="M984" i="7"/>
  <c r="M1189" i="7"/>
  <c r="E1190" i="7"/>
  <c r="E985" i="7"/>
  <c r="E973" i="7"/>
  <c r="AP768" i="7"/>
  <c r="I1190" i="7"/>
  <c r="I1178" i="7"/>
  <c r="I985" i="7"/>
  <c r="AT768" i="7"/>
  <c r="I973" i="7"/>
  <c r="M1190" i="7"/>
  <c r="M1178" i="7"/>
  <c r="M973" i="7"/>
  <c r="M985" i="7"/>
  <c r="AX768" i="7"/>
  <c r="Q1190" i="7"/>
  <c r="Q973" i="7"/>
  <c r="Q985" i="7"/>
  <c r="BB768" i="7"/>
  <c r="Q1178" i="7"/>
  <c r="U1190" i="7"/>
  <c r="U1178" i="7"/>
  <c r="U985" i="7"/>
  <c r="Y1178" i="7"/>
  <c r="Y973" i="7"/>
  <c r="Y985" i="7"/>
  <c r="BJ768" i="7"/>
  <c r="AG973" i="7"/>
  <c r="AG985" i="7"/>
  <c r="AN769" i="7"/>
  <c r="C986" i="7"/>
  <c r="C1191" i="7"/>
  <c r="G1191" i="7"/>
  <c r="AR769" i="7"/>
  <c r="G986" i="7"/>
  <c r="K986" i="7"/>
  <c r="K1191" i="7"/>
  <c r="AZ769" i="7"/>
  <c r="O1191" i="7"/>
  <c r="O986" i="7"/>
  <c r="BD769" i="7"/>
  <c r="S986" i="7"/>
  <c r="S1191" i="7"/>
  <c r="BH769" i="7"/>
  <c r="W986" i="7"/>
  <c r="BL769" i="7"/>
  <c r="AA986" i="7"/>
  <c r="BP769" i="7"/>
  <c r="AE1191" i="7"/>
  <c r="BT769" i="7"/>
  <c r="AI986" i="7"/>
  <c r="H1192" i="7"/>
  <c r="BK781" i="7"/>
  <c r="BG781" i="7"/>
  <c r="BI780" i="7"/>
  <c r="AQ775" i="7"/>
  <c r="BN774" i="7"/>
  <c r="AX774" i="7"/>
  <c r="BB774" i="7"/>
  <c r="BK780" i="7"/>
  <c r="AM780" i="7"/>
  <c r="BD774" i="7"/>
  <c r="AH998" i="7"/>
  <c r="B998" i="7"/>
  <c r="AG994" i="7"/>
  <c r="AJ987" i="7"/>
  <c r="AT770" i="7"/>
  <c r="AH986" i="7"/>
  <c r="BK774" i="7"/>
  <c r="AX770" i="7"/>
  <c r="AU774" i="7"/>
  <c r="X1192" i="7"/>
  <c r="BC780" i="7"/>
  <c r="BH774" i="7"/>
  <c r="BE780" i="7"/>
  <c r="AT774" i="7"/>
  <c r="F1203" i="7"/>
  <c r="AJ997" i="7"/>
  <c r="L1196" i="7"/>
  <c r="X987" i="7"/>
  <c r="BN780" i="7"/>
  <c r="BM770" i="7"/>
  <c r="BC774" i="7"/>
  <c r="AP777" i="7"/>
  <c r="P987" i="7"/>
  <c r="AV772" i="7"/>
  <c r="D1192" i="7"/>
  <c r="D987" i="7"/>
  <c r="L1192" i="7"/>
  <c r="AW770" i="7"/>
  <c r="L987" i="7"/>
  <c r="T1192" i="7"/>
  <c r="BE770" i="7"/>
  <c r="T987" i="7"/>
  <c r="AP770" i="7"/>
  <c r="BD770" i="7"/>
  <c r="BP770" i="7"/>
  <c r="AR770" i="7"/>
  <c r="BL770" i="7"/>
  <c r="BF770" i="7"/>
  <c r="BR770" i="7"/>
  <c r="AV770" i="7"/>
  <c r="BT770" i="7"/>
  <c r="BB770" i="7"/>
  <c r="BO770" i="7"/>
  <c r="AU770" i="7"/>
  <c r="AQ770" i="7"/>
  <c r="AM770" i="7"/>
  <c r="BC770" i="7"/>
  <c r="BG770" i="7"/>
  <c r="AY770" i="7"/>
  <c r="BS770" i="7"/>
  <c r="AN770" i="7"/>
  <c r="BH770" i="7"/>
  <c r="BN770" i="7"/>
  <c r="BK770" i="7"/>
  <c r="AZ770" i="7"/>
  <c r="BU770" i="7"/>
  <c r="A1181" i="7"/>
  <c r="A976" i="7"/>
  <c r="BB771" i="7"/>
  <c r="Q1193" i="7"/>
  <c r="Q988" i="7"/>
  <c r="U988" i="7"/>
  <c r="BF771" i="7"/>
  <c r="BJ771" i="7"/>
  <c r="Y988" i="7"/>
  <c r="AN772" i="7"/>
  <c r="C1194" i="7"/>
  <c r="C989" i="7"/>
  <c r="AR772" i="7"/>
  <c r="G1194" i="7"/>
  <c r="G989" i="7"/>
  <c r="K1194" i="7"/>
  <c r="K989" i="7"/>
  <c r="O977" i="7"/>
  <c r="O1194" i="7"/>
  <c r="O989" i="7"/>
  <c r="BD772" i="7"/>
  <c r="S977" i="7"/>
  <c r="S1194" i="7"/>
  <c r="S989" i="7"/>
  <c r="W977" i="7"/>
  <c r="W1194" i="7"/>
  <c r="W989" i="7"/>
  <c r="AA977" i="7"/>
  <c r="BL772" i="7"/>
  <c r="AA1194" i="7"/>
  <c r="AA989" i="7"/>
  <c r="AE977" i="7"/>
  <c r="AE1194" i="7"/>
  <c r="AE989" i="7"/>
  <c r="BT772" i="7"/>
  <c r="AI1194" i="7"/>
  <c r="AI989" i="7"/>
  <c r="B978" i="7"/>
  <c r="B1195" i="7"/>
  <c r="B990" i="7"/>
  <c r="F978" i="7"/>
  <c r="F1195" i="7"/>
  <c r="F990" i="7"/>
  <c r="J978" i="7"/>
  <c r="J1195" i="7"/>
  <c r="J990" i="7"/>
  <c r="N978" i="7"/>
  <c r="N1195" i="7"/>
  <c r="N990" i="7"/>
  <c r="R978" i="7"/>
  <c r="R1195" i="7"/>
  <c r="BC773" i="7"/>
  <c r="R990" i="7"/>
  <c r="V978" i="7"/>
  <c r="BG773" i="7"/>
  <c r="V1195" i="7"/>
  <c r="V990" i="7"/>
  <c r="Z1183" i="7"/>
  <c r="Z1195" i="7"/>
  <c r="BK773" i="7"/>
  <c r="Z990" i="7"/>
  <c r="AD1195" i="7"/>
  <c r="AD990" i="7"/>
  <c r="AH1183" i="7"/>
  <c r="AH1195" i="7"/>
  <c r="AH990" i="7"/>
  <c r="D979" i="7"/>
  <c r="D991" i="7"/>
  <c r="D1184" i="7"/>
  <c r="H979" i="7"/>
  <c r="H991" i="7"/>
  <c r="H1184" i="7"/>
  <c r="L1184" i="7"/>
  <c r="AW774" i="7"/>
  <c r="L991" i="7"/>
  <c r="P979" i="7"/>
  <c r="P991" i="7"/>
  <c r="BA774" i="7"/>
  <c r="BE774" i="7"/>
  <c r="T991" i="7"/>
  <c r="X979" i="7"/>
  <c r="X991" i="7"/>
  <c r="BI774" i="7"/>
  <c r="AB979" i="7"/>
  <c r="BM774" i="7"/>
  <c r="AB991" i="7"/>
  <c r="AF991" i="7"/>
  <c r="AF979" i="7"/>
  <c r="BQ774" i="7"/>
  <c r="BU774" i="7"/>
  <c r="AJ979" i="7"/>
  <c r="AJ1184" i="7"/>
  <c r="BT774" i="7"/>
  <c r="AJ991" i="7"/>
  <c r="AY774" i="7"/>
  <c r="BG774" i="7"/>
  <c r="BO774" i="7"/>
  <c r="AN774" i="7"/>
  <c r="AV774" i="7"/>
  <c r="D1185" i="7"/>
  <c r="D980" i="7"/>
  <c r="D1197" i="7"/>
  <c r="D992" i="7"/>
  <c r="H1185" i="7"/>
  <c r="H980" i="7"/>
  <c r="H1197" i="7"/>
  <c r="H992" i="7"/>
  <c r="L1185" i="7"/>
  <c r="L980" i="7"/>
  <c r="L1197" i="7"/>
  <c r="L992" i="7"/>
  <c r="P980" i="7"/>
  <c r="P1197" i="7"/>
  <c r="P992" i="7"/>
  <c r="T1197" i="7"/>
  <c r="T992" i="7"/>
  <c r="X980" i="7"/>
  <c r="BI775" i="7"/>
  <c r="X1197" i="7"/>
  <c r="AB992" i="7"/>
  <c r="BM775" i="7"/>
  <c r="AF980" i="7"/>
  <c r="BQ775" i="7"/>
  <c r="AF1197" i="7"/>
  <c r="AF992" i="7"/>
  <c r="BU775" i="7"/>
  <c r="AP775" i="7"/>
  <c r="AX775" i="7"/>
  <c r="BF775" i="7"/>
  <c r="BN775" i="7"/>
  <c r="AR775" i="7"/>
  <c r="AZ775" i="7"/>
  <c r="BH775" i="7"/>
  <c r="BP775" i="7"/>
  <c r="AV775" i="7"/>
  <c r="BL775" i="7"/>
  <c r="BB775" i="7"/>
  <c r="BR775" i="7"/>
  <c r="BK775" i="7"/>
  <c r="BS775" i="7"/>
  <c r="AJ1197" i="7"/>
  <c r="AN775" i="7"/>
  <c r="BD775" i="7"/>
  <c r="BT775" i="7"/>
  <c r="AJ992" i="7"/>
  <c r="BC775" i="7"/>
  <c r="C1198" i="7"/>
  <c r="AN776" i="7"/>
  <c r="K981" i="7"/>
  <c r="K993" i="7"/>
  <c r="O981" i="7"/>
  <c r="O1198" i="7"/>
  <c r="O993" i="7"/>
  <c r="S1198" i="7"/>
  <c r="S993" i="7"/>
  <c r="AA981" i="7"/>
  <c r="AA993" i="7"/>
  <c r="AE1198" i="7"/>
  <c r="AE981" i="7"/>
  <c r="AE993" i="7"/>
  <c r="AI981" i="7"/>
  <c r="AI1198" i="7"/>
  <c r="AI993" i="7"/>
  <c r="I1199" i="7"/>
  <c r="I994" i="7"/>
  <c r="AX777" i="7"/>
  <c r="M1199" i="7"/>
  <c r="M994" i="7"/>
  <c r="U994" i="7"/>
  <c r="BF777" i="7"/>
  <c r="Y1199" i="7"/>
  <c r="Y994" i="7"/>
  <c r="AC1199" i="7"/>
  <c r="AC994" i="7"/>
  <c r="C983" i="7"/>
  <c r="C995" i="7"/>
  <c r="G983" i="7"/>
  <c r="G1200" i="7"/>
  <c r="G995" i="7"/>
  <c r="G1188" i="7"/>
  <c r="K983" i="7"/>
  <c r="K1188" i="7"/>
  <c r="K1200" i="7"/>
  <c r="K995" i="7"/>
  <c r="O983" i="7"/>
  <c r="O1188" i="7"/>
  <c r="O1200" i="7"/>
  <c r="S983" i="7"/>
  <c r="S1188" i="7"/>
  <c r="S995" i="7"/>
  <c r="W1188" i="7"/>
  <c r="W983" i="7"/>
  <c r="W1200" i="7"/>
  <c r="W995" i="7"/>
  <c r="BH778" i="7"/>
  <c r="AA1188" i="7"/>
  <c r="AA983" i="7"/>
  <c r="AA1200" i="7"/>
  <c r="AA995" i="7"/>
  <c r="AE983" i="7"/>
  <c r="AE1200" i="7"/>
  <c r="B1189" i="7"/>
  <c r="B984" i="7"/>
  <c r="AM779" i="7"/>
  <c r="F984" i="7"/>
  <c r="AQ779" i="7"/>
  <c r="F1201" i="7"/>
  <c r="F1189" i="7"/>
  <c r="F996" i="7"/>
  <c r="J1189" i="7"/>
  <c r="J984" i="7"/>
  <c r="J1201" i="7"/>
  <c r="AU779" i="7"/>
  <c r="J996" i="7"/>
  <c r="N984" i="7"/>
  <c r="AY779" i="7"/>
  <c r="N1189" i="7"/>
  <c r="N1201" i="7"/>
  <c r="R1189" i="7"/>
  <c r="R984" i="7"/>
  <c r="R996" i="7"/>
  <c r="BC779" i="7"/>
  <c r="BG779" i="7"/>
  <c r="V1201" i="7"/>
  <c r="V984" i="7"/>
  <c r="V996" i="7"/>
  <c r="Z984" i="7"/>
  <c r="Z1201" i="7"/>
  <c r="BK779" i="7"/>
  <c r="Z996" i="7"/>
  <c r="AD984" i="7"/>
  <c r="BO779" i="7"/>
  <c r="AD1201" i="7"/>
  <c r="AH984" i="7"/>
  <c r="AH996" i="7"/>
  <c r="D985" i="7"/>
  <c r="D1202" i="7"/>
  <c r="H1202" i="7"/>
  <c r="H985" i="7"/>
  <c r="L985" i="7"/>
  <c r="AW780" i="7"/>
  <c r="P985" i="7"/>
  <c r="P1202" i="7"/>
  <c r="T985" i="7"/>
  <c r="T1202" i="7"/>
  <c r="AB985" i="7"/>
  <c r="AB1190" i="7"/>
  <c r="AB1202" i="7"/>
  <c r="AF985" i="7"/>
  <c r="BQ780" i="7"/>
  <c r="AF997" i="7"/>
  <c r="BU780" i="7"/>
  <c r="AJ985" i="7"/>
  <c r="AV780" i="7"/>
  <c r="BB780" i="7"/>
  <c r="BH780" i="7"/>
  <c r="BP780" i="7"/>
  <c r="AX780" i="7"/>
  <c r="BJ780" i="7"/>
  <c r="BR780" i="7"/>
  <c r="AZ780" i="7"/>
  <c r="BD780" i="7"/>
  <c r="BL780" i="7"/>
  <c r="BT780" i="7"/>
  <c r="AJ1202" i="7"/>
  <c r="AP780" i="7"/>
  <c r="BO780" i="7"/>
  <c r="B1203" i="7"/>
  <c r="B1191" i="7"/>
  <c r="F986" i="7"/>
  <c r="F998" i="7"/>
  <c r="J1191" i="7"/>
  <c r="J1203" i="7"/>
  <c r="N998" i="7"/>
  <c r="N986" i="7"/>
  <c r="R1203" i="7"/>
  <c r="R1191" i="7"/>
  <c r="V986" i="7"/>
  <c r="V998" i="7"/>
  <c r="AD1191" i="7"/>
  <c r="AD998" i="7"/>
  <c r="AD986" i="7"/>
  <c r="B987" i="7"/>
  <c r="B1204" i="7"/>
  <c r="F1204" i="7"/>
  <c r="F987" i="7"/>
  <c r="J987" i="7"/>
  <c r="J1204" i="7"/>
  <c r="N1204" i="7"/>
  <c r="N999" i="7"/>
  <c r="N987" i="7"/>
  <c r="R1204" i="7"/>
  <c r="R987" i="7"/>
  <c r="R999" i="7"/>
  <c r="V999" i="7"/>
  <c r="V987" i="7"/>
  <c r="Z987" i="7"/>
  <c r="Z999" i="7"/>
  <c r="AD999" i="7"/>
  <c r="AD987" i="7"/>
  <c r="S1193" i="7"/>
  <c r="S1000" i="7"/>
  <c r="W1000" i="7"/>
  <c r="W1193" i="7"/>
  <c r="W988" i="7"/>
  <c r="AF1216" i="7"/>
  <c r="BQ794" i="7"/>
  <c r="AB1216" i="7"/>
  <c r="AB999" i="7"/>
  <c r="X1216" i="7"/>
  <c r="X999" i="7"/>
  <c r="T1216" i="7"/>
  <c r="T999" i="7"/>
  <c r="BE794" i="7"/>
  <c r="P1216" i="7"/>
  <c r="P999" i="7"/>
  <c r="L1216" i="7"/>
  <c r="L1204" i="7"/>
  <c r="H1216" i="7"/>
  <c r="H1204" i="7"/>
  <c r="D1216" i="7"/>
  <c r="D1204" i="7"/>
  <c r="AJ1203" i="7"/>
  <c r="BU793" i="7"/>
  <c r="BH793" i="7"/>
  <c r="AB1203" i="7"/>
  <c r="BM793" i="7"/>
  <c r="L1203" i="7"/>
  <c r="AW793" i="7"/>
  <c r="AJ1214" i="7"/>
  <c r="BN792" i="7"/>
  <c r="BF792" i="7"/>
  <c r="AX792" i="7"/>
  <c r="AJ1213" i="7"/>
  <c r="AJ1201" i="7"/>
  <c r="AJ996" i="7"/>
  <c r="BR791" i="7"/>
  <c r="BJ791" i="7"/>
  <c r="BB791" i="7"/>
  <c r="AT791" i="7"/>
  <c r="AF1201" i="7"/>
  <c r="AF996" i="7"/>
  <c r="AB1213" i="7"/>
  <c r="AB996" i="7"/>
  <c r="T1201" i="7"/>
  <c r="T996" i="7"/>
  <c r="P1213" i="7"/>
  <c r="P1201" i="7"/>
  <c r="P996" i="7"/>
  <c r="L1213" i="7"/>
  <c r="L996" i="7"/>
  <c r="AJ1200" i="7"/>
  <c r="AY790" i="7"/>
  <c r="BB790" i="7"/>
  <c r="AG1178" i="7"/>
  <c r="U965" i="7"/>
  <c r="M965" i="7"/>
  <c r="P1221" i="7"/>
  <c r="C882" i="7"/>
  <c r="AG1175" i="7"/>
  <c r="AC970" i="7"/>
  <c r="Y970" i="7"/>
  <c r="M970" i="7"/>
  <c r="I970" i="7"/>
  <c r="E970" i="7"/>
  <c r="Q1171" i="7"/>
  <c r="I1171" i="7"/>
  <c r="S1182" i="7"/>
  <c r="W1182" i="7"/>
  <c r="O1186" i="7"/>
  <c r="AI1186" i="7"/>
  <c r="AE1188" i="7"/>
  <c r="F1192" i="7"/>
  <c r="R1192" i="7"/>
  <c r="P1204" i="7"/>
  <c r="T1204" i="7"/>
  <c r="AB1204" i="7"/>
  <c r="Q1205" i="7"/>
  <c r="AH1213" i="7"/>
  <c r="Z1213" i="7"/>
  <c r="R1213" i="7"/>
  <c r="N1213" i="7"/>
  <c r="J1213" i="7"/>
  <c r="AQ804" i="7"/>
  <c r="AD1227" i="7"/>
  <c r="AQ809" i="7"/>
  <c r="AY809" i="7"/>
  <c r="AM745" i="7"/>
  <c r="AG1216" i="7"/>
  <c r="AC1216" i="7"/>
  <c r="Y1216" i="7"/>
  <c r="U1216" i="7"/>
  <c r="Q1216" i="7"/>
  <c r="M1216" i="7"/>
  <c r="I1216" i="7"/>
  <c r="AL707" i="7"/>
  <c r="A1168" i="7"/>
  <c r="A924" i="7"/>
  <c r="A986" i="7"/>
  <c r="A930" i="7"/>
  <c r="A987" i="7"/>
  <c r="A951" i="7"/>
  <c r="A1191" i="7"/>
  <c r="J1209" i="6"/>
  <c r="J1205" i="6"/>
  <c r="J1185" i="6"/>
  <c r="J1165" i="6"/>
  <c r="J1153" i="6"/>
  <c r="J1149" i="6"/>
  <c r="J1141" i="6"/>
  <c r="J1133" i="6"/>
  <c r="B1070" i="6"/>
  <c r="J913" i="6"/>
  <c r="J897" i="6"/>
  <c r="G793" i="6"/>
  <c r="D1642" i="6"/>
  <c r="J1130" i="6"/>
  <c r="J1126" i="6"/>
  <c r="J1118" i="6"/>
  <c r="J918" i="6"/>
  <c r="J914" i="6"/>
  <c r="J910" i="6"/>
  <c r="J941" i="6"/>
  <c r="J370" i="6"/>
  <c r="J366" i="6"/>
  <c r="J1236" i="6"/>
  <c r="L245" i="6"/>
  <c r="L261" i="6"/>
  <c r="L289" i="6"/>
  <c r="J1203" i="6"/>
  <c r="J1195" i="6"/>
  <c r="J1191" i="6"/>
  <c r="J1187" i="6"/>
  <c r="J1179" i="6"/>
  <c r="J1171" i="6"/>
  <c r="J1159" i="6"/>
  <c r="J1127" i="6"/>
  <c r="J1124" i="6"/>
  <c r="H1642" i="6"/>
  <c r="F1651" i="6"/>
  <c r="J369" i="6"/>
  <c r="G1015" i="6"/>
  <c r="G1661" i="6"/>
  <c r="B1457" i="6"/>
  <c r="AL764" i="7"/>
  <c r="A1098" i="7"/>
  <c r="A1138" i="7"/>
  <c r="AL692" i="7"/>
  <c r="AL720" i="7"/>
  <c r="A1130" i="7"/>
  <c r="A893" i="7"/>
  <c r="AL761" i="7"/>
  <c r="A1008" i="7"/>
  <c r="A1226" i="7"/>
  <c r="A1015" i="7"/>
  <c r="A1194" i="7"/>
  <c r="A1196" i="7"/>
  <c r="A1199" i="7"/>
  <c r="A1201" i="7"/>
  <c r="AL778" i="7"/>
  <c r="A982" i="7"/>
  <c r="A977" i="7"/>
  <c r="A973" i="7"/>
  <c r="G747" i="6"/>
  <c r="BB665" i="7"/>
  <c r="BJ756" i="7"/>
  <c r="AV752" i="7"/>
  <c r="BR750" i="7"/>
  <c r="BP748" i="7"/>
  <c r="BD811" i="7"/>
  <c r="C1250" i="7"/>
  <c r="C1045" i="7"/>
  <c r="E1250" i="7"/>
  <c r="E1045" i="7"/>
  <c r="G1250" i="7"/>
  <c r="G1045" i="7"/>
  <c r="I1250" i="7"/>
  <c r="I1045" i="7"/>
  <c r="K1250" i="7"/>
  <c r="K1045" i="7"/>
  <c r="M1250" i="7"/>
  <c r="M1045" i="7"/>
  <c r="O1250" i="7"/>
  <c r="O1045" i="7"/>
  <c r="Q1250" i="7"/>
  <c r="Q1045" i="7"/>
  <c r="S1250" i="7"/>
  <c r="S1045" i="7"/>
  <c r="U1250" i="7"/>
  <c r="U1045" i="7"/>
  <c r="W1250" i="7"/>
  <c r="W1045" i="7"/>
  <c r="Y1250" i="7"/>
  <c r="Y1045" i="7"/>
  <c r="AA1250" i="7"/>
  <c r="AA1045" i="7"/>
  <c r="AC1250" i="7"/>
  <c r="AC1045" i="7"/>
  <c r="AE1250" i="7"/>
  <c r="AE1045" i="7"/>
  <c r="AG1250" i="7"/>
  <c r="AG1045" i="7"/>
  <c r="AI1250" i="7"/>
  <c r="AI1045" i="7"/>
  <c r="B1250" i="7"/>
  <c r="B1045" i="7"/>
  <c r="D1250" i="7"/>
  <c r="D1045" i="7"/>
  <c r="F1250" i="7"/>
  <c r="F1045" i="7"/>
  <c r="H1250" i="7"/>
  <c r="H1045" i="7"/>
  <c r="J1250" i="7"/>
  <c r="J1045" i="7"/>
  <c r="L1250" i="7"/>
  <c r="L1045" i="7"/>
  <c r="N1250" i="7"/>
  <c r="N1045" i="7"/>
  <c r="P1250" i="7"/>
  <c r="P1045" i="7"/>
  <c r="R1250" i="7"/>
  <c r="R1045" i="7"/>
  <c r="T1250" i="7"/>
  <c r="T1045" i="7"/>
  <c r="V1250" i="7"/>
  <c r="V1045" i="7"/>
  <c r="X1250" i="7"/>
  <c r="X1045" i="7"/>
  <c r="Z1250" i="7"/>
  <c r="Z1045" i="7"/>
  <c r="AB1250" i="7"/>
  <c r="AB1045" i="7"/>
  <c r="AD1250" i="7"/>
  <c r="AD1045" i="7"/>
  <c r="AF1250" i="7"/>
  <c r="AF1045" i="7"/>
  <c r="AH1250" i="7"/>
  <c r="AH1045" i="7"/>
  <c r="AJ1250" i="7"/>
  <c r="AJ1045" i="7"/>
  <c r="F851" i="6"/>
  <c r="F636" i="6"/>
  <c r="H851" i="6"/>
  <c r="H636" i="6"/>
  <c r="B1700" i="6"/>
  <c r="B1496" i="6"/>
  <c r="D1700" i="6"/>
  <c r="D1496" i="6"/>
  <c r="G1496" i="6"/>
  <c r="G1700" i="6"/>
  <c r="G851" i="6"/>
  <c r="G636" i="6"/>
  <c r="C1700" i="6"/>
  <c r="C1496" i="6"/>
  <c r="F1700" i="6"/>
  <c r="F1496" i="6"/>
  <c r="H1700" i="6"/>
  <c r="H1496" i="6"/>
  <c r="C1044" i="7"/>
  <c r="C1249" i="7"/>
  <c r="E1044" i="7"/>
  <c r="E1249" i="7"/>
  <c r="G1044" i="7"/>
  <c r="G1249" i="7"/>
  <c r="I1044" i="7"/>
  <c r="I1249" i="7"/>
  <c r="K1044" i="7"/>
  <c r="K1249" i="7"/>
  <c r="M1044" i="7"/>
  <c r="M1249" i="7"/>
  <c r="O1044" i="7"/>
  <c r="O1249" i="7"/>
  <c r="Q1044" i="7"/>
  <c r="Q1249" i="7"/>
  <c r="S1044" i="7"/>
  <c r="S1249" i="7"/>
  <c r="U1044" i="7"/>
  <c r="U1249" i="7"/>
  <c r="W1044" i="7"/>
  <c r="W1249" i="7"/>
  <c r="Y1044" i="7"/>
  <c r="Y1249" i="7"/>
  <c r="AA1044" i="7"/>
  <c r="AA1249" i="7"/>
  <c r="AC1044" i="7"/>
  <c r="AC1249" i="7"/>
  <c r="AE1044" i="7"/>
  <c r="AE1249" i="7"/>
  <c r="AG1044" i="7"/>
  <c r="AG1249" i="7"/>
  <c r="AI1044" i="7"/>
  <c r="AI1249" i="7"/>
  <c r="AM827" i="7"/>
  <c r="B1044" i="7"/>
  <c r="B1249" i="7"/>
  <c r="AO827" i="7"/>
  <c r="D1044" i="7"/>
  <c r="D1249" i="7"/>
  <c r="AQ827" i="7"/>
  <c r="F1044" i="7"/>
  <c r="F1249" i="7"/>
  <c r="AS827" i="7"/>
  <c r="H1044" i="7"/>
  <c r="H1249" i="7"/>
  <c r="AU827" i="7"/>
  <c r="J1044" i="7"/>
  <c r="J1249" i="7"/>
  <c r="AW827" i="7"/>
  <c r="L1044" i="7"/>
  <c r="L1249" i="7"/>
  <c r="AY827" i="7"/>
  <c r="N1044" i="7"/>
  <c r="N1249" i="7"/>
  <c r="BA827" i="7"/>
  <c r="P1044" i="7"/>
  <c r="P1249" i="7"/>
  <c r="BC827" i="7"/>
  <c r="R1044" i="7"/>
  <c r="R1249" i="7"/>
  <c r="BE827" i="7"/>
  <c r="T1044" i="7"/>
  <c r="T1249" i="7"/>
  <c r="BG827" i="7"/>
  <c r="V1044" i="7"/>
  <c r="V1249" i="7"/>
  <c r="BI827" i="7"/>
  <c r="X1044" i="7"/>
  <c r="X1249" i="7"/>
  <c r="BK827" i="7"/>
  <c r="Z1044" i="7"/>
  <c r="Z1249" i="7"/>
  <c r="AB1044" i="7"/>
  <c r="AB1249" i="7"/>
  <c r="BO827" i="7"/>
  <c r="AD1044" i="7"/>
  <c r="AD1249" i="7"/>
  <c r="BQ827" i="7"/>
  <c r="AF1044" i="7"/>
  <c r="AF1249" i="7"/>
  <c r="BS827" i="7"/>
  <c r="AH1044" i="7"/>
  <c r="AH1249" i="7"/>
  <c r="BU827" i="7"/>
  <c r="AJ1044" i="7"/>
  <c r="AJ1249" i="7"/>
  <c r="J950" i="6"/>
  <c r="H1100" i="6"/>
  <c r="H1027" i="6"/>
  <c r="F1100" i="6"/>
  <c r="F1027" i="6"/>
  <c r="C1100" i="6"/>
  <c r="C1027" i="6"/>
  <c r="G1100" i="6"/>
  <c r="G1027" i="6"/>
  <c r="D1100" i="6"/>
  <c r="D1027" i="6"/>
  <c r="B1100" i="6"/>
  <c r="B1027" i="6"/>
  <c r="B1699" i="6"/>
  <c r="B1495" i="6"/>
  <c r="D1699" i="6"/>
  <c r="D1495" i="6"/>
  <c r="G1495" i="6"/>
  <c r="G1699" i="6"/>
  <c r="C1699" i="6"/>
  <c r="C1495" i="6"/>
  <c r="F1699" i="6"/>
  <c r="F1495" i="6"/>
  <c r="H1699" i="6"/>
  <c r="H1495" i="6"/>
  <c r="G850" i="6"/>
  <c r="G635" i="6"/>
  <c r="F850" i="6"/>
  <c r="F635" i="6"/>
  <c r="H850" i="6"/>
  <c r="H635" i="6"/>
  <c r="B1043" i="7"/>
  <c r="B1248" i="7"/>
  <c r="D1043" i="7"/>
  <c r="D1248" i="7"/>
  <c r="F1043" i="7"/>
  <c r="F1248" i="7"/>
  <c r="H1043" i="7"/>
  <c r="H1248" i="7"/>
  <c r="J1043" i="7"/>
  <c r="J1248" i="7"/>
  <c r="L1043" i="7"/>
  <c r="L1248" i="7"/>
  <c r="N1043" i="7"/>
  <c r="N1248" i="7"/>
  <c r="P1043" i="7"/>
  <c r="P1248" i="7"/>
  <c r="R1043" i="7"/>
  <c r="R1248" i="7"/>
  <c r="T1043" i="7"/>
  <c r="T1248" i="7"/>
  <c r="V1043" i="7"/>
  <c r="V1248" i="7"/>
  <c r="X1043" i="7"/>
  <c r="X1248" i="7"/>
  <c r="Z1043" i="7"/>
  <c r="Z1248" i="7"/>
  <c r="AB1043" i="7"/>
  <c r="AB1248" i="7"/>
  <c r="AD1043" i="7"/>
  <c r="AD1248" i="7"/>
  <c r="AF1043" i="7"/>
  <c r="AF1248" i="7"/>
  <c r="AH1043" i="7"/>
  <c r="AH1248" i="7"/>
  <c r="AJ1043" i="7"/>
  <c r="AJ1248" i="7"/>
  <c r="C1248" i="7"/>
  <c r="C1043" i="7"/>
  <c r="E1248" i="7"/>
  <c r="E1043" i="7"/>
  <c r="G1248" i="7"/>
  <c r="G1043" i="7"/>
  <c r="I1248" i="7"/>
  <c r="I1043" i="7"/>
  <c r="K1248" i="7"/>
  <c r="K1043" i="7"/>
  <c r="M1248" i="7"/>
  <c r="M1043" i="7"/>
  <c r="O1248" i="7"/>
  <c r="O1043" i="7"/>
  <c r="Q1248" i="7"/>
  <c r="Q1043" i="7"/>
  <c r="S1248" i="7"/>
  <c r="S1043" i="7"/>
  <c r="U1248" i="7"/>
  <c r="U1043" i="7"/>
  <c r="W1248" i="7"/>
  <c r="W1043" i="7"/>
  <c r="Y1248" i="7"/>
  <c r="Y1043" i="7"/>
  <c r="AA1248" i="7"/>
  <c r="AA1043" i="7"/>
  <c r="AC1248" i="7"/>
  <c r="AC1043" i="7"/>
  <c r="AE1248" i="7"/>
  <c r="AE1043" i="7"/>
  <c r="AG1248" i="7"/>
  <c r="AG1043" i="7"/>
  <c r="AI1248" i="7"/>
  <c r="AI1043" i="7"/>
  <c r="A950" i="7"/>
  <c r="A884" i="7"/>
  <c r="A1137" i="7"/>
  <c r="A1162" i="7"/>
  <c r="A957" i="7"/>
  <c r="AL754" i="7"/>
  <c r="A1105" i="7"/>
  <c r="G849" i="6"/>
  <c r="G634" i="6"/>
  <c r="C1698" i="6"/>
  <c r="C1494" i="6"/>
  <c r="F1698" i="6"/>
  <c r="F1494" i="6"/>
  <c r="H1698" i="6"/>
  <c r="H1494" i="6"/>
  <c r="F849" i="6"/>
  <c r="F634" i="6"/>
  <c r="H849" i="6"/>
  <c r="H634" i="6"/>
  <c r="B1698" i="6"/>
  <c r="B1494" i="6"/>
  <c r="D1698" i="6"/>
  <c r="D1494" i="6"/>
  <c r="G1494" i="6"/>
  <c r="G1698" i="6"/>
  <c r="C1042" i="7"/>
  <c r="C1247" i="7"/>
  <c r="E1042" i="7"/>
  <c r="E1247" i="7"/>
  <c r="G1042" i="7"/>
  <c r="G1247" i="7"/>
  <c r="I1042" i="7"/>
  <c r="I1247" i="7"/>
  <c r="K1042" i="7"/>
  <c r="K1247" i="7"/>
  <c r="M1042" i="7"/>
  <c r="M1247" i="7"/>
  <c r="O1042" i="7"/>
  <c r="O1247" i="7"/>
  <c r="Q1042" i="7"/>
  <c r="Q1247" i="7"/>
  <c r="S1042" i="7"/>
  <c r="S1247" i="7"/>
  <c r="U1042" i="7"/>
  <c r="U1247" i="7"/>
  <c r="V1042" i="7"/>
  <c r="V1247" i="7"/>
  <c r="X1042" i="7"/>
  <c r="X1247" i="7"/>
  <c r="Z1042" i="7"/>
  <c r="Z1247" i="7"/>
  <c r="AB1042" i="7"/>
  <c r="AB1247" i="7"/>
  <c r="BO825" i="7"/>
  <c r="AD1042" i="7"/>
  <c r="AD1247" i="7"/>
  <c r="AF1042" i="7"/>
  <c r="AF1247" i="7"/>
  <c r="AH1042" i="7"/>
  <c r="AH1247" i="7"/>
  <c r="BU825" i="7"/>
  <c r="AJ1042" i="7"/>
  <c r="AJ1247" i="7"/>
  <c r="AL715" i="7"/>
  <c r="A894" i="7"/>
  <c r="AL723" i="7"/>
  <c r="A1129" i="7"/>
  <c r="AL701" i="7"/>
  <c r="A1101" i="7"/>
  <c r="A898" i="7"/>
  <c r="AM752" i="7"/>
  <c r="BQ748" i="7"/>
  <c r="BO740" i="7"/>
  <c r="BQ738" i="7"/>
  <c r="B1042" i="7"/>
  <c r="B1247" i="7"/>
  <c r="AO825" i="7"/>
  <c r="D1042" i="7"/>
  <c r="D1247" i="7"/>
  <c r="AQ825" i="7"/>
  <c r="F1042" i="7"/>
  <c r="F1247" i="7"/>
  <c r="H1042" i="7"/>
  <c r="H1247" i="7"/>
  <c r="J1042" i="7"/>
  <c r="J1247" i="7"/>
  <c r="L1042" i="7"/>
  <c r="L1247" i="7"/>
  <c r="AY825" i="7"/>
  <c r="N1042" i="7"/>
  <c r="N1247" i="7"/>
  <c r="P1042" i="7"/>
  <c r="P1247" i="7"/>
  <c r="R1042" i="7"/>
  <c r="R1247" i="7"/>
  <c r="BE825" i="7"/>
  <c r="T1042" i="7"/>
  <c r="T1247" i="7"/>
  <c r="W1042" i="7"/>
  <c r="W1247" i="7"/>
  <c r="Y1042" i="7"/>
  <c r="Y1247" i="7"/>
  <c r="AA1042" i="7"/>
  <c r="AA1247" i="7"/>
  <c r="AC1042" i="7"/>
  <c r="AC1247" i="7"/>
  <c r="AE1042" i="7"/>
  <c r="AE1247" i="7"/>
  <c r="AG1042" i="7"/>
  <c r="AG1247" i="7"/>
  <c r="AI1042" i="7"/>
  <c r="AI1247" i="7"/>
  <c r="A940" i="7"/>
  <c r="A1001" i="6"/>
  <c r="F566" i="6"/>
  <c r="F848" i="6"/>
  <c r="F633" i="6"/>
  <c r="H848" i="6"/>
  <c r="H633" i="6"/>
  <c r="B1697" i="6"/>
  <c r="B1493" i="6"/>
  <c r="D1697" i="6"/>
  <c r="D1493" i="6"/>
  <c r="G1697" i="6"/>
  <c r="G1493" i="6"/>
  <c r="G848" i="6"/>
  <c r="G633" i="6"/>
  <c r="C1697" i="6"/>
  <c r="C1493" i="6"/>
  <c r="F1493" i="6"/>
  <c r="F1697" i="6"/>
  <c r="H1697" i="6"/>
  <c r="H1493" i="6"/>
  <c r="AI1087" i="7"/>
  <c r="D1166" i="7"/>
  <c r="AI1167" i="7"/>
  <c r="AG974" i="7"/>
  <c r="S974" i="7"/>
  <c r="K974" i="7"/>
  <c r="G974" i="7"/>
  <c r="AV756" i="7"/>
  <c r="Q964" i="7"/>
  <c r="X967" i="7"/>
  <c r="AJ1174" i="7"/>
  <c r="K1175" i="7"/>
  <c r="AA1175" i="7"/>
  <c r="BF748" i="7"/>
  <c r="BR752" i="7"/>
  <c r="AO754" i="7"/>
  <c r="BQ756" i="7"/>
  <c r="BD757" i="7"/>
  <c r="BO748" i="7"/>
  <c r="AX757" i="7"/>
  <c r="G938" i="7"/>
  <c r="AM824" i="7"/>
  <c r="B1041" i="7"/>
  <c r="B1246" i="7"/>
  <c r="AO824" i="7"/>
  <c r="D1041" i="7"/>
  <c r="D1246" i="7"/>
  <c r="AQ824" i="7"/>
  <c r="F1041" i="7"/>
  <c r="F1246" i="7"/>
  <c r="AS824" i="7"/>
  <c r="H1041" i="7"/>
  <c r="H1246" i="7"/>
  <c r="AU824" i="7"/>
  <c r="J1041" i="7"/>
  <c r="J1246" i="7"/>
  <c r="AW824" i="7"/>
  <c r="L1041" i="7"/>
  <c r="L1246" i="7"/>
  <c r="AY824" i="7"/>
  <c r="N1041" i="7"/>
  <c r="N1246" i="7"/>
  <c r="BA824" i="7"/>
  <c r="P1041" i="7"/>
  <c r="P1246" i="7"/>
  <c r="BC824" i="7"/>
  <c r="R1041" i="7"/>
  <c r="R1246" i="7"/>
  <c r="BE824" i="7"/>
  <c r="T1041" i="7"/>
  <c r="T1246" i="7"/>
  <c r="BG824" i="7"/>
  <c r="V1041" i="7"/>
  <c r="V1246" i="7"/>
  <c r="BI824" i="7"/>
  <c r="X1041" i="7"/>
  <c r="X1246" i="7"/>
  <c r="BK824" i="7"/>
  <c r="Z1041" i="7"/>
  <c r="Z1246" i="7"/>
  <c r="BM824" i="7"/>
  <c r="AB1041" i="7"/>
  <c r="AB1246" i="7"/>
  <c r="BO824" i="7"/>
  <c r="AD1041" i="7"/>
  <c r="AD1246" i="7"/>
  <c r="BQ824" i="7"/>
  <c r="AF1041" i="7"/>
  <c r="AF1246" i="7"/>
  <c r="BS824" i="7"/>
  <c r="AH1041" i="7"/>
  <c r="AH1246" i="7"/>
  <c r="BU824" i="7"/>
  <c r="AJ1041" i="7"/>
  <c r="AJ1246" i="7"/>
  <c r="AN824" i="7"/>
  <c r="C1246" i="7"/>
  <c r="C1041" i="7"/>
  <c r="AP824" i="7"/>
  <c r="E1246" i="7"/>
  <c r="E1041" i="7"/>
  <c r="AR824" i="7"/>
  <c r="G1246" i="7"/>
  <c r="G1041" i="7"/>
  <c r="AT824" i="7"/>
  <c r="I1246" i="7"/>
  <c r="I1041" i="7"/>
  <c r="AV824" i="7"/>
  <c r="K1246" i="7"/>
  <c r="K1041" i="7"/>
  <c r="AX824" i="7"/>
  <c r="M1246" i="7"/>
  <c r="M1041" i="7"/>
  <c r="AZ824" i="7"/>
  <c r="O1246" i="7"/>
  <c r="O1041" i="7"/>
  <c r="BB824" i="7"/>
  <c r="Q1246" i="7"/>
  <c r="Q1041" i="7"/>
  <c r="BD824" i="7"/>
  <c r="S1246" i="7"/>
  <c r="S1041" i="7"/>
  <c r="BF824" i="7"/>
  <c r="U1246" i="7"/>
  <c r="U1041" i="7"/>
  <c r="BH824" i="7"/>
  <c r="W1246" i="7"/>
  <c r="W1041" i="7"/>
  <c r="BJ824" i="7"/>
  <c r="Y1246" i="7"/>
  <c r="Y1041" i="7"/>
  <c r="BL824" i="7"/>
  <c r="AA1246" i="7"/>
  <c r="AA1041" i="7"/>
  <c r="BN824" i="7"/>
  <c r="AC1246" i="7"/>
  <c r="AC1041" i="7"/>
  <c r="BP824" i="7"/>
  <c r="AE1246" i="7"/>
  <c r="AE1041" i="7"/>
  <c r="BR824" i="7"/>
  <c r="AG1246" i="7"/>
  <c r="AG1041" i="7"/>
  <c r="BT824" i="7"/>
  <c r="AI1246" i="7"/>
  <c r="AI1041" i="7"/>
  <c r="H1099" i="6"/>
  <c r="H1026" i="6"/>
  <c r="F1099" i="6"/>
  <c r="F1026" i="6"/>
  <c r="C1099" i="6"/>
  <c r="C1026" i="6"/>
  <c r="G1099" i="6"/>
  <c r="G1026" i="6"/>
  <c r="D1099" i="6"/>
  <c r="D1026" i="6"/>
  <c r="B1099" i="6"/>
  <c r="B1026" i="6"/>
  <c r="D1570" i="6"/>
  <c r="J1274" i="6"/>
  <c r="J1694" i="6" s="1"/>
  <c r="B1696" i="6"/>
  <c r="B1492" i="6"/>
  <c r="D1696" i="6"/>
  <c r="D1492" i="6"/>
  <c r="G1492" i="6"/>
  <c r="G1696" i="6"/>
  <c r="C1696" i="6"/>
  <c r="C1492" i="6"/>
  <c r="F1696" i="6"/>
  <c r="F1492" i="6"/>
  <c r="H1696" i="6"/>
  <c r="H1492" i="6"/>
  <c r="B1040" i="7"/>
  <c r="B1245" i="7"/>
  <c r="D1040" i="7"/>
  <c r="D1245" i="7"/>
  <c r="F1245" i="7"/>
  <c r="F1040" i="7"/>
  <c r="H1245" i="7"/>
  <c r="H1040" i="7"/>
  <c r="J1040" i="7"/>
  <c r="J1245" i="7"/>
  <c r="L1245" i="7"/>
  <c r="L1040" i="7"/>
  <c r="N1040" i="7"/>
  <c r="N1245" i="7"/>
  <c r="P1245" i="7"/>
  <c r="P1040" i="7"/>
  <c r="R1040" i="7"/>
  <c r="R1245" i="7"/>
  <c r="T1245" i="7"/>
  <c r="T1040" i="7"/>
  <c r="BG823" i="7"/>
  <c r="V1040" i="7"/>
  <c r="V1245" i="7"/>
  <c r="X1245" i="7"/>
  <c r="X1040" i="7"/>
  <c r="Z1040" i="7"/>
  <c r="Z1245" i="7"/>
  <c r="AB1245" i="7"/>
  <c r="AB1040" i="7"/>
  <c r="AD1040" i="7"/>
  <c r="AD1245" i="7"/>
  <c r="AF1245" i="7"/>
  <c r="AF1040" i="7"/>
  <c r="BS823" i="7"/>
  <c r="AH1040" i="7"/>
  <c r="AH1245" i="7"/>
  <c r="AJ1245" i="7"/>
  <c r="AJ1040" i="7"/>
  <c r="BP665" i="7"/>
  <c r="AV665" i="7"/>
  <c r="BF755" i="7"/>
  <c r="BB755" i="7"/>
  <c r="AX755" i="7"/>
  <c r="AN755" i="7"/>
  <c r="BF751" i="7"/>
  <c r="AV751" i="7"/>
  <c r="AZ749" i="7"/>
  <c r="AX749" i="7"/>
  <c r="BN747" i="7"/>
  <c r="AV747" i="7"/>
  <c r="BN746" i="7"/>
  <c r="AZ745" i="7"/>
  <c r="AR741" i="7"/>
  <c r="AN741" i="7"/>
  <c r="BD737" i="7"/>
  <c r="C1040" i="7"/>
  <c r="C1245" i="7"/>
  <c r="E1040" i="7"/>
  <c r="E1245" i="7"/>
  <c r="G1040" i="7"/>
  <c r="G1245" i="7"/>
  <c r="I1040" i="7"/>
  <c r="I1245" i="7"/>
  <c r="K1040" i="7"/>
  <c r="K1245" i="7"/>
  <c r="M1040" i="7"/>
  <c r="M1245" i="7"/>
  <c r="O1040" i="7"/>
  <c r="O1245" i="7"/>
  <c r="Q1040" i="7"/>
  <c r="Q1245" i="7"/>
  <c r="S1040" i="7"/>
  <c r="S1245" i="7"/>
  <c r="U1040" i="7"/>
  <c r="U1245" i="7"/>
  <c r="W1040" i="7"/>
  <c r="W1245" i="7"/>
  <c r="Y1040" i="7"/>
  <c r="Y1245" i="7"/>
  <c r="AA1040" i="7"/>
  <c r="AA1245" i="7"/>
  <c r="AC1040" i="7"/>
  <c r="AC1245" i="7"/>
  <c r="AE1040" i="7"/>
  <c r="AE1245" i="7"/>
  <c r="AG1040" i="7"/>
  <c r="AG1245" i="7"/>
  <c r="AI1040" i="7"/>
  <c r="AI1245" i="7"/>
  <c r="A931" i="7"/>
  <c r="A1140" i="7"/>
  <c r="AL708" i="7"/>
  <c r="A1173" i="7"/>
  <c r="A1234" i="7"/>
  <c r="AL822" i="7"/>
  <c r="AL732" i="7"/>
  <c r="AL740" i="7"/>
  <c r="AL823" i="7"/>
  <c r="A1096" i="7"/>
  <c r="A903" i="7"/>
  <c r="A921" i="7"/>
  <c r="A895" i="7"/>
  <c r="A1118" i="7"/>
  <c r="A897" i="7"/>
  <c r="A1023" i="7"/>
  <c r="AL818" i="7"/>
  <c r="A939" i="7"/>
  <c r="AL755" i="7"/>
  <c r="AL768" i="7"/>
  <c r="A1108" i="7"/>
  <c r="A989" i="7"/>
  <c r="A1213" i="7"/>
  <c r="A1020" i="7"/>
  <c r="AL817" i="7"/>
  <c r="AL736" i="7"/>
  <c r="A1021" i="7"/>
  <c r="A1225" i="7"/>
  <c r="A1222" i="7"/>
  <c r="AL810" i="7"/>
  <c r="A1221" i="7"/>
  <c r="A990" i="7"/>
  <c r="A991" i="7"/>
  <c r="A1197" i="7"/>
  <c r="A994" i="7"/>
  <c r="A995" i="7"/>
  <c r="A996" i="7"/>
  <c r="A983" i="7"/>
  <c r="AL777" i="7"/>
  <c r="AL776" i="7"/>
  <c r="AL772" i="7"/>
  <c r="AL771" i="7"/>
  <c r="AL769" i="7"/>
  <c r="A971" i="7"/>
  <c r="D1580" i="6"/>
  <c r="A980" i="6"/>
  <c r="G847" i="6"/>
  <c r="G632" i="6"/>
  <c r="F847" i="6"/>
  <c r="F632" i="6"/>
  <c r="H847" i="6"/>
  <c r="H632" i="6"/>
  <c r="G846" i="6"/>
  <c r="G631" i="6"/>
  <c r="C1695" i="6"/>
  <c r="C1491" i="6"/>
  <c r="F1695" i="6"/>
  <c r="F1491" i="6"/>
  <c r="H1695" i="6"/>
  <c r="H1491" i="6"/>
  <c r="F631" i="6"/>
  <c r="F846" i="6"/>
  <c r="H846" i="6"/>
  <c r="H631" i="6"/>
  <c r="B1695" i="6"/>
  <c r="B1491" i="6"/>
  <c r="D1695" i="6"/>
  <c r="D1491" i="6"/>
  <c r="G1491" i="6"/>
  <c r="G1695" i="6"/>
  <c r="B1244" i="7"/>
  <c r="B1039" i="7"/>
  <c r="D1244" i="7"/>
  <c r="D1039" i="7"/>
  <c r="F1244" i="7"/>
  <c r="F1039" i="7"/>
  <c r="H1244" i="7"/>
  <c r="H1039" i="7"/>
  <c r="J1244" i="7"/>
  <c r="J1039" i="7"/>
  <c r="L1244" i="7"/>
  <c r="L1039" i="7"/>
  <c r="N1244" i="7"/>
  <c r="N1039" i="7"/>
  <c r="P1244" i="7"/>
  <c r="P1039" i="7"/>
  <c r="R1244" i="7"/>
  <c r="R1039" i="7"/>
  <c r="T1244" i="7"/>
  <c r="T1039" i="7"/>
  <c r="V1244" i="7"/>
  <c r="V1039" i="7"/>
  <c r="X1244" i="7"/>
  <c r="X1039" i="7"/>
  <c r="Z1244" i="7"/>
  <c r="Z1039" i="7"/>
  <c r="AB1244" i="7"/>
  <c r="AB1039" i="7"/>
  <c r="BO822" i="7"/>
  <c r="AD1244" i="7"/>
  <c r="AD1039" i="7"/>
  <c r="AF1244" i="7"/>
  <c r="AF1039" i="7"/>
  <c r="BS822" i="7"/>
  <c r="AH1244" i="7"/>
  <c r="AH1039" i="7"/>
  <c r="BU822" i="7"/>
  <c r="AJ1244" i="7"/>
  <c r="AJ1039" i="7"/>
  <c r="BI756" i="7"/>
  <c r="C1244" i="7"/>
  <c r="C1039" i="7"/>
  <c r="E1244" i="7"/>
  <c r="E1039" i="7"/>
  <c r="G1244" i="7"/>
  <c r="G1039" i="7"/>
  <c r="I1244" i="7"/>
  <c r="I1039" i="7"/>
  <c r="K1244" i="7"/>
  <c r="K1039" i="7"/>
  <c r="M1244" i="7"/>
  <c r="M1039" i="7"/>
  <c r="O1244" i="7"/>
  <c r="O1039" i="7"/>
  <c r="Q1244" i="7"/>
  <c r="Q1039" i="7"/>
  <c r="S1244" i="7"/>
  <c r="S1039" i="7"/>
  <c r="U1244" i="7"/>
  <c r="U1039" i="7"/>
  <c r="W1244" i="7"/>
  <c r="W1039" i="7"/>
  <c r="Y1244" i="7"/>
  <c r="Y1039" i="7"/>
  <c r="AA1244" i="7"/>
  <c r="AA1039" i="7"/>
  <c r="AC1244" i="7"/>
  <c r="AC1039" i="7"/>
  <c r="AE1244" i="7"/>
  <c r="AE1039" i="7"/>
  <c r="AG1244" i="7"/>
  <c r="AG1039" i="7"/>
  <c r="AI1244" i="7"/>
  <c r="AI1039" i="7"/>
  <c r="F741" i="6"/>
  <c r="G845" i="6"/>
  <c r="G630" i="6"/>
  <c r="C1694" i="6"/>
  <c r="C1490" i="6"/>
  <c r="F1490" i="6"/>
  <c r="F1694" i="6"/>
  <c r="H1694" i="6"/>
  <c r="H1490" i="6"/>
  <c r="F845" i="6"/>
  <c r="F630" i="6"/>
  <c r="H845" i="6"/>
  <c r="H630" i="6"/>
  <c r="B1694" i="6"/>
  <c r="B1490" i="6"/>
  <c r="D1694" i="6"/>
  <c r="D1490" i="6"/>
  <c r="G1694" i="6"/>
  <c r="G1490" i="6"/>
  <c r="AN665" i="7"/>
  <c r="BR757" i="7"/>
  <c r="AP729" i="7"/>
  <c r="BG754" i="7"/>
  <c r="BM752" i="7"/>
  <c r="BI752" i="7"/>
  <c r="AU752" i="7"/>
  <c r="AQ750" i="7"/>
  <c r="J963" i="7"/>
  <c r="AG962" i="7"/>
  <c r="M1167" i="7"/>
  <c r="I1167" i="7"/>
  <c r="AF1166" i="7"/>
  <c r="Z1166" i="7"/>
  <c r="R961" i="7"/>
  <c r="AG1165" i="7"/>
  <c r="BE740" i="7"/>
  <c r="BA740" i="7"/>
  <c r="AI1143" i="7"/>
  <c r="O934" i="7"/>
  <c r="V1146" i="7"/>
  <c r="P1146" i="7"/>
  <c r="F1146" i="7"/>
  <c r="Y1145" i="7"/>
  <c r="Q1145" i="7"/>
  <c r="C940" i="7"/>
  <c r="AD939" i="7"/>
  <c r="T1144" i="7"/>
  <c r="R1144" i="7"/>
  <c r="BS733" i="7"/>
  <c r="BC733" i="7"/>
  <c r="BT732" i="7"/>
  <c r="BP732" i="7"/>
  <c r="BN732" i="7"/>
  <c r="BJ732" i="7"/>
  <c r="BH732" i="7"/>
  <c r="S949" i="7"/>
  <c r="O949" i="7"/>
  <c r="AO732" i="7"/>
  <c r="BT731" i="7"/>
  <c r="BR731" i="7"/>
  <c r="AZ731" i="7"/>
  <c r="M936" i="7"/>
  <c r="K936" i="7"/>
  <c r="AT731" i="7"/>
  <c r="AR731" i="7"/>
  <c r="C936" i="7"/>
  <c r="BD730" i="7"/>
  <c r="H935" i="7"/>
  <c r="F935" i="7"/>
  <c r="AO730" i="7"/>
  <c r="B935" i="7"/>
  <c r="AI934" i="7"/>
  <c r="AE1139" i="7"/>
  <c r="AA934" i="7"/>
  <c r="W934" i="7"/>
  <c r="AM729" i="7"/>
  <c r="BD728" i="7"/>
  <c r="I1150" i="7"/>
  <c r="BO727" i="7"/>
  <c r="BI727" i="7"/>
  <c r="BG727" i="7"/>
  <c r="AU727" i="7"/>
  <c r="BR726" i="7"/>
  <c r="BE723" i="7"/>
  <c r="BL722" i="7"/>
  <c r="BI721" i="7"/>
  <c r="X1141" i="7"/>
  <c r="P1141" i="7"/>
  <c r="AU719" i="7"/>
  <c r="F1141" i="7"/>
  <c r="AE1140" i="7"/>
  <c r="S1140" i="7"/>
  <c r="BS717" i="7"/>
  <c r="BI717" i="7"/>
  <c r="BN716" i="7"/>
  <c r="BF716" i="7"/>
  <c r="AX716" i="7"/>
  <c r="BT714" i="7"/>
  <c r="AR714" i="7"/>
  <c r="AP714" i="7"/>
  <c r="BB713" i="7"/>
  <c r="BI713" i="7"/>
  <c r="BD711" i="7"/>
  <c r="BS711" i="7"/>
  <c r="BP709" i="7"/>
  <c r="BS709" i="7"/>
  <c r="BO709" i="7"/>
  <c r="BA709" i="7"/>
  <c r="AU709" i="7"/>
  <c r="BT708" i="7"/>
  <c r="BD708" i="7"/>
  <c r="AN708" i="7"/>
  <c r="AT707" i="7"/>
  <c r="BS707" i="7"/>
  <c r="V922" i="7"/>
  <c r="C1038" i="7"/>
  <c r="C1243" i="7"/>
  <c r="E1038" i="7"/>
  <c r="E1243" i="7"/>
  <c r="G1038" i="7"/>
  <c r="G1243" i="7"/>
  <c r="I1038" i="7"/>
  <c r="I1243" i="7"/>
  <c r="K1038" i="7"/>
  <c r="K1243" i="7"/>
  <c r="M1038" i="7"/>
  <c r="M1243" i="7"/>
  <c r="O1038" i="7"/>
  <c r="O1243" i="7"/>
  <c r="Q1038" i="7"/>
  <c r="Q1243" i="7"/>
  <c r="S1038" i="7"/>
  <c r="S1243" i="7"/>
  <c r="U1038" i="7"/>
  <c r="U1243" i="7"/>
  <c r="W1038" i="7"/>
  <c r="W1243" i="7"/>
  <c r="Y1038" i="7"/>
  <c r="Y1243" i="7"/>
  <c r="AA1038" i="7"/>
  <c r="AA1243" i="7"/>
  <c r="AC1038" i="7"/>
  <c r="AC1243" i="7"/>
  <c r="AE1038" i="7"/>
  <c r="AE1243" i="7"/>
  <c r="AG1038" i="7"/>
  <c r="AG1243" i="7"/>
  <c r="AI1038" i="7"/>
  <c r="AI1243" i="7"/>
  <c r="B1038" i="7"/>
  <c r="B1243" i="7"/>
  <c r="D1038" i="7"/>
  <c r="D1243" i="7"/>
  <c r="AQ821" i="7"/>
  <c r="F1038" i="7"/>
  <c r="F1243" i="7"/>
  <c r="H1038" i="7"/>
  <c r="H1243" i="7"/>
  <c r="J1038" i="7"/>
  <c r="J1243" i="7"/>
  <c r="L1038" i="7"/>
  <c r="L1243" i="7"/>
  <c r="N1038" i="7"/>
  <c r="N1243" i="7"/>
  <c r="P1038" i="7"/>
  <c r="P1243" i="7"/>
  <c r="R1038" i="7"/>
  <c r="R1243" i="7"/>
  <c r="T1038" i="7"/>
  <c r="T1243" i="7"/>
  <c r="BG821" i="7"/>
  <c r="V1038" i="7"/>
  <c r="V1243" i="7"/>
  <c r="X1038" i="7"/>
  <c r="X1243" i="7"/>
  <c r="Z1038" i="7"/>
  <c r="Z1243" i="7"/>
  <c r="AB1038" i="7"/>
  <c r="AB1243" i="7"/>
  <c r="AD1038" i="7"/>
  <c r="AD1243" i="7"/>
  <c r="AF1038" i="7"/>
  <c r="AF1243" i="7"/>
  <c r="AH1038" i="7"/>
  <c r="AH1243" i="7"/>
  <c r="BU821" i="7"/>
  <c r="AJ1038" i="7"/>
  <c r="AJ1243" i="7"/>
  <c r="J926" i="6"/>
  <c r="G1098" i="6"/>
  <c r="G1025" i="6"/>
  <c r="D1098" i="6"/>
  <c r="D1025" i="6"/>
  <c r="B1098" i="6"/>
  <c r="B1025" i="6"/>
  <c r="C1693" i="6"/>
  <c r="C1489" i="6"/>
  <c r="F1693" i="6"/>
  <c r="F1489" i="6"/>
  <c r="H1693" i="6"/>
  <c r="H1489" i="6"/>
  <c r="H1098" i="6"/>
  <c r="H1025" i="6"/>
  <c r="F1098" i="6"/>
  <c r="F1025" i="6"/>
  <c r="C1098" i="6"/>
  <c r="C1025" i="6"/>
  <c r="B1693" i="6"/>
  <c r="B1489" i="6"/>
  <c r="D1693" i="6"/>
  <c r="D1489" i="6"/>
  <c r="G1489" i="6"/>
  <c r="G1693" i="6"/>
  <c r="F1383" i="6"/>
  <c r="F559" i="6"/>
  <c r="F1076" i="6"/>
  <c r="C1076" i="6"/>
  <c r="G1075" i="6"/>
  <c r="D1075" i="6"/>
  <c r="B1075" i="6"/>
  <c r="F789" i="6"/>
  <c r="B1631" i="6"/>
  <c r="C1634" i="6"/>
  <c r="F1430" i="6"/>
  <c r="H1634" i="6"/>
  <c r="B1637" i="6"/>
  <c r="D1637" i="6"/>
  <c r="G1637" i="6"/>
  <c r="C1640" i="6"/>
  <c r="H1640" i="6"/>
  <c r="H816" i="6"/>
  <c r="F816" i="6"/>
  <c r="C1666" i="6"/>
  <c r="D1665" i="6"/>
  <c r="H623" i="6"/>
  <c r="G1096" i="6"/>
  <c r="B1096" i="6"/>
  <c r="C1687" i="6"/>
  <c r="F1483" i="6"/>
  <c r="G839" i="6"/>
  <c r="C1688" i="6"/>
  <c r="F1688" i="6"/>
  <c r="H1484" i="6"/>
  <c r="C1558" i="6"/>
  <c r="J349" i="6"/>
  <c r="F629" i="6"/>
  <c r="F844" i="6"/>
  <c r="H629" i="6"/>
  <c r="H844" i="6"/>
  <c r="B1019" i="6"/>
  <c r="F771" i="6"/>
  <c r="H556" i="6"/>
  <c r="F775" i="6"/>
  <c r="B1619" i="6"/>
  <c r="B1621" i="6"/>
  <c r="B1627" i="6"/>
  <c r="D1076" i="6"/>
  <c r="B1076" i="6"/>
  <c r="H1075" i="6"/>
  <c r="F1075" i="6"/>
  <c r="B1634" i="6"/>
  <c r="D1634" i="6"/>
  <c r="B1666" i="6"/>
  <c r="G844" i="6"/>
  <c r="G629" i="6"/>
  <c r="L403" i="6"/>
  <c r="L414" i="6"/>
  <c r="AL722" i="7"/>
  <c r="A927" i="7"/>
  <c r="A883" i="7"/>
  <c r="AL678" i="7"/>
  <c r="AL749" i="7"/>
  <c r="A1159" i="7"/>
  <c r="Y1177" i="7"/>
  <c r="BJ755" i="7"/>
  <c r="Y972" i="7"/>
  <c r="AJ971" i="7"/>
  <c r="BU754" i="7"/>
  <c r="BS754" i="7"/>
  <c r="BA754" i="7"/>
  <c r="AS754" i="7"/>
  <c r="AP752" i="7"/>
  <c r="BT752" i="7"/>
  <c r="BD752" i="7"/>
  <c r="AN752" i="7"/>
  <c r="BU752" i="7"/>
  <c r="BN752" i="7"/>
  <c r="BF752" i="7"/>
  <c r="AX752" i="7"/>
  <c r="AJ969" i="7"/>
  <c r="BS752" i="7"/>
  <c r="AH969" i="7"/>
  <c r="BQ752" i="7"/>
  <c r="BK752" i="7"/>
  <c r="BE752" i="7"/>
  <c r="AQ752" i="7"/>
  <c r="AE1173" i="7"/>
  <c r="BP751" i="7"/>
  <c r="BT750" i="7"/>
  <c r="BF750" i="7"/>
  <c r="BP750" i="7"/>
  <c r="BH750" i="7"/>
  <c r="AT750" i="7"/>
  <c r="Z1172" i="7"/>
  <c r="BK750" i="7"/>
  <c r="Z967" i="7"/>
  <c r="D967" i="7"/>
  <c r="D1172" i="7"/>
  <c r="BH748" i="7"/>
  <c r="AR748" i="7"/>
  <c r="BN748" i="7"/>
  <c r="AX748" i="7"/>
  <c r="Z965" i="7"/>
  <c r="BK748" i="7"/>
  <c r="AQ746" i="7"/>
  <c r="Q1167" i="7"/>
  <c r="Q962" i="7"/>
  <c r="E962" i="7"/>
  <c r="E1167" i="7"/>
  <c r="BH744" i="7"/>
  <c r="AX744" i="7"/>
  <c r="AJ961" i="7"/>
  <c r="Y960" i="7"/>
  <c r="W1153" i="7"/>
  <c r="BH743" i="7"/>
  <c r="BS742" i="7"/>
  <c r="N959" i="7"/>
  <c r="AT741" i="7"/>
  <c r="I1163" i="7"/>
  <c r="AP740" i="7"/>
  <c r="AJ957" i="7"/>
  <c r="BG740" i="7"/>
  <c r="BC740" i="7"/>
  <c r="D1150" i="7"/>
  <c r="AO740" i="7"/>
  <c r="AE1161" i="7"/>
  <c r="AC1161" i="7"/>
  <c r="U956" i="7"/>
  <c r="M956" i="7"/>
  <c r="BH738" i="7"/>
  <c r="AP738" i="7"/>
  <c r="BS738" i="7"/>
  <c r="BM738" i="7"/>
  <c r="BK738" i="7"/>
  <c r="Z955" i="7"/>
  <c r="BN734" i="7"/>
  <c r="AV734" i="7"/>
  <c r="AR734" i="7"/>
  <c r="BJ734" i="7"/>
  <c r="AT734" i="7"/>
  <c r="BM734" i="7"/>
  <c r="V1144" i="7"/>
  <c r="BG734" i="7"/>
  <c r="BI733" i="7"/>
  <c r="X950" i="7"/>
  <c r="AB957" i="7"/>
  <c r="E960" i="7"/>
  <c r="A1161" i="7"/>
  <c r="A943" i="7"/>
  <c r="T1162" i="7"/>
  <c r="AF955" i="7"/>
  <c r="AD1160" i="7"/>
  <c r="K956" i="7"/>
  <c r="AE882" i="7"/>
  <c r="C1087" i="7"/>
  <c r="C1165" i="7"/>
  <c r="AC956" i="7"/>
  <c r="Q960" i="7"/>
  <c r="V959" i="7"/>
  <c r="W960" i="7"/>
  <c r="A1100" i="7"/>
  <c r="AJ967" i="7"/>
  <c r="AE968" i="7"/>
  <c r="AH1174" i="7"/>
  <c r="C1175" i="7"/>
  <c r="I1175" i="7"/>
  <c r="M1175" i="7"/>
  <c r="Y1175" i="7"/>
  <c r="AC1175" i="7"/>
  <c r="BR744" i="7"/>
  <c r="AT752" i="7"/>
  <c r="BJ752" i="7"/>
  <c r="BU740" i="7"/>
  <c r="BJ750" i="7"/>
  <c r="AN744" i="7"/>
  <c r="BU750" i="7"/>
  <c r="BL752" i="7"/>
  <c r="AZ748" i="7"/>
  <c r="BR665" i="7"/>
  <c r="J1129" i="7"/>
  <c r="F922" i="7"/>
  <c r="H912" i="7"/>
  <c r="BU693" i="7"/>
  <c r="AJ910" i="7"/>
  <c r="AJ1103" i="7"/>
  <c r="AD1115" i="7"/>
  <c r="AD1103" i="7"/>
  <c r="Z1115" i="7"/>
  <c r="Z1103" i="7"/>
  <c r="V1115" i="7"/>
  <c r="V1103" i="7"/>
  <c r="T1115" i="7"/>
  <c r="T1103" i="7"/>
  <c r="R1115" i="7"/>
  <c r="R1103" i="7"/>
  <c r="P1115" i="7"/>
  <c r="P1103" i="7"/>
  <c r="N1115" i="7"/>
  <c r="N1103" i="7"/>
  <c r="L1115" i="7"/>
  <c r="L1103" i="7"/>
  <c r="J1115" i="7"/>
  <c r="H910" i="7"/>
  <c r="F910" i="7"/>
  <c r="D910" i="7"/>
  <c r="V908" i="7"/>
  <c r="N908" i="7"/>
  <c r="F908" i="7"/>
  <c r="AG907" i="7"/>
  <c r="I907" i="7"/>
  <c r="AT714" i="7"/>
  <c r="AW717" i="7"/>
  <c r="BE721" i="7"/>
  <c r="AP717" i="7"/>
  <c r="AV717" i="7"/>
  <c r="BB717" i="7"/>
  <c r="BF717" i="7"/>
  <c r="BJ717" i="7"/>
  <c r="BT717" i="7"/>
  <c r="BL727" i="7"/>
  <c r="AP709" i="7"/>
  <c r="AV709" i="7"/>
  <c r="AZ709" i="7"/>
  <c r="BH709" i="7"/>
  <c r="AT717" i="7"/>
  <c r="BN717" i="7"/>
  <c r="F1115" i="7"/>
  <c r="AH910" i="7"/>
  <c r="E1182" i="7"/>
  <c r="AD980" i="7"/>
  <c r="T1189" i="7"/>
  <c r="V1189" i="7"/>
  <c r="Z1189" i="7"/>
  <c r="AB1189" i="7"/>
  <c r="AD1189" i="7"/>
  <c r="AH1189" i="7"/>
  <c r="AJ1189" i="7"/>
  <c r="B1190" i="7"/>
  <c r="D1190" i="7"/>
  <c r="F1190" i="7"/>
  <c r="H1190" i="7"/>
  <c r="J1190" i="7"/>
  <c r="L1190" i="7"/>
  <c r="N1190" i="7"/>
  <c r="P1190" i="7"/>
  <c r="R1190" i="7"/>
  <c r="T1190" i="7"/>
  <c r="V1190" i="7"/>
  <c r="AD1190" i="7"/>
  <c r="AF1190" i="7"/>
  <c r="C996" i="7"/>
  <c r="E996" i="7"/>
  <c r="K996" i="7"/>
  <c r="O996" i="7"/>
  <c r="S996" i="7"/>
  <c r="W996" i="7"/>
  <c r="AA996" i="7"/>
  <c r="AI996" i="7"/>
  <c r="Z1205" i="7"/>
  <c r="G1216" i="7"/>
  <c r="E1216" i="7"/>
  <c r="C1216" i="7"/>
  <c r="AF1007" i="7"/>
  <c r="AD1007" i="7"/>
  <c r="AB1007" i="7"/>
  <c r="V1007" i="7"/>
  <c r="P1007" i="7"/>
  <c r="N1007" i="7"/>
  <c r="L1007" i="7"/>
  <c r="F1007" i="7"/>
  <c r="D1007" i="7"/>
  <c r="AF1006" i="7"/>
  <c r="AB1006" i="7"/>
  <c r="X1006" i="7"/>
  <c r="T1006" i="7"/>
  <c r="P1006" i="7"/>
  <c r="L1006" i="7"/>
  <c r="H1006" i="7"/>
  <c r="D1006" i="7"/>
  <c r="D1210" i="7"/>
  <c r="AF1209" i="7"/>
  <c r="AD1209" i="7"/>
  <c r="AI1221" i="7"/>
  <c r="AE1221" i="7"/>
  <c r="AC1221" i="7"/>
  <c r="Y1221" i="7"/>
  <c r="W1221" i="7"/>
  <c r="O1017" i="7"/>
  <c r="BP805" i="7"/>
  <c r="BR805" i="7"/>
  <c r="AI1227" i="7"/>
  <c r="AV806" i="7"/>
  <c r="AZ806" i="7"/>
  <c r="BD806" i="7"/>
  <c r="BH806" i="7"/>
  <c r="BL806" i="7"/>
  <c r="AE1228" i="7"/>
  <c r="BT806" i="7"/>
  <c r="V1026" i="7"/>
  <c r="Z1026" i="7"/>
  <c r="E1234" i="7"/>
  <c r="C1242" i="7"/>
  <c r="C1037" i="7"/>
  <c r="E1242" i="7"/>
  <c r="E1037" i="7"/>
  <c r="G1242" i="7"/>
  <c r="G1037" i="7"/>
  <c r="I1242" i="7"/>
  <c r="I1037" i="7"/>
  <c r="K1242" i="7"/>
  <c r="K1037" i="7"/>
  <c r="M1242" i="7"/>
  <c r="M1037" i="7"/>
  <c r="O1242" i="7"/>
  <c r="O1037" i="7"/>
  <c r="Q1242" i="7"/>
  <c r="Q1037" i="7"/>
  <c r="S1242" i="7"/>
  <c r="S1037" i="7"/>
  <c r="U1242" i="7"/>
  <c r="U1037" i="7"/>
  <c r="W1242" i="7"/>
  <c r="W1037" i="7"/>
  <c r="Y1242" i="7"/>
  <c r="Y1037" i="7"/>
  <c r="AA1242" i="7"/>
  <c r="AA1037" i="7"/>
  <c r="AC1242" i="7"/>
  <c r="AC1037" i="7"/>
  <c r="AE1242" i="7"/>
  <c r="AE1037" i="7"/>
  <c r="AG1242" i="7"/>
  <c r="AG1037" i="7"/>
  <c r="AI1242" i="7"/>
  <c r="AI1037" i="7"/>
  <c r="BL665" i="7"/>
  <c r="AX665" i="7"/>
  <c r="AR665" i="7"/>
  <c r="BJ757" i="7"/>
  <c r="AY755" i="7"/>
  <c r="BF754" i="7"/>
  <c r="BH753" i="7"/>
  <c r="BP752" i="7"/>
  <c r="BH752" i="7"/>
  <c r="AZ752" i="7"/>
  <c r="AR752" i="7"/>
  <c r="BD750" i="7"/>
  <c r="AX750" i="7"/>
  <c r="BJ749" i="7"/>
  <c r="D1151" i="7"/>
  <c r="AC1150" i="7"/>
  <c r="U1150" i="7"/>
  <c r="S945" i="7"/>
  <c r="M1150" i="7"/>
  <c r="X944" i="7"/>
  <c r="V944" i="7"/>
  <c r="T944" i="7"/>
  <c r="H1149" i="7"/>
  <c r="AG1148" i="7"/>
  <c r="Y1148" i="7"/>
  <c r="AH940" i="7"/>
  <c r="AF1145" i="7"/>
  <c r="AH936" i="7"/>
  <c r="X936" i="7"/>
  <c r="R1141" i="7"/>
  <c r="B1037" i="7"/>
  <c r="B1242" i="7"/>
  <c r="D1037" i="7"/>
  <c r="D1242" i="7"/>
  <c r="F1037" i="7"/>
  <c r="F1242" i="7"/>
  <c r="H1037" i="7"/>
  <c r="H1242" i="7"/>
  <c r="J1037" i="7"/>
  <c r="J1242" i="7"/>
  <c r="L1037" i="7"/>
  <c r="L1242" i="7"/>
  <c r="N1037" i="7"/>
  <c r="N1242" i="7"/>
  <c r="P1037" i="7"/>
  <c r="P1242" i="7"/>
  <c r="R1037" i="7"/>
  <c r="R1242" i="7"/>
  <c r="BE820" i="7"/>
  <c r="T1037" i="7"/>
  <c r="T1242" i="7"/>
  <c r="BG820" i="7"/>
  <c r="V1037" i="7"/>
  <c r="V1242" i="7"/>
  <c r="X1037" i="7"/>
  <c r="X1242" i="7"/>
  <c r="Z1037" i="7"/>
  <c r="Z1242" i="7"/>
  <c r="AB1037" i="7"/>
  <c r="AB1242" i="7"/>
  <c r="BO820" i="7"/>
  <c r="AD1037" i="7"/>
  <c r="AD1242" i="7"/>
  <c r="AF1037" i="7"/>
  <c r="AF1242" i="7"/>
  <c r="AH1037" i="7"/>
  <c r="AH1242" i="7"/>
  <c r="BU820" i="7"/>
  <c r="AJ1037" i="7"/>
  <c r="AJ1242" i="7"/>
  <c r="A1136" i="7"/>
  <c r="AL728" i="7"/>
  <c r="A935" i="7"/>
  <c r="AL825" i="7"/>
  <c r="AL712" i="7"/>
  <c r="AL744" i="7"/>
  <c r="A945" i="7"/>
  <c r="AL682" i="7"/>
  <c r="A1231" i="7"/>
  <c r="AL694" i="7"/>
  <c r="AL700" i="7"/>
  <c r="A907" i="7"/>
  <c r="AL716" i="7"/>
  <c r="AL820" i="7"/>
  <c r="A1229" i="7"/>
  <c r="AL819" i="7"/>
  <c r="A891" i="7"/>
  <c r="A919" i="7"/>
  <c r="A1124" i="7"/>
  <c r="A1142" i="7"/>
  <c r="A1154" i="7"/>
  <c r="A1088" i="7"/>
  <c r="AL773" i="7"/>
  <c r="A999" i="7"/>
  <c r="AL797" i="7"/>
  <c r="A1218" i="7"/>
  <c r="AL742" i="7"/>
  <c r="A1224" i="7"/>
  <c r="A1019" i="7"/>
  <c r="A1017" i="7"/>
  <c r="A1134" i="7"/>
  <c r="A1212" i="7"/>
  <c r="A1006" i="7"/>
  <c r="A1208" i="7"/>
  <c r="A1152" i="7"/>
  <c r="A1206" i="7"/>
  <c r="A1204" i="7"/>
  <c r="A1205" i="7"/>
  <c r="A985" i="7"/>
  <c r="A980" i="7"/>
  <c r="A979" i="7"/>
  <c r="A978" i="7"/>
  <c r="A975" i="7"/>
  <c r="A909" i="7"/>
  <c r="A1114" i="7"/>
  <c r="A1083" i="6"/>
  <c r="A989" i="6"/>
  <c r="A1545" i="6"/>
  <c r="A1365" i="6"/>
  <c r="F1361" i="6"/>
  <c r="J1119" i="6"/>
  <c r="A996" i="6"/>
  <c r="G1054" i="6"/>
  <c r="A1057" i="6"/>
  <c r="J932" i="6"/>
  <c r="F796" i="6"/>
  <c r="J408" i="6"/>
  <c r="G1073" i="6"/>
  <c r="G485" i="6"/>
  <c r="G1550" i="6"/>
  <c r="G1621" i="6"/>
  <c r="D1649" i="6"/>
  <c r="H802" i="6"/>
  <c r="D1659" i="6"/>
  <c r="B1659" i="6"/>
  <c r="C1480" i="6"/>
  <c r="G1582" i="6"/>
  <c r="F1373" i="6"/>
  <c r="G1560" i="6"/>
  <c r="G1068" i="6"/>
  <c r="B997" i="6"/>
  <c r="J347" i="6"/>
  <c r="J1216" i="6"/>
  <c r="J350" i="6"/>
  <c r="J359" i="6"/>
  <c r="J385" i="6"/>
  <c r="H608" i="6"/>
  <c r="A1469" i="6"/>
  <c r="J917" i="6"/>
  <c r="G465" i="6"/>
  <c r="A1624" i="6"/>
  <c r="C1053" i="6"/>
  <c r="B1060" i="6"/>
  <c r="H1076" i="6"/>
  <c r="H1617" i="6"/>
  <c r="G1608" i="6"/>
  <c r="H1603" i="6"/>
  <c r="H1593" i="6"/>
  <c r="F1589" i="6"/>
  <c r="G1588" i="6"/>
  <c r="G1380" i="6"/>
  <c r="G1578" i="6"/>
  <c r="H1555" i="6"/>
  <c r="F1343" i="6"/>
  <c r="F1065" i="6"/>
  <c r="F1059" i="6"/>
  <c r="D1058" i="6"/>
  <c r="F1055" i="6"/>
  <c r="B1048" i="6"/>
  <c r="D1046" i="6"/>
  <c r="J341" i="6"/>
  <c r="J343" i="6"/>
  <c r="J345" i="6"/>
  <c r="J1212" i="6"/>
  <c r="F468" i="6"/>
  <c r="B1366" i="6"/>
  <c r="B1389" i="6"/>
  <c r="D1002" i="6"/>
  <c r="J933" i="6"/>
  <c r="J1231" i="6"/>
  <c r="C1469" i="6"/>
  <c r="H1481" i="6"/>
  <c r="A1640" i="6"/>
  <c r="A1015" i="6"/>
  <c r="A1639" i="6"/>
  <c r="A1672" i="6"/>
  <c r="H1055" i="6"/>
  <c r="H988" i="6"/>
  <c r="H789" i="6"/>
  <c r="F1333" i="6"/>
  <c r="H984" i="6"/>
  <c r="A970" i="6"/>
  <c r="L391" i="6"/>
  <c r="H1053" i="6"/>
  <c r="F1684" i="6"/>
  <c r="F1468" i="6"/>
  <c r="J1214" i="6"/>
  <c r="G1058" i="6"/>
  <c r="D981" i="6"/>
  <c r="B1392" i="6"/>
  <c r="A1431" i="6"/>
  <c r="A1422" i="6"/>
  <c r="H1611" i="6"/>
  <c r="B1384" i="6"/>
  <c r="H1057" i="6"/>
  <c r="B1405" i="6"/>
  <c r="A1067" i="6"/>
  <c r="H1407" i="6"/>
  <c r="J1167" i="6"/>
  <c r="J1587" i="6" s="1"/>
  <c r="A1660" i="6"/>
  <c r="C1672" i="6"/>
  <c r="A1000" i="6"/>
  <c r="F1424" i="6"/>
  <c r="C1641" i="6"/>
  <c r="G1633" i="6"/>
  <c r="F800" i="6"/>
  <c r="D1011" i="6"/>
  <c r="D1082" i="6"/>
  <c r="F1456" i="6"/>
  <c r="C1454" i="6"/>
  <c r="C1474" i="6"/>
  <c r="G1593" i="6"/>
  <c r="J1235" i="6"/>
  <c r="F604" i="6"/>
  <c r="J1280" i="6"/>
  <c r="A1465" i="6"/>
  <c r="A1446" i="6"/>
  <c r="C1338" i="6"/>
  <c r="J377" i="6"/>
  <c r="I1264" i="6"/>
  <c r="A1382" i="6"/>
  <c r="A1339" i="6"/>
  <c r="A1558" i="6"/>
  <c r="H587" i="6"/>
  <c r="J277" i="6"/>
  <c r="B1354" i="6"/>
  <c r="D1358" i="6"/>
  <c r="B1334" i="6"/>
  <c r="E1201" i="6"/>
  <c r="G1413" i="6"/>
  <c r="F1408" i="6"/>
  <c r="G1551" i="6"/>
  <c r="B1045" i="6"/>
  <c r="F1641" i="6"/>
  <c r="F1082" i="6"/>
  <c r="H1082" i="6"/>
  <c r="K1225" i="6"/>
  <c r="B1646" i="6"/>
  <c r="G1442" i="6"/>
  <c r="F1445" i="6"/>
  <c r="B1654" i="6"/>
  <c r="C1089" i="6"/>
  <c r="H1010" i="6"/>
  <c r="C1083" i="6"/>
  <c r="B1082" i="6"/>
  <c r="C1448" i="6"/>
  <c r="B1663" i="6"/>
  <c r="C1458" i="6"/>
  <c r="H1660" i="6"/>
  <c r="F1660" i="6"/>
  <c r="B1657" i="6"/>
  <c r="L386" i="6"/>
  <c r="B1677" i="6"/>
  <c r="B1093" i="6"/>
  <c r="J388" i="6"/>
  <c r="J390" i="6"/>
  <c r="H622" i="6"/>
  <c r="C1477" i="6"/>
  <c r="J1273" i="6"/>
  <c r="K407" i="6"/>
  <c r="C1484" i="6"/>
  <c r="J1182" i="6"/>
  <c r="J935" i="6"/>
  <c r="J240" i="6"/>
  <c r="A1591" i="6"/>
  <c r="G1011" i="6"/>
  <c r="F531" i="6"/>
  <c r="A1085" i="6"/>
  <c r="A1595" i="6"/>
  <c r="C1335" i="6"/>
  <c r="C1365" i="6"/>
  <c r="C1337" i="6"/>
  <c r="A1652" i="6"/>
  <c r="D1063" i="6"/>
  <c r="H585" i="6"/>
  <c r="B996" i="6"/>
  <c r="B1074" i="6"/>
  <c r="G1082" i="6"/>
  <c r="C1442" i="6"/>
  <c r="F1083" i="6"/>
  <c r="H1083" i="6"/>
  <c r="B1649" i="6"/>
  <c r="G1445" i="6"/>
  <c r="F802" i="6"/>
  <c r="G1084" i="6"/>
  <c r="D1084" i="6"/>
  <c r="B1084" i="6"/>
  <c r="F1450" i="6"/>
  <c r="B1660" i="6"/>
  <c r="H1659" i="6"/>
  <c r="F1453" i="6"/>
  <c r="F1093" i="6"/>
  <c r="G496" i="6"/>
  <c r="H471" i="6"/>
  <c r="J255" i="6"/>
  <c r="F478" i="6"/>
  <c r="J271" i="6"/>
  <c r="B1358" i="6"/>
  <c r="B1368" i="6"/>
  <c r="B1373" i="6"/>
  <c r="B1381" i="6"/>
  <c r="B1393" i="6"/>
  <c r="B1396" i="6"/>
  <c r="D1398" i="6"/>
  <c r="B1412" i="6"/>
  <c r="F1615" i="6"/>
  <c r="F1407" i="6"/>
  <c r="F1405" i="6"/>
  <c r="G1400" i="6"/>
  <c r="F1597" i="6"/>
  <c r="G1586" i="6"/>
  <c r="G1580" i="6"/>
  <c r="F1367" i="6"/>
  <c r="G1568" i="6"/>
  <c r="G1358" i="6"/>
  <c r="F1559" i="6"/>
  <c r="F1351" i="6"/>
  <c r="G1344" i="6"/>
  <c r="F1063" i="6"/>
  <c r="B1058" i="6"/>
  <c r="F1057" i="6"/>
  <c r="C1057" i="6"/>
  <c r="D1056" i="6"/>
  <c r="F1051" i="6"/>
  <c r="K900" i="6"/>
  <c r="F970" i="6"/>
  <c r="B1046" i="6"/>
  <c r="E924" i="6"/>
  <c r="H564" i="6"/>
  <c r="B1423" i="6"/>
  <c r="C1074" i="6"/>
  <c r="C1003" i="6"/>
  <c r="F1003" i="6"/>
  <c r="B1425" i="6"/>
  <c r="F568" i="6"/>
  <c r="J360" i="6"/>
  <c r="C1436" i="6"/>
  <c r="G1008" i="6"/>
  <c r="B1453" i="6"/>
  <c r="F608" i="6"/>
  <c r="B1018" i="6"/>
  <c r="G843" i="6"/>
  <c r="G628" i="6"/>
  <c r="C1692" i="6"/>
  <c r="C1488" i="6"/>
  <c r="F1692" i="6"/>
  <c r="F1488" i="6"/>
  <c r="H1692" i="6"/>
  <c r="H1488" i="6"/>
  <c r="L412" i="6"/>
  <c r="L413" i="6"/>
  <c r="K364" i="6"/>
  <c r="G579" i="6"/>
  <c r="G805" i="6"/>
  <c r="G1009" i="6"/>
  <c r="B1653" i="6"/>
  <c r="D1445" i="6"/>
  <c r="J376" i="6"/>
  <c r="F820" i="6"/>
  <c r="F843" i="6"/>
  <c r="F628" i="6"/>
  <c r="H843" i="6"/>
  <c r="H628" i="6"/>
  <c r="B1692" i="6"/>
  <c r="B1488" i="6"/>
  <c r="D1692" i="6"/>
  <c r="D1488" i="6"/>
  <c r="G1488" i="6"/>
  <c r="G1692" i="6"/>
  <c r="N950" i="7"/>
  <c r="F1155" i="7"/>
  <c r="B950" i="7"/>
  <c r="AA949" i="7"/>
  <c r="U1154" i="7"/>
  <c r="S1154" i="7"/>
  <c r="Q1154" i="7"/>
  <c r="M949" i="7"/>
  <c r="BG717" i="7"/>
  <c r="AU717" i="7"/>
  <c r="AO717" i="7"/>
  <c r="W933" i="7"/>
  <c r="S1138" i="7"/>
  <c r="M933" i="7"/>
  <c r="K1138" i="7"/>
  <c r="G1138" i="7"/>
  <c r="V1137" i="7"/>
  <c r="AA931" i="7"/>
  <c r="S1136" i="7"/>
  <c r="M931" i="7"/>
  <c r="AW709" i="7"/>
  <c r="AS709" i="7"/>
  <c r="AM709" i="7"/>
  <c r="AH1129" i="7"/>
  <c r="AY748" i="7"/>
  <c r="BJ747" i="7"/>
  <c r="BD747" i="7"/>
  <c r="AT747" i="7"/>
  <c r="AI962" i="7"/>
  <c r="BF745" i="7"/>
  <c r="S1167" i="7"/>
  <c r="AZ744" i="7"/>
  <c r="AY744" i="7"/>
  <c r="AO744" i="7"/>
  <c r="BL743" i="7"/>
  <c r="AZ743" i="7"/>
  <c r="AR743" i="7"/>
  <c r="C960" i="7"/>
  <c r="AH1164" i="7"/>
  <c r="X1164" i="7"/>
  <c r="T1164" i="7"/>
  <c r="N1164" i="7"/>
  <c r="BR741" i="7"/>
  <c r="BP741" i="7"/>
  <c r="Y1163" i="7"/>
  <c r="U958" i="7"/>
  <c r="AZ741" i="7"/>
  <c r="F958" i="7"/>
  <c r="AM741" i="7"/>
  <c r="BP740" i="7"/>
  <c r="H957" i="7"/>
  <c r="C957" i="7"/>
  <c r="Z956" i="7"/>
  <c r="P956" i="7"/>
  <c r="N956" i="7"/>
  <c r="BI738" i="7"/>
  <c r="T955" i="7"/>
  <c r="L1160" i="7"/>
  <c r="O954" i="7"/>
  <c r="G1159" i="7"/>
  <c r="C1159" i="7"/>
  <c r="E953" i="7"/>
  <c r="X952" i="7"/>
  <c r="N952" i="7"/>
  <c r="BI728" i="7"/>
  <c r="BG728" i="7"/>
  <c r="BE728" i="7"/>
  <c r="P1150" i="7"/>
  <c r="N945" i="7"/>
  <c r="BT727" i="7"/>
  <c r="BR727" i="7"/>
  <c r="BP727" i="7"/>
  <c r="AA944" i="7"/>
  <c r="BH727" i="7"/>
  <c r="BD727" i="7"/>
  <c r="BB727" i="7"/>
  <c r="AZ727" i="7"/>
  <c r="AV727" i="7"/>
  <c r="AT727" i="7"/>
  <c r="AR727" i="7"/>
  <c r="AP727" i="7"/>
  <c r="AH1148" i="7"/>
  <c r="AE941" i="7"/>
  <c r="BN724" i="7"/>
  <c r="AA941" i="7"/>
  <c r="Y1146" i="7"/>
  <c r="W941" i="7"/>
  <c r="U941" i="7"/>
  <c r="Q1146" i="7"/>
  <c r="O941" i="7"/>
  <c r="M941" i="7"/>
  <c r="K1146" i="7"/>
  <c r="I941" i="7"/>
  <c r="U1144" i="7"/>
  <c r="O939" i="7"/>
  <c r="AP721" i="7"/>
  <c r="BR720" i="7"/>
  <c r="AV720" i="7"/>
  <c r="AR720" i="7"/>
  <c r="AX719" i="7"/>
  <c r="BP717" i="7"/>
  <c r="BQ712" i="7"/>
  <c r="BT710" i="7"/>
  <c r="BP710" i="7"/>
  <c r="BI710" i="7"/>
  <c r="AW710" i="7"/>
  <c r="F1132" i="7"/>
  <c r="AO710" i="7"/>
  <c r="B927" i="7"/>
  <c r="AI926" i="7"/>
  <c r="BJ709" i="7"/>
  <c r="BF709" i="7"/>
  <c r="G924" i="7"/>
  <c r="AF1128" i="7"/>
  <c r="X923" i="7"/>
  <c r="H1128" i="7"/>
  <c r="Y1127" i="7"/>
  <c r="BH705" i="7"/>
  <c r="BF705" i="7"/>
  <c r="BB705" i="7"/>
  <c r="AZ705" i="7"/>
  <c r="E1127" i="7"/>
  <c r="AI921" i="7"/>
  <c r="BD704" i="7"/>
  <c r="BJ700" i="7"/>
  <c r="AX700" i="7"/>
  <c r="S916" i="7"/>
  <c r="K916" i="7"/>
  <c r="AF1118" i="7"/>
  <c r="X1118" i="7"/>
  <c r="AR762" i="7"/>
  <c r="G1173" i="7"/>
  <c r="I1173" i="7"/>
  <c r="J969" i="7"/>
  <c r="L1174" i="7"/>
  <c r="Q1175" i="7"/>
  <c r="W970" i="7"/>
  <c r="D971" i="7"/>
  <c r="AS766" i="7"/>
  <c r="P1176" i="7"/>
  <c r="BI766" i="7"/>
  <c r="BM766" i="7"/>
  <c r="I1177" i="7"/>
  <c r="Q972" i="7"/>
  <c r="BD767" i="7"/>
  <c r="V988" i="7"/>
  <c r="X988" i="7"/>
  <c r="AI997" i="7"/>
  <c r="AE997" i="7"/>
  <c r="C993" i="7"/>
  <c r="F1001" i="7"/>
  <c r="BJ796" i="7"/>
  <c r="BR796" i="7"/>
  <c r="X1004" i="7"/>
  <c r="T1158" i="7"/>
  <c r="BE748" i="7"/>
  <c r="R1158" i="7"/>
  <c r="BC748" i="7"/>
  <c r="AU748" i="7"/>
  <c r="J965" i="7"/>
  <c r="AQ748" i="7"/>
  <c r="F953" i="7"/>
  <c r="F965" i="7"/>
  <c r="B965" i="7"/>
  <c r="B1158" i="7"/>
  <c r="B953" i="7"/>
  <c r="AM748" i="7"/>
  <c r="AI952" i="7"/>
  <c r="AI1169" i="7"/>
  <c r="BP747" i="7"/>
  <c r="AE952" i="7"/>
  <c r="AC1157" i="7"/>
  <c r="AC952" i="7"/>
  <c r="AA1169" i="7"/>
  <c r="AA1157" i="7"/>
  <c r="BF747" i="7"/>
  <c r="U1157" i="7"/>
  <c r="U952" i="7"/>
  <c r="M1157" i="7"/>
  <c r="AX747" i="7"/>
  <c r="G1157" i="7"/>
  <c r="G952" i="7"/>
  <c r="AN747" i="7"/>
  <c r="C952" i="7"/>
  <c r="BT746" i="7"/>
  <c r="AZ746" i="7"/>
  <c r="AR746" i="7"/>
  <c r="BR746" i="7"/>
  <c r="AT746" i="7"/>
  <c r="AN746" i="7"/>
  <c r="AV746" i="7"/>
  <c r="AP746" i="7"/>
  <c r="AJ1156" i="7"/>
  <c r="BJ746" i="7"/>
  <c r="BD746" i="7"/>
  <c r="BP746" i="7"/>
  <c r="BB746" i="7"/>
  <c r="BS746" i="7"/>
  <c r="AH1156" i="7"/>
  <c r="AH963" i="7"/>
  <c r="BQ746" i="7"/>
  <c r="AF951" i="7"/>
  <c r="BO746" i="7"/>
  <c r="AD951" i="7"/>
  <c r="BM746" i="7"/>
  <c r="AB1156" i="7"/>
  <c r="AB951" i="7"/>
  <c r="BK746" i="7"/>
  <c r="BI746" i="7"/>
  <c r="X1156" i="7"/>
  <c r="X951" i="7"/>
  <c r="V951" i="7"/>
  <c r="BG746" i="7"/>
  <c r="BE746" i="7"/>
  <c r="T963" i="7"/>
  <c r="R1168" i="7"/>
  <c r="R1156" i="7"/>
  <c r="BC746" i="7"/>
  <c r="BA746" i="7"/>
  <c r="P951" i="7"/>
  <c r="P963" i="7"/>
  <c r="P1156" i="7"/>
  <c r="AY746" i="7"/>
  <c r="N1168" i="7"/>
  <c r="AW746" i="7"/>
  <c r="L951" i="7"/>
  <c r="L1168" i="7"/>
  <c r="AU746" i="7"/>
  <c r="J1168" i="7"/>
  <c r="J1156" i="7"/>
  <c r="F1168" i="7"/>
  <c r="F963" i="7"/>
  <c r="AO746" i="7"/>
  <c r="AM746" i="7"/>
  <c r="B1168" i="7"/>
  <c r="B963" i="7"/>
  <c r="BR745" i="7"/>
  <c r="AG1155" i="7"/>
  <c r="BP745" i="7"/>
  <c r="AE962" i="7"/>
  <c r="AC962" i="7"/>
  <c r="AC1167" i="7"/>
  <c r="AC1155" i="7"/>
  <c r="BN745" i="7"/>
  <c r="AA950" i="7"/>
  <c r="BL745" i="7"/>
  <c r="BJ745" i="7"/>
  <c r="Y1167" i="7"/>
  <c r="Y962" i="7"/>
  <c r="Y1155" i="7"/>
  <c r="Y950" i="7"/>
  <c r="BJ744" i="7"/>
  <c r="H1116" i="7"/>
  <c r="C1117" i="7"/>
  <c r="H923" i="7"/>
  <c r="AD1127" i="7"/>
  <c r="AD922" i="7"/>
  <c r="BO717" i="7"/>
  <c r="AB1127" i="7"/>
  <c r="BM717" i="7"/>
  <c r="AB934" i="7"/>
  <c r="AB1139" i="7"/>
  <c r="Z934" i="7"/>
  <c r="Z1127" i="7"/>
  <c r="BK717" i="7"/>
  <c r="BE717" i="7"/>
  <c r="T934" i="7"/>
  <c r="R922" i="7"/>
  <c r="BC717" i="7"/>
  <c r="R1127" i="7"/>
  <c r="P922" i="7"/>
  <c r="BA717" i="7"/>
  <c r="P934" i="7"/>
  <c r="P1127" i="7"/>
  <c r="P1139" i="7"/>
  <c r="N1127" i="7"/>
  <c r="AY717" i="7"/>
  <c r="N922" i="7"/>
  <c r="H1127" i="7"/>
  <c r="H922" i="7"/>
  <c r="AS717" i="7"/>
  <c r="H1139" i="7"/>
  <c r="F1127" i="7"/>
  <c r="AQ717" i="7"/>
  <c r="Y1138" i="7"/>
  <c r="Y933" i="7"/>
  <c r="Y1126" i="7"/>
  <c r="Q1138" i="7"/>
  <c r="BB716" i="7"/>
  <c r="O1126" i="7"/>
  <c r="AZ716" i="7"/>
  <c r="O933" i="7"/>
  <c r="E933" i="7"/>
  <c r="E1138" i="7"/>
  <c r="AX715" i="7"/>
  <c r="AJ1137" i="7"/>
  <c r="AN715" i="7"/>
  <c r="BD715" i="7"/>
  <c r="BT715" i="7"/>
  <c r="AF920" i="7"/>
  <c r="AF932" i="7"/>
  <c r="AF1137" i="7"/>
  <c r="BA715" i="7"/>
  <c r="N932" i="7"/>
  <c r="N920" i="7"/>
  <c r="L932" i="7"/>
  <c r="L1125" i="7"/>
  <c r="J1137" i="7"/>
  <c r="J920" i="7"/>
  <c r="F932" i="7"/>
  <c r="F920" i="7"/>
  <c r="D1125" i="7"/>
  <c r="D1137" i="7"/>
  <c r="D932" i="7"/>
  <c r="B932" i="7"/>
  <c r="B920" i="7"/>
  <c r="B1137" i="7"/>
  <c r="AC919" i="7"/>
  <c r="BN714" i="7"/>
  <c r="BF714" i="7"/>
  <c r="U931" i="7"/>
  <c r="K1136" i="7"/>
  <c r="AV714" i="7"/>
  <c r="BO713" i="7"/>
  <c r="BE713" i="7"/>
  <c r="AW713" i="7"/>
  <c r="AO713" i="7"/>
  <c r="BN713" i="7"/>
  <c r="BA713" i="7"/>
  <c r="BJ713" i="7"/>
  <c r="AT713" i="7"/>
  <c r="BU713" i="7"/>
  <c r="AR713" i="7"/>
  <c r="AZ713" i="7"/>
  <c r="BH713" i="7"/>
  <c r="BP713" i="7"/>
  <c r="AJ1135" i="7"/>
  <c r="AQ713" i="7"/>
  <c r="AY713" i="7"/>
  <c r="BQ713" i="7"/>
  <c r="BM713" i="7"/>
  <c r="AB930" i="7"/>
  <c r="AB1123" i="7"/>
  <c r="AB1135" i="7"/>
  <c r="BG713" i="7"/>
  <c r="BH745" i="7"/>
  <c r="W950" i="7"/>
  <c r="U962" i="7"/>
  <c r="U950" i="7"/>
  <c r="Q950" i="7"/>
  <c r="BB745" i="7"/>
  <c r="O1167" i="7"/>
  <c r="O1155" i="7"/>
  <c r="O962" i="7"/>
  <c r="M962" i="7"/>
  <c r="AX745" i="7"/>
  <c r="AV745" i="7"/>
  <c r="K1167" i="7"/>
  <c r="K962" i="7"/>
  <c r="K1155" i="7"/>
  <c r="I962" i="7"/>
  <c r="AT745" i="7"/>
  <c r="G962" i="7"/>
  <c r="G1155" i="7"/>
  <c r="AR745" i="7"/>
  <c r="G950" i="7"/>
  <c r="AP745" i="7"/>
  <c r="E950" i="7"/>
  <c r="C962" i="7"/>
  <c r="C1155" i="7"/>
  <c r="AP744" i="7"/>
  <c r="BL744" i="7"/>
  <c r="BT744" i="7"/>
  <c r="BD744" i="7"/>
  <c r="AV744" i="7"/>
  <c r="BN744" i="7"/>
  <c r="BB744" i="7"/>
  <c r="AT744" i="7"/>
  <c r="AJ1166" i="7"/>
  <c r="BP744" i="7"/>
  <c r="BU744" i="7"/>
  <c r="BS744" i="7"/>
  <c r="AH1166" i="7"/>
  <c r="AH949" i="7"/>
  <c r="AF949" i="7"/>
  <c r="AF961" i="7"/>
  <c r="AD1166" i="7"/>
  <c r="AD961" i="7"/>
  <c r="AD1154" i="7"/>
  <c r="AD949" i="7"/>
  <c r="BM744" i="7"/>
  <c r="AB1166" i="7"/>
  <c r="Z961" i="7"/>
  <c r="Z949" i="7"/>
  <c r="X961" i="7"/>
  <c r="X1154" i="7"/>
  <c r="BG744" i="7"/>
  <c r="V949" i="7"/>
  <c r="T1154" i="7"/>
  <c r="T949" i="7"/>
  <c r="BC744" i="7"/>
  <c r="R1166" i="7"/>
  <c r="R1154" i="7"/>
  <c r="P1166" i="7"/>
  <c r="P949" i="7"/>
  <c r="AW744" i="7"/>
  <c r="L1154" i="7"/>
  <c r="L949" i="7"/>
  <c r="AU744" i="7"/>
  <c r="AS744" i="7"/>
  <c r="H1166" i="7"/>
  <c r="D1154" i="7"/>
  <c r="D949" i="7"/>
  <c r="AM744" i="7"/>
  <c r="BT743" i="7"/>
  <c r="AI948" i="7"/>
  <c r="BR743" i="7"/>
  <c r="AG948" i="7"/>
  <c r="BP743" i="7"/>
  <c r="AE960" i="7"/>
  <c r="AE1165" i="7"/>
  <c r="BN743" i="7"/>
  <c r="AC948" i="7"/>
  <c r="BJ743" i="7"/>
  <c r="Y1165" i="7"/>
  <c r="BF743" i="7"/>
  <c r="U1165" i="7"/>
  <c r="U960" i="7"/>
  <c r="BD743" i="7"/>
  <c r="S1165" i="7"/>
  <c r="BB743" i="7"/>
  <c r="Q1165" i="7"/>
  <c r="K1165" i="7"/>
  <c r="AV743" i="7"/>
  <c r="BU742" i="7"/>
  <c r="BB742" i="7"/>
  <c r="AJ1164" i="7"/>
  <c r="BT742" i="7"/>
  <c r="AF959" i="7"/>
  <c r="AF1164" i="7"/>
  <c r="AD959" i="7"/>
  <c r="AD947" i="7"/>
  <c r="AD1152" i="7"/>
  <c r="BM742" i="7"/>
  <c r="BG742" i="7"/>
  <c r="V1164" i="7"/>
  <c r="R959" i="7"/>
  <c r="R947" i="7"/>
  <c r="R1152" i="7"/>
  <c r="P1164" i="7"/>
  <c r="P959" i="7"/>
  <c r="L1164" i="7"/>
  <c r="L959" i="7"/>
  <c r="J959" i="7"/>
  <c r="J1164" i="7"/>
  <c r="AS742" i="7"/>
  <c r="H1152" i="7"/>
  <c r="BH741" i="7"/>
  <c r="W958" i="7"/>
  <c r="S958" i="7"/>
  <c r="S1151" i="7"/>
  <c r="AV741" i="7"/>
  <c r="K946" i="7"/>
  <c r="W1150" i="7"/>
  <c r="W1162" i="7"/>
  <c r="O1150" i="7"/>
  <c r="O1162" i="7"/>
  <c r="L945" i="7"/>
  <c r="L1150" i="7"/>
  <c r="BR739" i="7"/>
  <c r="AJ1161" i="7"/>
  <c r="BD739" i="7"/>
  <c r="AH1161" i="7"/>
  <c r="AH956" i="7"/>
  <c r="AD1161" i="7"/>
  <c r="AD1149" i="7"/>
  <c r="BC739" i="7"/>
  <c r="F944" i="7"/>
  <c r="F1161" i="7"/>
  <c r="AI1148" i="7"/>
  <c r="BT738" i="7"/>
  <c r="AA955" i="7"/>
  <c r="BL738" i="7"/>
  <c r="BA738" i="7"/>
  <c r="P1148" i="7"/>
  <c r="P943" i="7"/>
  <c r="N1160" i="7"/>
  <c r="AY738" i="7"/>
  <c r="N955" i="7"/>
  <c r="N1148" i="7"/>
  <c r="AQ738" i="7"/>
  <c r="F955" i="7"/>
  <c r="F1148" i="7"/>
  <c r="AO738" i="7"/>
  <c r="D943" i="7"/>
  <c r="D1148" i="7"/>
  <c r="AM738" i="7"/>
  <c r="B955" i="7"/>
  <c r="B1148" i="7"/>
  <c r="AI954" i="7"/>
  <c r="AI1159" i="7"/>
  <c r="AG1159" i="7"/>
  <c r="BR737" i="7"/>
  <c r="AG1147" i="7"/>
  <c r="AG942" i="7"/>
  <c r="AC942" i="7"/>
  <c r="AC1159" i="7"/>
  <c r="BH737" i="7"/>
  <c r="W1147" i="7"/>
  <c r="K942" i="7"/>
  <c r="K1159" i="7"/>
  <c r="AV737" i="7"/>
  <c r="I1159" i="7"/>
  <c r="I942" i="7"/>
  <c r="E1159" i="7"/>
  <c r="E1147" i="7"/>
  <c r="AP737" i="7"/>
  <c r="AR736" i="7"/>
  <c r="AM736" i="7"/>
  <c r="BB736" i="7"/>
  <c r="AV736" i="7"/>
  <c r="BP736" i="7"/>
  <c r="BR736" i="7"/>
  <c r="AT736" i="7"/>
  <c r="AJ953" i="7"/>
  <c r="BT736" i="7"/>
  <c r="AX736" i="7"/>
  <c r="AJ941" i="7"/>
  <c r="BS736" i="7"/>
  <c r="AH941" i="7"/>
  <c r="AB953" i="7"/>
  <c r="AB1146" i="7"/>
  <c r="BK736" i="7"/>
  <c r="Z1146" i="7"/>
  <c r="BC736" i="7"/>
  <c r="N953" i="7"/>
  <c r="N1146" i="7"/>
  <c r="L1158" i="7"/>
  <c r="L953" i="7"/>
  <c r="L941" i="7"/>
  <c r="H1158" i="7"/>
  <c r="H953" i="7"/>
  <c r="H941" i="7"/>
  <c r="C1158" i="7"/>
  <c r="AN736" i="7"/>
  <c r="BH735" i="7"/>
  <c r="BF735" i="7"/>
  <c r="AJ952" i="7"/>
  <c r="BR735" i="7"/>
  <c r="AZ735" i="7"/>
  <c r="BN735" i="7"/>
  <c r="BL735" i="7"/>
  <c r="AJ1145" i="7"/>
  <c r="AD952" i="7"/>
  <c r="AD1145" i="7"/>
  <c r="BM735" i="7"/>
  <c r="AB1157" i="7"/>
  <c r="T940" i="7"/>
  <c r="BE735" i="7"/>
  <c r="BA735" i="7"/>
  <c r="P1157" i="7"/>
  <c r="L952" i="7"/>
  <c r="L1145" i="7"/>
  <c r="J952" i="7"/>
  <c r="J1145" i="7"/>
  <c r="AS735" i="7"/>
  <c r="H1157" i="7"/>
  <c r="H1145" i="7"/>
  <c r="F940" i="7"/>
  <c r="AQ735" i="7"/>
  <c r="D952" i="7"/>
  <c r="D1145" i="7"/>
  <c r="AO735" i="7"/>
  <c r="B952" i="7"/>
  <c r="B1157" i="7"/>
  <c r="BT734" i="7"/>
  <c r="AI1156" i="7"/>
  <c r="BU706" i="7"/>
  <c r="BP706" i="7"/>
  <c r="BH706" i="7"/>
  <c r="AZ706" i="7"/>
  <c r="AR706" i="7"/>
  <c r="BT706" i="7"/>
  <c r="BD706" i="7"/>
  <c r="AN706" i="7"/>
  <c r="BN706" i="7"/>
  <c r="BF706" i="7"/>
  <c r="AX706" i="7"/>
  <c r="AP706" i="7"/>
  <c r="BS706" i="7"/>
  <c r="AH923" i="7"/>
  <c r="BO706" i="7"/>
  <c r="BM706" i="7"/>
  <c r="BK706" i="7"/>
  <c r="BG706" i="7"/>
  <c r="V923" i="7"/>
  <c r="BE706" i="7"/>
  <c r="T923" i="7"/>
  <c r="BC706" i="7"/>
  <c r="AY706" i="7"/>
  <c r="N1128" i="7"/>
  <c r="AW706" i="7"/>
  <c r="L1128" i="7"/>
  <c r="AU706" i="7"/>
  <c r="J923" i="7"/>
  <c r="AQ706" i="7"/>
  <c r="AO706" i="7"/>
  <c r="D923" i="7"/>
  <c r="AM706" i="7"/>
  <c r="B1128" i="7"/>
  <c r="AG1115" i="7"/>
  <c r="AG1127" i="7"/>
  <c r="BP705" i="7"/>
  <c r="AE1127" i="7"/>
  <c r="AC922" i="7"/>
  <c r="BN705" i="7"/>
  <c r="BL705" i="7"/>
  <c r="AA1127" i="7"/>
  <c r="AX705" i="7"/>
  <c r="M922" i="7"/>
  <c r="AV705" i="7"/>
  <c r="K1115" i="7"/>
  <c r="AR705" i="7"/>
  <c r="G1127" i="7"/>
  <c r="AE909" i="7"/>
  <c r="AE1126" i="7"/>
  <c r="BF704" i="7"/>
  <c r="U1114" i="7"/>
  <c r="U921" i="7"/>
  <c r="Q909" i="7"/>
  <c r="Q1114" i="7"/>
  <c r="Q1126" i="7"/>
  <c r="AZ704" i="7"/>
  <c r="O921" i="7"/>
  <c r="O909" i="7"/>
  <c r="AX704" i="7"/>
  <c r="M1114" i="7"/>
  <c r="M1126" i="7"/>
  <c r="AV704" i="7"/>
  <c r="K921" i="7"/>
  <c r="AT704" i="7"/>
  <c r="I1114" i="7"/>
  <c r="I909" i="7"/>
  <c r="AP704" i="7"/>
  <c r="E1114" i="7"/>
  <c r="C909" i="7"/>
  <c r="C1126" i="7"/>
  <c r="BG703" i="7"/>
  <c r="AY703" i="7"/>
  <c r="AQ703" i="7"/>
  <c r="BL703" i="7"/>
  <c r="BH703" i="7"/>
  <c r="BD703" i="7"/>
  <c r="AZ703" i="7"/>
  <c r="AV703" i="7"/>
  <c r="AR703" i="7"/>
  <c r="AN703" i="7"/>
  <c r="BK703" i="7"/>
  <c r="AU703" i="7"/>
  <c r="BN703" i="7"/>
  <c r="BF703" i="7"/>
  <c r="AX703" i="7"/>
  <c r="AP703" i="7"/>
  <c r="BU703" i="7"/>
  <c r="AO703" i="7"/>
  <c r="AW703" i="7"/>
  <c r="BE703" i="7"/>
  <c r="BT703" i="7"/>
  <c r="BS703" i="7"/>
  <c r="AH908" i="7"/>
  <c r="AF1113" i="7"/>
  <c r="AF1125" i="7"/>
  <c r="BQ703" i="7"/>
  <c r="AF908" i="7"/>
  <c r="AD920" i="7"/>
  <c r="AD908" i="7"/>
  <c r="BN700" i="7"/>
  <c r="AC905" i="7"/>
  <c r="AC1110" i="7"/>
  <c r="AA905" i="7"/>
  <c r="BL700" i="7"/>
  <c r="U1122" i="7"/>
  <c r="U905" i="7"/>
  <c r="U1110" i="7"/>
  <c r="BB700" i="7"/>
  <c r="Q917" i="7"/>
  <c r="Q1110" i="7"/>
  <c r="AT700" i="7"/>
  <c r="I905" i="7"/>
  <c r="BG699" i="7"/>
  <c r="BC699" i="7"/>
  <c r="AY699" i="7"/>
  <c r="AU699" i="7"/>
  <c r="AQ699" i="7"/>
  <c r="BR699" i="7"/>
  <c r="BN699" i="7"/>
  <c r="BJ699" i="7"/>
  <c r="BI699" i="7"/>
  <c r="BA699" i="7"/>
  <c r="AS699" i="7"/>
  <c r="BP699" i="7"/>
  <c r="BU699" i="7"/>
  <c r="BS699" i="7"/>
  <c r="AH904" i="7"/>
  <c r="AH1121" i="7"/>
  <c r="AF1109" i="7"/>
  <c r="BQ699" i="7"/>
  <c r="AF904" i="7"/>
  <c r="AD904" i="7"/>
  <c r="BO699" i="7"/>
  <c r="AD1121" i="7"/>
  <c r="Z904" i="7"/>
  <c r="BK699" i="7"/>
  <c r="Z1121" i="7"/>
  <c r="W916" i="7"/>
  <c r="BH699" i="7"/>
  <c r="U916" i="7"/>
  <c r="U1109" i="7"/>
  <c r="BF699" i="7"/>
  <c r="Q916" i="7"/>
  <c r="BB699" i="7"/>
  <c r="Q1121" i="7"/>
  <c r="O916" i="7"/>
  <c r="AZ699" i="7"/>
  <c r="M916" i="7"/>
  <c r="AX699" i="7"/>
  <c r="M1121" i="7"/>
  <c r="M1109" i="7"/>
  <c r="I916" i="7"/>
  <c r="AT699" i="7"/>
  <c r="I1121" i="7"/>
  <c r="G916" i="7"/>
  <c r="AR699" i="7"/>
  <c r="E916" i="7"/>
  <c r="E1109" i="7"/>
  <c r="AP699" i="7"/>
  <c r="E1121" i="7"/>
  <c r="AJ915" i="7"/>
  <c r="AJ903" i="7"/>
  <c r="BU698" i="7"/>
  <c r="BP698" i="7"/>
  <c r="AX698" i="7"/>
  <c r="AP698" i="7"/>
  <c r="AH903" i="7"/>
  <c r="BS698" i="7"/>
  <c r="AH1108" i="7"/>
  <c r="AF915" i="7"/>
  <c r="AF903" i="7"/>
  <c r="AF1120" i="7"/>
  <c r="BQ698" i="7"/>
  <c r="AD915" i="7"/>
  <c r="AD903" i="7"/>
  <c r="BO698" i="7"/>
  <c r="AD1108" i="7"/>
  <c r="BK698" i="7"/>
  <c r="BI698" i="7"/>
  <c r="BG698" i="7"/>
  <c r="V1108" i="7"/>
  <c r="BC698" i="7"/>
  <c r="R915" i="7"/>
  <c r="P1120" i="7"/>
  <c r="BA698" i="7"/>
  <c r="N915" i="7"/>
  <c r="N1108" i="7"/>
  <c r="AY698" i="7"/>
  <c r="J915" i="7"/>
  <c r="AU698" i="7"/>
  <c r="J1120" i="7"/>
  <c r="AS698" i="7"/>
  <c r="F1120" i="7"/>
  <c r="AQ698" i="7"/>
  <c r="F915" i="7"/>
  <c r="D1120" i="7"/>
  <c r="D915" i="7"/>
  <c r="B1120" i="7"/>
  <c r="AM698" i="7"/>
  <c r="AI1119" i="7"/>
  <c r="AI1107" i="7"/>
  <c r="AG902" i="7"/>
  <c r="AG1107" i="7"/>
  <c r="AC914" i="7"/>
  <c r="AC1107" i="7"/>
  <c r="AA1119" i="7"/>
  <c r="AA1107" i="7"/>
  <c r="Y902" i="7"/>
  <c r="Y1119" i="7"/>
  <c r="U1107" i="7"/>
  <c r="U902" i="7"/>
  <c r="Q1107" i="7"/>
  <c r="Q902" i="7"/>
  <c r="Q914" i="7"/>
  <c r="O1107" i="7"/>
  <c r="AZ697" i="7"/>
  <c r="M1107" i="7"/>
  <c r="M1119" i="7"/>
  <c r="M902" i="7"/>
  <c r="I1107" i="7"/>
  <c r="I902" i="7"/>
  <c r="I914" i="7"/>
  <c r="G914" i="7"/>
  <c r="G1107" i="7"/>
  <c r="E1107" i="7"/>
  <c r="E902" i="7"/>
  <c r="BU696" i="7"/>
  <c r="AJ913" i="7"/>
  <c r="AH901" i="7"/>
  <c r="BS696" i="7"/>
  <c r="AH913" i="7"/>
  <c r="AD913" i="7"/>
  <c r="BO696" i="7"/>
  <c r="AD1118" i="7"/>
  <c r="BM696" i="7"/>
  <c r="AB913" i="7"/>
  <c r="BK696" i="7"/>
  <c r="Z901" i="7"/>
  <c r="V913" i="7"/>
  <c r="BG696" i="7"/>
  <c r="V1118" i="7"/>
  <c r="BE696" i="7"/>
  <c r="T1118" i="7"/>
  <c r="T913" i="7"/>
  <c r="R901" i="7"/>
  <c r="BC696" i="7"/>
  <c r="R913" i="7"/>
  <c r="N913" i="7"/>
  <c r="AY696" i="7"/>
  <c r="AW696" i="7"/>
  <c r="L1118" i="7"/>
  <c r="L913" i="7"/>
  <c r="AU696" i="7"/>
  <c r="J1118" i="7"/>
  <c r="F913" i="7"/>
  <c r="AQ696" i="7"/>
  <c r="AO696" i="7"/>
  <c r="D913" i="7"/>
  <c r="B901" i="7"/>
  <c r="B1118" i="7"/>
  <c r="AM696" i="7"/>
  <c r="AI1105" i="7"/>
  <c r="AI900" i="7"/>
  <c r="AG1105" i="7"/>
  <c r="BR695" i="7"/>
  <c r="AG1117" i="7"/>
  <c r="AE900" i="7"/>
  <c r="AE912" i="7"/>
  <c r="AC1105" i="7"/>
  <c r="AC1117" i="7"/>
  <c r="AA1105" i="7"/>
  <c r="AA900" i="7"/>
  <c r="Y1105" i="7"/>
  <c r="Y1117" i="7"/>
  <c r="W900" i="7"/>
  <c r="W912" i="7"/>
  <c r="U1105" i="7"/>
  <c r="U912" i="7"/>
  <c r="U1117" i="7"/>
  <c r="S1105" i="7"/>
  <c r="S900" i="7"/>
  <c r="Q1105" i="7"/>
  <c r="Q1117" i="7"/>
  <c r="O900" i="7"/>
  <c r="O912" i="7"/>
  <c r="M1105" i="7"/>
  <c r="M1117" i="7"/>
  <c r="K1105" i="7"/>
  <c r="K900" i="7"/>
  <c r="I1117" i="7"/>
  <c r="I1105" i="7"/>
  <c r="G912" i="7"/>
  <c r="G1117" i="7"/>
  <c r="G900" i="7"/>
  <c r="E1117" i="7"/>
  <c r="E1105" i="7"/>
  <c r="C1105" i="7"/>
  <c r="C900" i="7"/>
  <c r="AJ1104" i="7"/>
  <c r="BU694" i="7"/>
  <c r="BO694" i="7"/>
  <c r="BP694" i="7"/>
  <c r="BN694" i="7"/>
  <c r="AH1116" i="7"/>
  <c r="AF1116" i="7"/>
  <c r="AB899" i="7"/>
  <c r="AB1116" i="7"/>
  <c r="AB911" i="7"/>
  <c r="BM694" i="7"/>
  <c r="Z1116" i="7"/>
  <c r="X1116" i="7"/>
  <c r="BI694" i="7"/>
  <c r="X911" i="7"/>
  <c r="V1116" i="7"/>
  <c r="BG694" i="7"/>
  <c r="T1116" i="7"/>
  <c r="T1104" i="7"/>
  <c r="T911" i="7"/>
  <c r="R911" i="7"/>
  <c r="BC694" i="7"/>
  <c r="P911" i="7"/>
  <c r="L899" i="7"/>
  <c r="L911" i="7"/>
  <c r="L1104" i="7"/>
  <c r="AW694" i="7"/>
  <c r="J911" i="7"/>
  <c r="J1116" i="7"/>
  <c r="H911" i="7"/>
  <c r="AS694" i="7"/>
  <c r="F911" i="7"/>
  <c r="F1116" i="7"/>
  <c r="AQ694" i="7"/>
  <c r="D911" i="7"/>
  <c r="D1104" i="7"/>
  <c r="B1116" i="7"/>
  <c r="BU692" i="7"/>
  <c r="AJ1114" i="7"/>
  <c r="AW692" i="7"/>
  <c r="BD692" i="7"/>
  <c r="AN692" i="7"/>
  <c r="BL692" i="7"/>
  <c r="BR692" i="7"/>
  <c r="BJ692" i="7"/>
  <c r="BB692" i="7"/>
  <c r="AT692" i="7"/>
  <c r="BN692" i="7"/>
  <c r="AX692" i="7"/>
  <c r="BK692" i="7"/>
  <c r="I1087" i="7"/>
  <c r="AT665" i="7"/>
  <c r="BT758" i="7"/>
  <c r="BP758" i="7"/>
  <c r="U1179" i="7"/>
  <c r="BF757" i="7"/>
  <c r="Q1179" i="7"/>
  <c r="BB757" i="7"/>
  <c r="C1179" i="7"/>
  <c r="AN757" i="7"/>
  <c r="AR756" i="7"/>
  <c r="BU756" i="7"/>
  <c r="AD1178" i="7"/>
  <c r="BO756" i="7"/>
  <c r="BA756" i="7"/>
  <c r="AU756" i="7"/>
  <c r="AS756" i="7"/>
  <c r="D961" i="7"/>
  <c r="AG960" i="7"/>
  <c r="BG753" i="7"/>
  <c r="BE751" i="7"/>
  <c r="AZ751" i="7"/>
  <c r="BJ751" i="7"/>
  <c r="BB751" i="7"/>
  <c r="AP751" i="7"/>
  <c r="BK751" i="7"/>
  <c r="BI751" i="7"/>
  <c r="AU751" i="7"/>
  <c r="AQ751" i="7"/>
  <c r="AM751" i="7"/>
  <c r="BC749" i="7"/>
  <c r="AU749" i="7"/>
  <c r="AJ939" i="7"/>
  <c r="BD734" i="7"/>
  <c r="BP734" i="7"/>
  <c r="BL734" i="7"/>
  <c r="AX734" i="7"/>
  <c r="BF734" i="7"/>
  <c r="AP734" i="7"/>
  <c r="AH939" i="7"/>
  <c r="AH1144" i="7"/>
  <c r="BQ734" i="7"/>
  <c r="BO734" i="7"/>
  <c r="BI734" i="7"/>
  <c r="T939" i="7"/>
  <c r="BE734" i="7"/>
  <c r="J951" i="7"/>
  <c r="AE1153" i="7"/>
  <c r="AC1153" i="7"/>
  <c r="AA1153" i="7"/>
  <c r="U1153" i="7"/>
  <c r="S948" i="7"/>
  <c r="Q1153" i="7"/>
  <c r="E1153" i="7"/>
  <c r="Z947" i="7"/>
  <c r="BI730" i="7"/>
  <c r="BC730" i="7"/>
  <c r="D1152" i="7"/>
  <c r="AG946" i="7"/>
  <c r="AC1151" i="7"/>
  <c r="Q1151" i="7"/>
  <c r="AG1150" i="7"/>
  <c r="AC933" i="7"/>
  <c r="J945" i="7"/>
  <c r="F945" i="7"/>
  <c r="M1149" i="7"/>
  <c r="AX727" i="7"/>
  <c r="C1137" i="7"/>
  <c r="AN727" i="7"/>
  <c r="BQ726" i="7"/>
  <c r="BD726" i="7"/>
  <c r="AR726" i="7"/>
  <c r="J1135" i="7"/>
  <c r="AU725" i="7"/>
  <c r="E941" i="7"/>
  <c r="C1146" i="7"/>
  <c r="BQ723" i="7"/>
  <c r="F1145" i="7"/>
  <c r="Y1142" i="7"/>
  <c r="U937" i="7"/>
  <c r="AC936" i="7"/>
  <c r="E924" i="7"/>
  <c r="AB1128" i="7"/>
  <c r="V1128" i="7"/>
  <c r="R1128" i="7"/>
  <c r="N935" i="7"/>
  <c r="U1123" i="7"/>
  <c r="U918" i="7"/>
  <c r="BF713" i="7"/>
  <c r="M1123" i="7"/>
  <c r="M918" i="7"/>
  <c r="AX713" i="7"/>
  <c r="BD712" i="7"/>
  <c r="O917" i="7"/>
  <c r="BT711" i="7"/>
  <c r="AP711" i="7"/>
  <c r="AH916" i="7"/>
  <c r="Z916" i="7"/>
  <c r="R916" i="7"/>
  <c r="BC711" i="7"/>
  <c r="V915" i="7"/>
  <c r="AE1119" i="7"/>
  <c r="AC1119" i="7"/>
  <c r="BN709" i="7"/>
  <c r="Q926" i="7"/>
  <c r="BB709" i="7"/>
  <c r="O914" i="7"/>
  <c r="O926" i="7"/>
  <c r="R1129" i="7"/>
  <c r="BC707" i="7"/>
  <c r="F959" i="7"/>
  <c r="AI958" i="7"/>
  <c r="AE1163" i="7"/>
  <c r="AF1158" i="7"/>
  <c r="M1138" i="7"/>
  <c r="K930" i="7"/>
  <c r="AJ1144" i="7"/>
  <c r="AB939" i="7"/>
  <c r="Z1129" i="7"/>
  <c r="AA922" i="7"/>
  <c r="Z1138" i="7"/>
  <c r="E1119" i="7"/>
  <c r="AG912" i="7"/>
  <c r="AC912" i="7"/>
  <c r="Q912" i="7"/>
  <c r="M912" i="7"/>
  <c r="I912" i="7"/>
  <c r="B1129" i="7"/>
  <c r="AF1124" i="7"/>
  <c r="AD1124" i="7"/>
  <c r="AB1124" i="7"/>
  <c r="BT692" i="7"/>
  <c r="U909" i="7"/>
  <c r="AE1110" i="7"/>
  <c r="AE899" i="7"/>
  <c r="O899" i="7"/>
  <c r="L1170" i="7"/>
  <c r="N965" i="7"/>
  <c r="D994" i="7"/>
  <c r="H994" i="7"/>
  <c r="J994" i="7"/>
  <c r="N994" i="7"/>
  <c r="AD994" i="7"/>
  <c r="AH994" i="7"/>
  <c r="B995" i="7"/>
  <c r="H995" i="7"/>
  <c r="L995" i="7"/>
  <c r="P995" i="7"/>
  <c r="T995" i="7"/>
  <c r="X995" i="7"/>
  <c r="AD995" i="7"/>
  <c r="AI1213" i="7"/>
  <c r="J1209" i="7"/>
  <c r="H1209" i="7"/>
  <c r="D1209" i="7"/>
  <c r="I967" i="7"/>
  <c r="AE1172" i="7"/>
  <c r="L970" i="7"/>
  <c r="BU823" i="7"/>
  <c r="AO823" i="7"/>
  <c r="BM827" i="7"/>
  <c r="AB1237" i="7"/>
  <c r="BN704" i="7"/>
  <c r="Y909" i="7"/>
  <c r="W1126" i="7"/>
  <c r="BE704" i="7"/>
  <c r="BC704" i="7"/>
  <c r="BA704" i="7"/>
  <c r="N921" i="7"/>
  <c r="AW704" i="7"/>
  <c r="AU704" i="7"/>
  <c r="AO704" i="7"/>
  <c r="AB1113" i="7"/>
  <c r="P1113" i="7"/>
  <c r="L1113" i="7"/>
  <c r="H1113" i="7"/>
  <c r="D1113" i="7"/>
  <c r="AE1112" i="7"/>
  <c r="AZ702" i="7"/>
  <c r="K1124" i="7"/>
  <c r="AR702" i="7"/>
  <c r="C1124" i="7"/>
  <c r="BP701" i="7"/>
  <c r="AF1111" i="7"/>
  <c r="Z1111" i="7"/>
  <c r="X906" i="7"/>
  <c r="V906" i="7"/>
  <c r="T1111" i="7"/>
  <c r="P918" i="7"/>
  <c r="L918" i="7"/>
  <c r="J918" i="7"/>
  <c r="H918" i="7"/>
  <c r="D918" i="7"/>
  <c r="B918" i="7"/>
  <c r="AG1122" i="7"/>
  <c r="BT698" i="7"/>
  <c r="AC915" i="7"/>
  <c r="AA903" i="7"/>
  <c r="BF698" i="7"/>
  <c r="M903" i="7"/>
  <c r="K1120" i="7"/>
  <c r="AT698" i="7"/>
  <c r="G915" i="7"/>
  <c r="E915" i="7"/>
  <c r="C1120" i="7"/>
  <c r="V902" i="7"/>
  <c r="T914" i="7"/>
  <c r="R1119" i="7"/>
  <c r="P902" i="7"/>
  <c r="N914" i="7"/>
  <c r="L914" i="7"/>
  <c r="H914" i="7"/>
  <c r="F914" i="7"/>
  <c r="D1107" i="7"/>
  <c r="B1119" i="7"/>
  <c r="AE1106" i="7"/>
  <c r="AC901" i="7"/>
  <c r="AA913" i="7"/>
  <c r="Y1118" i="7"/>
  <c r="BH696" i="7"/>
  <c r="BF696" i="7"/>
  <c r="Q1118" i="7"/>
  <c r="O1106" i="7"/>
  <c r="AX696" i="7"/>
  <c r="K913" i="7"/>
  <c r="G1106" i="7"/>
  <c r="AP696" i="7"/>
  <c r="BT694" i="7"/>
  <c r="AA1104" i="7"/>
  <c r="W899" i="7"/>
  <c r="U1116" i="7"/>
  <c r="Q1104" i="7"/>
  <c r="G911" i="7"/>
  <c r="E1104" i="7"/>
  <c r="AA1115" i="7"/>
  <c r="S1115" i="7"/>
  <c r="O910" i="7"/>
  <c r="G910" i="7"/>
  <c r="E910" i="7"/>
  <c r="AF1114" i="7"/>
  <c r="AD1114" i="7"/>
  <c r="AB1114" i="7"/>
  <c r="BE692" i="7"/>
  <c r="BA692" i="7"/>
  <c r="AY692" i="7"/>
  <c r="AF907" i="7"/>
  <c r="X907" i="7"/>
  <c r="P907" i="7"/>
  <c r="H907" i="7"/>
  <c r="W1088" i="7"/>
  <c r="Q1185" i="7"/>
  <c r="Y1185" i="7"/>
  <c r="U1191" i="7"/>
  <c r="W1191" i="7"/>
  <c r="Y1191" i="7"/>
  <c r="AA1191" i="7"/>
  <c r="AC1191" i="7"/>
  <c r="AG1191" i="7"/>
  <c r="AI1191" i="7"/>
  <c r="P1192" i="7"/>
  <c r="AB1205" i="7"/>
  <c r="AD1205" i="7"/>
  <c r="B1210" i="7"/>
  <c r="P1209" i="7"/>
  <c r="L1209" i="7"/>
  <c r="AI1208" i="7"/>
  <c r="T1010" i="7"/>
  <c r="AB1010" i="7"/>
  <c r="B1011" i="7"/>
  <c r="D1011" i="7"/>
  <c r="F1011" i="7"/>
  <c r="I1011" i="7"/>
  <c r="M1011" i="7"/>
  <c r="Q1011" i="7"/>
  <c r="U1011" i="7"/>
  <c r="AC1011" i="7"/>
  <c r="I1012" i="7"/>
  <c r="Q1012" i="7"/>
  <c r="W1012" i="7"/>
  <c r="Y1012" i="7"/>
  <c r="P1014" i="7"/>
  <c r="R1219" i="7"/>
  <c r="T1014" i="7"/>
  <c r="X1014" i="7"/>
  <c r="V1028" i="7"/>
  <c r="Z1233" i="7"/>
  <c r="AD1028" i="7"/>
  <c r="AH1028" i="7"/>
  <c r="L1237" i="7"/>
  <c r="N1237" i="7"/>
  <c r="P1237" i="7"/>
  <c r="R1237" i="7"/>
  <c r="T1237" i="7"/>
  <c r="V1237" i="7"/>
  <c r="X1237" i="7"/>
  <c r="Z1237" i="7"/>
  <c r="B1241" i="7"/>
  <c r="B1036" i="7"/>
  <c r="AO819" i="7"/>
  <c r="D1241" i="7"/>
  <c r="D1036" i="7"/>
  <c r="F1241" i="7"/>
  <c r="F1036" i="7"/>
  <c r="H1241" i="7"/>
  <c r="H1036" i="7"/>
  <c r="J1241" i="7"/>
  <c r="J1036" i="7"/>
  <c r="L1241" i="7"/>
  <c r="L1036" i="7"/>
  <c r="N1241" i="7"/>
  <c r="N1036" i="7"/>
  <c r="P1241" i="7"/>
  <c r="P1036" i="7"/>
  <c r="R1241" i="7"/>
  <c r="R1036" i="7"/>
  <c r="BE819" i="7"/>
  <c r="T1241" i="7"/>
  <c r="T1036" i="7"/>
  <c r="BG819" i="7"/>
  <c r="V1241" i="7"/>
  <c r="V1036" i="7"/>
  <c r="BI819" i="7"/>
  <c r="X1241" i="7"/>
  <c r="X1036" i="7"/>
  <c r="Z1241" i="7"/>
  <c r="Z1036" i="7"/>
  <c r="AB1241" i="7"/>
  <c r="AB1036" i="7"/>
  <c r="AD1241" i="7"/>
  <c r="AD1036" i="7"/>
  <c r="AF1241" i="7"/>
  <c r="AF1036" i="7"/>
  <c r="AH1241" i="7"/>
  <c r="AH1036" i="7"/>
  <c r="BU819" i="7"/>
  <c r="AJ1241" i="7"/>
  <c r="AJ1036" i="7"/>
  <c r="AM823" i="7"/>
  <c r="BF827" i="7"/>
  <c r="BH827" i="7"/>
  <c r="BJ827" i="7"/>
  <c r="BL827" i="7"/>
  <c r="BN827" i="7"/>
  <c r="BP827" i="7"/>
  <c r="BR827" i="7"/>
  <c r="BT827" i="7"/>
  <c r="T1221" i="7"/>
  <c r="M1004" i="7"/>
  <c r="I1004" i="7"/>
  <c r="E1004" i="7"/>
  <c r="C1017" i="7"/>
  <c r="E1005" i="7"/>
  <c r="G1017" i="7"/>
  <c r="I1005" i="7"/>
  <c r="K1005" i="7"/>
  <c r="M1005" i="7"/>
  <c r="Q1005" i="7"/>
  <c r="S1005" i="7"/>
  <c r="U1005" i="7"/>
  <c r="BH800" i="7"/>
  <c r="Y1005" i="7"/>
  <c r="AC1005" i="7"/>
  <c r="BP800" i="7"/>
  <c r="AG1005" i="7"/>
  <c r="BT800" i="7"/>
  <c r="B1229" i="7"/>
  <c r="Z1229" i="7"/>
  <c r="AB1229" i="7"/>
  <c r="AD1229" i="7"/>
  <c r="AH1229" i="7"/>
  <c r="AA1231" i="7"/>
  <c r="B1237" i="7"/>
  <c r="F1237" i="7"/>
  <c r="H1237" i="7"/>
  <c r="J1237" i="7"/>
  <c r="AD1237" i="7"/>
  <c r="AF1237" i="7"/>
  <c r="AH1237" i="7"/>
  <c r="C1241" i="7"/>
  <c r="C1036" i="7"/>
  <c r="E1241" i="7"/>
  <c r="E1036" i="7"/>
  <c r="G1241" i="7"/>
  <c r="G1036" i="7"/>
  <c r="I1241" i="7"/>
  <c r="I1036" i="7"/>
  <c r="K1241" i="7"/>
  <c r="K1036" i="7"/>
  <c r="M1241" i="7"/>
  <c r="M1036" i="7"/>
  <c r="O1241" i="7"/>
  <c r="O1036" i="7"/>
  <c r="Q1241" i="7"/>
  <c r="Q1036" i="7"/>
  <c r="S1241" i="7"/>
  <c r="S1036" i="7"/>
  <c r="U1241" i="7"/>
  <c r="U1036" i="7"/>
  <c r="W1241" i="7"/>
  <c r="W1036" i="7"/>
  <c r="Y1241" i="7"/>
  <c r="Y1036" i="7"/>
  <c r="AA1241" i="7"/>
  <c r="AA1036" i="7"/>
  <c r="AC1241" i="7"/>
  <c r="AC1036" i="7"/>
  <c r="AE1241" i="7"/>
  <c r="AE1036" i="7"/>
  <c r="AG1241" i="7"/>
  <c r="AG1036" i="7"/>
  <c r="AI1241" i="7"/>
  <c r="AI1036" i="7"/>
  <c r="AN822" i="7"/>
  <c r="AP822" i="7"/>
  <c r="AR822" i="7"/>
  <c r="AT822" i="7"/>
  <c r="AV822" i="7"/>
  <c r="AX822" i="7"/>
  <c r="AZ822" i="7"/>
  <c r="BD822" i="7"/>
  <c r="BF822" i="7"/>
  <c r="BH822" i="7"/>
  <c r="BJ822" i="7"/>
  <c r="AW823" i="7"/>
  <c r="AY823" i="7"/>
  <c r="BA823" i="7"/>
  <c r="BE823" i="7"/>
  <c r="AN827" i="7"/>
  <c r="AP827" i="7"/>
  <c r="AR827" i="7"/>
  <c r="AT827" i="7"/>
  <c r="AV827" i="7"/>
  <c r="AX827" i="7"/>
  <c r="AZ827" i="7"/>
  <c r="BB827" i="7"/>
  <c r="BD827" i="7"/>
  <c r="H679" i="6"/>
  <c r="J237" i="6"/>
  <c r="H472" i="6"/>
  <c r="H761" i="6"/>
  <c r="J319" i="6"/>
  <c r="H550" i="6"/>
  <c r="B1350" i="6"/>
  <c r="B1598" i="6"/>
  <c r="B1382" i="6"/>
  <c r="B1383" i="6"/>
  <c r="B1388" i="6"/>
  <c r="B1613" i="6"/>
  <c r="B1397" i="6"/>
  <c r="J1207" i="6"/>
  <c r="H1411" i="6"/>
  <c r="H1401" i="6"/>
  <c r="J1197" i="6"/>
  <c r="J1401" i="6" s="1"/>
  <c r="G1616" i="6"/>
  <c r="G1406" i="6"/>
  <c r="G1602" i="6"/>
  <c r="F1601" i="6"/>
  <c r="G1600" i="6"/>
  <c r="J1177" i="6"/>
  <c r="H1597" i="6"/>
  <c r="J1175" i="6"/>
  <c r="H1379" i="6"/>
  <c r="G1594" i="6"/>
  <c r="F1387" i="6"/>
  <c r="G1590" i="6"/>
  <c r="J1155" i="6"/>
  <c r="H1359" i="6"/>
  <c r="G1370" i="6"/>
  <c r="G1572" i="6"/>
  <c r="J1151" i="6"/>
  <c r="H1355" i="6"/>
  <c r="F1561" i="6"/>
  <c r="G1350" i="6"/>
  <c r="H1335" i="6"/>
  <c r="H1551" i="6"/>
  <c r="F1547" i="6"/>
  <c r="F1341" i="6"/>
  <c r="G1334" i="6"/>
  <c r="H1069" i="6"/>
  <c r="B1068" i="6"/>
  <c r="F1067" i="6"/>
  <c r="F1061" i="6"/>
  <c r="C1061" i="6"/>
  <c r="G1060" i="6"/>
  <c r="H1059" i="6"/>
  <c r="C1059" i="6"/>
  <c r="A1055" i="6"/>
  <c r="A982" i="6"/>
  <c r="G1056" i="6"/>
  <c r="B975" i="6"/>
  <c r="B1052" i="6"/>
  <c r="G973" i="6"/>
  <c r="G1050" i="6"/>
  <c r="J895" i="6"/>
  <c r="H1045" i="6"/>
  <c r="C1045" i="6"/>
  <c r="G997" i="6"/>
  <c r="L343" i="6"/>
  <c r="L347" i="6"/>
  <c r="A1416" i="6"/>
  <c r="A1620" i="6"/>
  <c r="B1419" i="6"/>
  <c r="J1218" i="6"/>
  <c r="A1628" i="6"/>
  <c r="A1424" i="6"/>
  <c r="J928" i="6"/>
  <c r="H1005" i="6"/>
  <c r="B1002" i="6"/>
  <c r="G1002" i="6"/>
  <c r="H1003" i="6"/>
  <c r="B1081" i="6"/>
  <c r="K931" i="6"/>
  <c r="A1426" i="6"/>
  <c r="A1630" i="6"/>
  <c r="B1427" i="6"/>
  <c r="J1225" i="6"/>
  <c r="A1006" i="6"/>
  <c r="A1079" i="6"/>
  <c r="J358" i="6"/>
  <c r="H800" i="6"/>
  <c r="D1433" i="6"/>
  <c r="F574" i="6"/>
  <c r="H574" i="6"/>
  <c r="H1436" i="6"/>
  <c r="B1008" i="6"/>
  <c r="E374" i="6"/>
  <c r="F587" i="6"/>
  <c r="F585" i="6"/>
  <c r="F1010" i="6"/>
  <c r="C1010" i="6"/>
  <c r="D1009" i="6"/>
  <c r="B1086" i="6"/>
  <c r="B1009" i="6"/>
  <c r="D1449" i="6"/>
  <c r="D1653" i="6"/>
  <c r="J940" i="6"/>
  <c r="H823" i="6"/>
  <c r="J381" i="6"/>
  <c r="J1252" i="6"/>
  <c r="G598" i="6"/>
  <c r="B1459" i="6"/>
  <c r="J389" i="6"/>
  <c r="D1464" i="6"/>
  <c r="J1261" i="6"/>
  <c r="A1466" i="6"/>
  <c r="A1670" i="6"/>
  <c r="J393" i="6"/>
  <c r="G1018" i="6"/>
  <c r="D1018" i="6"/>
  <c r="D1022" i="6"/>
  <c r="A1470" i="6"/>
  <c r="A1674" i="6"/>
  <c r="D1020" i="6"/>
  <c r="G1364" i="6"/>
  <c r="D1369" i="6"/>
  <c r="F980" i="6"/>
  <c r="J907" i="6"/>
  <c r="G1070" i="6"/>
  <c r="F1053" i="6"/>
  <c r="B1376" i="6"/>
  <c r="A990" i="6"/>
  <c r="B991" i="6"/>
  <c r="G1022" i="6"/>
  <c r="B1341" i="6"/>
  <c r="H470" i="6"/>
  <c r="B1095" i="6"/>
  <c r="H1652" i="6"/>
  <c r="B1433" i="6"/>
  <c r="E906" i="6"/>
  <c r="F986" i="6"/>
  <c r="J909" i="6"/>
  <c r="B1056" i="6"/>
  <c r="B1609" i="6"/>
  <c r="F1355" i="6"/>
  <c r="B1547" i="6"/>
  <c r="D1054" i="6"/>
  <c r="H1383" i="6"/>
  <c r="A1439" i="6"/>
  <c r="G1649" i="6"/>
  <c r="H1395" i="6"/>
  <c r="H1357" i="6"/>
  <c r="B1665" i="6"/>
  <c r="A1450" i="6"/>
  <c r="J374" i="6"/>
  <c r="I353" i="6"/>
  <c r="J1220" i="6"/>
  <c r="G1433" i="6"/>
  <c r="B1022" i="6"/>
  <c r="B1445" i="6"/>
  <c r="I1117" i="6"/>
  <c r="L349" i="6"/>
  <c r="C1051" i="6"/>
  <c r="C982" i="6"/>
  <c r="D1060" i="6"/>
  <c r="H986" i="6"/>
  <c r="A1061" i="6"/>
  <c r="L259" i="6"/>
  <c r="B973" i="6"/>
  <c r="L352" i="6"/>
  <c r="A1646" i="6"/>
  <c r="A1072" i="6"/>
  <c r="H1557" i="6"/>
  <c r="A1440" i="6"/>
  <c r="A976" i="6"/>
  <c r="A972" i="6"/>
  <c r="C1456" i="6"/>
  <c r="A1013" i="6"/>
  <c r="H604" i="6"/>
  <c r="H1456" i="6"/>
  <c r="A1622" i="6"/>
  <c r="A1059" i="6"/>
  <c r="E241" i="6"/>
  <c r="K243" i="6"/>
  <c r="K246" i="6"/>
  <c r="K249" i="6"/>
  <c r="E270" i="6"/>
  <c r="I271" i="6"/>
  <c r="E282" i="6"/>
  <c r="K327" i="6"/>
  <c r="E331" i="6"/>
  <c r="E336" i="6"/>
  <c r="L336" i="6"/>
  <c r="E1119" i="6"/>
  <c r="K1174" i="6"/>
  <c r="F1043" i="6"/>
  <c r="H1426" i="6"/>
  <c r="F1426" i="6"/>
  <c r="H1628" i="6"/>
  <c r="F1628" i="6"/>
  <c r="H1422" i="6"/>
  <c r="F1626" i="6"/>
  <c r="I1205" i="6"/>
  <c r="F1420" i="6"/>
  <c r="H1418" i="6"/>
  <c r="F1418" i="6"/>
  <c r="G1417" i="6"/>
  <c r="E922" i="6"/>
  <c r="K915" i="6"/>
  <c r="B1061" i="6"/>
  <c r="I907" i="6"/>
  <c r="K906" i="6"/>
  <c r="E905" i="6"/>
  <c r="I904" i="6"/>
  <c r="K903" i="6"/>
  <c r="E901" i="6"/>
  <c r="I898" i="6"/>
  <c r="I897" i="6"/>
  <c r="K897" i="6"/>
  <c r="I895" i="6"/>
  <c r="E927" i="6"/>
  <c r="B1004" i="6"/>
  <c r="G570" i="6"/>
  <c r="E344" i="6"/>
  <c r="F788" i="6"/>
  <c r="K347" i="6"/>
  <c r="K348" i="6"/>
  <c r="I349" i="6"/>
  <c r="B1428" i="6"/>
  <c r="H1431" i="6"/>
  <c r="I1216" i="6"/>
  <c r="E1217" i="6"/>
  <c r="D1638" i="6"/>
  <c r="K1220" i="6"/>
  <c r="B1005" i="6"/>
  <c r="D1005" i="6"/>
  <c r="C1006" i="6"/>
  <c r="K930" i="6"/>
  <c r="D1007" i="6"/>
  <c r="G1007" i="6"/>
  <c r="E1221" i="6"/>
  <c r="H1437" i="6"/>
  <c r="J931" i="6"/>
  <c r="K352" i="6"/>
  <c r="I352" i="6"/>
  <c r="C1439" i="6"/>
  <c r="H1643" i="6"/>
  <c r="K1224" i="6"/>
  <c r="H1440" i="6"/>
  <c r="E932" i="6"/>
  <c r="G1441" i="6"/>
  <c r="I356" i="6"/>
  <c r="B1647" i="6"/>
  <c r="K1228" i="6"/>
  <c r="K358" i="6"/>
  <c r="F1080" i="6"/>
  <c r="G1447" i="6"/>
  <c r="B1449" i="6"/>
  <c r="G1653" i="6"/>
  <c r="C1012" i="6"/>
  <c r="K1235" i="6"/>
  <c r="D1016" i="6"/>
  <c r="H1015" i="6"/>
  <c r="G1014" i="6"/>
  <c r="H820" i="6"/>
  <c r="G1017" i="6"/>
  <c r="K1249" i="6"/>
  <c r="C1466" i="6"/>
  <c r="K1251" i="6"/>
  <c r="C1087" i="6"/>
  <c r="C1016" i="6"/>
  <c r="E1266" i="6"/>
  <c r="G514" i="6"/>
  <c r="F1606" i="6"/>
  <c r="I1179" i="6"/>
  <c r="I1173" i="6"/>
  <c r="I1166" i="6"/>
  <c r="H1576" i="6"/>
  <c r="I1150" i="6"/>
  <c r="I1142" i="6"/>
  <c r="I1135" i="6"/>
  <c r="I1119" i="6"/>
  <c r="G784" i="6"/>
  <c r="J356" i="6"/>
  <c r="H787" i="6"/>
  <c r="F1432" i="6"/>
  <c r="J364" i="6"/>
  <c r="J591" i="6" s="1"/>
  <c r="C1449" i="6"/>
  <c r="D1457" i="6"/>
  <c r="F599" i="6"/>
  <c r="H814" i="6"/>
  <c r="K1255" i="6"/>
  <c r="E1257" i="6"/>
  <c r="K408" i="6"/>
  <c r="E408" i="6"/>
  <c r="I408" i="6"/>
  <c r="D1687" i="6"/>
  <c r="J236" i="6"/>
  <c r="G709" i="6"/>
  <c r="G482" i="6"/>
  <c r="H730" i="6"/>
  <c r="J288" i="6"/>
  <c r="F734" i="6"/>
  <c r="F507" i="6"/>
  <c r="J304" i="6"/>
  <c r="H531" i="6"/>
  <c r="G546" i="6"/>
  <c r="E1117" i="6"/>
  <c r="C1537" i="6"/>
  <c r="K1125" i="6"/>
  <c r="C1545" i="6"/>
  <c r="K1127" i="6"/>
  <c r="C1547" i="6"/>
  <c r="A1537" i="6"/>
  <c r="A1333" i="6"/>
  <c r="K1137" i="6"/>
  <c r="C1341" i="6"/>
  <c r="A1350" i="6"/>
  <c r="A1554" i="6"/>
  <c r="C1568" i="6"/>
  <c r="C1352" i="6"/>
  <c r="A1559" i="6"/>
  <c r="A1355" i="6"/>
  <c r="C1575" i="6"/>
  <c r="C1359" i="6"/>
  <c r="K1157" i="6"/>
  <c r="C1577" i="6"/>
  <c r="C1587" i="6"/>
  <c r="E1167" i="6"/>
  <c r="C1375" i="6"/>
  <c r="A1379" i="6"/>
  <c r="A1583" i="6"/>
  <c r="A1385" i="6"/>
  <c r="A1589" i="6"/>
  <c r="C1602" i="6"/>
  <c r="C1386" i="6"/>
  <c r="A1592" i="6"/>
  <c r="A1388" i="6"/>
  <c r="A1390" i="6"/>
  <c r="A1594" i="6"/>
  <c r="E1188" i="6"/>
  <c r="C1392" i="6"/>
  <c r="A1600" i="6"/>
  <c r="A1396" i="6"/>
  <c r="C1612" i="6"/>
  <c r="C1396" i="6"/>
  <c r="C1617" i="6"/>
  <c r="C1401" i="6"/>
  <c r="A1413" i="6"/>
  <c r="A1617" i="6"/>
  <c r="H1420" i="6"/>
  <c r="H1624" i="6"/>
  <c r="G1565" i="6"/>
  <c r="D1073" i="6"/>
  <c r="D996" i="6"/>
  <c r="D992" i="6"/>
  <c r="D1069" i="6"/>
  <c r="A991" i="6"/>
  <c r="A1064" i="6"/>
  <c r="G988" i="6"/>
  <c r="G1065" i="6"/>
  <c r="J912" i="6"/>
  <c r="H985" i="6"/>
  <c r="F983" i="6"/>
  <c r="F1060" i="6"/>
  <c r="D982" i="6"/>
  <c r="E909" i="6"/>
  <c r="J904" i="6"/>
  <c r="H977" i="6"/>
  <c r="C1050" i="6"/>
  <c r="G1000" i="6"/>
  <c r="G1005" i="6"/>
  <c r="G1074" i="6"/>
  <c r="G1001" i="6"/>
  <c r="F1081" i="6"/>
  <c r="F1004" i="6"/>
  <c r="I1223" i="6"/>
  <c r="F1439" i="6"/>
  <c r="B1441" i="6"/>
  <c r="B1645" i="6"/>
  <c r="D1645" i="6"/>
  <c r="D1633" i="6"/>
  <c r="D1429" i="6"/>
  <c r="L360" i="6"/>
  <c r="L355" i="6"/>
  <c r="A1432" i="6"/>
  <c r="A1636" i="6"/>
  <c r="H1648" i="6"/>
  <c r="H1636" i="6"/>
  <c r="B1651" i="6"/>
  <c r="B1639" i="6"/>
  <c r="A1563" i="6"/>
  <c r="I274" i="6"/>
  <c r="C1369" i="6"/>
  <c r="J244" i="6"/>
  <c r="F1016" i="6"/>
  <c r="F547" i="6"/>
  <c r="C1539" i="6"/>
  <c r="C1591" i="6"/>
  <c r="G520" i="6"/>
  <c r="G1645" i="6"/>
  <c r="H1428" i="6"/>
  <c r="C1427" i="6"/>
  <c r="C1008" i="6"/>
  <c r="K929" i="6"/>
  <c r="D978" i="6"/>
  <c r="A1614" i="6"/>
  <c r="C1398" i="6"/>
  <c r="A1367" i="6"/>
  <c r="A1358" i="6"/>
  <c r="E913" i="6"/>
  <c r="A1363" i="6"/>
  <c r="J264" i="6"/>
  <c r="A1384" i="6"/>
  <c r="F1422" i="6"/>
  <c r="H487" i="6"/>
  <c r="H505" i="6"/>
  <c r="H513" i="6"/>
  <c r="G532" i="6"/>
  <c r="F533" i="6"/>
  <c r="H543" i="6"/>
  <c r="F549" i="6"/>
  <c r="G550" i="6"/>
  <c r="G554" i="6"/>
  <c r="C1336" i="6"/>
  <c r="C1339" i="6"/>
  <c r="C1407" i="6"/>
  <c r="G1613" i="6"/>
  <c r="F1578" i="6"/>
  <c r="G1571" i="6"/>
  <c r="H1556" i="6"/>
  <c r="F1546" i="6"/>
  <c r="B1063" i="6"/>
  <c r="C1060" i="6"/>
  <c r="B1057" i="6"/>
  <c r="B1043" i="6"/>
  <c r="E896" i="6"/>
  <c r="G999" i="6"/>
  <c r="F998" i="6"/>
  <c r="H1619" i="6"/>
  <c r="H1002" i="6"/>
  <c r="D1003" i="6"/>
  <c r="C1077" i="6"/>
  <c r="H1077" i="6"/>
  <c r="G567" i="6"/>
  <c r="C1428" i="6"/>
  <c r="F1428" i="6"/>
  <c r="G569" i="6"/>
  <c r="H785" i="6"/>
  <c r="H571" i="6"/>
  <c r="D1635" i="6"/>
  <c r="C1636" i="6"/>
  <c r="D1639" i="6"/>
  <c r="G578" i="6"/>
  <c r="B1650" i="6"/>
  <c r="H1655" i="6"/>
  <c r="C1452" i="6"/>
  <c r="J378" i="6"/>
  <c r="B1013" i="6"/>
  <c r="D1086" i="6"/>
  <c r="G1013" i="6"/>
  <c r="G594" i="6"/>
  <c r="F1087" i="6"/>
  <c r="F597" i="6"/>
  <c r="H812" i="6"/>
  <c r="G600" i="6"/>
  <c r="E390" i="6"/>
  <c r="I399" i="6"/>
  <c r="I841" i="6" s="1"/>
  <c r="B1479" i="6"/>
  <c r="C1686" i="6"/>
  <c r="J1278" i="6"/>
  <c r="I950" i="6"/>
  <c r="K950" i="6"/>
  <c r="I1279" i="6"/>
  <c r="F624" i="6"/>
  <c r="G470" i="6"/>
  <c r="H467" i="6"/>
  <c r="J290" i="6"/>
  <c r="C1374" i="6"/>
  <c r="C1590" i="6"/>
  <c r="A1768" i="6"/>
  <c r="D1115" i="6"/>
  <c r="H463" i="6"/>
  <c r="H678" i="6"/>
  <c r="J242" i="6"/>
  <c r="J246" i="6"/>
  <c r="F463" i="6"/>
  <c r="G464" i="6"/>
  <c r="J250" i="6"/>
  <c r="H465" i="6"/>
  <c r="H692" i="6"/>
  <c r="G466" i="6"/>
  <c r="F467" i="6"/>
  <c r="G468" i="6"/>
  <c r="G695" i="6"/>
  <c r="F469" i="6"/>
  <c r="J254" i="6"/>
  <c r="H469" i="6"/>
  <c r="F471" i="6"/>
  <c r="G484" i="6"/>
  <c r="G699" i="6"/>
  <c r="H473" i="6"/>
  <c r="H475" i="6"/>
  <c r="H477" i="6"/>
  <c r="G478" i="6"/>
  <c r="G705" i="6"/>
  <c r="F706" i="6"/>
  <c r="F479" i="6"/>
  <c r="G480" i="6"/>
  <c r="G707" i="6"/>
  <c r="F483" i="6"/>
  <c r="H710" i="6"/>
  <c r="J268" i="6"/>
  <c r="H485" i="6"/>
  <c r="J270" i="6"/>
  <c r="G717" i="6"/>
  <c r="G490" i="6"/>
  <c r="G492" i="6"/>
  <c r="F495" i="6"/>
  <c r="F722" i="6"/>
  <c r="H722" i="6"/>
  <c r="J280" i="6"/>
  <c r="H499" i="6"/>
  <c r="F503" i="6"/>
  <c r="F730" i="6"/>
  <c r="G504" i="6"/>
  <c r="G731" i="6"/>
  <c r="G506" i="6"/>
  <c r="J292" i="6"/>
  <c r="H734" i="6"/>
  <c r="H736" i="6"/>
  <c r="J294" i="6"/>
  <c r="J296" i="6"/>
  <c r="H515" i="6"/>
  <c r="G516" i="6"/>
  <c r="F517" i="6"/>
  <c r="H517" i="6"/>
  <c r="G518" i="6"/>
  <c r="H746" i="6"/>
  <c r="H519" i="6"/>
  <c r="F521" i="6"/>
  <c r="J306" i="6"/>
  <c r="G522" i="6"/>
  <c r="H756" i="6"/>
  <c r="H529" i="6"/>
  <c r="J316" i="6"/>
  <c r="H758" i="6"/>
  <c r="J318" i="6"/>
  <c r="H760" i="6"/>
  <c r="J320" i="6"/>
  <c r="H535" i="6"/>
  <c r="J322" i="6"/>
  <c r="H764" i="6"/>
  <c r="F541" i="6"/>
  <c r="F543" i="6"/>
  <c r="G544" i="6"/>
  <c r="F545" i="6"/>
  <c r="J330" i="6"/>
  <c r="H545" i="6"/>
  <c r="J334" i="6"/>
  <c r="H549" i="6"/>
  <c r="J336" i="6"/>
  <c r="J338" i="6"/>
  <c r="H553" i="6"/>
  <c r="C970" i="6"/>
  <c r="C1043" i="6"/>
  <c r="C1542" i="6"/>
  <c r="K1122" i="6"/>
  <c r="C1544" i="6"/>
  <c r="K1124" i="6"/>
  <c r="C1546" i="6"/>
  <c r="K1126" i="6"/>
  <c r="E1126" i="6"/>
  <c r="A1538" i="6"/>
  <c r="A1334" i="6"/>
  <c r="C1334" i="6"/>
  <c r="A1539" i="6"/>
  <c r="A1335" i="6"/>
  <c r="A1540" i="6"/>
  <c r="A1336" i="6"/>
  <c r="A1340" i="6"/>
  <c r="A1544" i="6"/>
  <c r="C1556" i="6"/>
  <c r="C1340" i="6"/>
  <c r="A1546" i="6"/>
  <c r="A1342" i="6"/>
  <c r="A1343" i="6"/>
  <c r="A1547" i="6"/>
  <c r="C1559" i="6"/>
  <c r="C1343" i="6"/>
  <c r="A1548" i="6"/>
  <c r="A1344" i="6"/>
  <c r="C1560" i="6"/>
  <c r="C1344" i="6"/>
  <c r="A1345" i="6"/>
  <c r="A1549" i="6"/>
  <c r="C1561" i="6"/>
  <c r="C1345" i="6"/>
  <c r="A1550" i="6"/>
  <c r="A1346" i="6"/>
  <c r="C1562" i="6"/>
  <c r="C1346" i="6"/>
  <c r="C1347" i="6"/>
  <c r="C1563" i="6"/>
  <c r="A1552" i="6"/>
  <c r="A1348" i="6"/>
  <c r="A1349" i="6"/>
  <c r="A1553" i="6"/>
  <c r="C1349" i="6"/>
  <c r="C1565" i="6"/>
  <c r="C1350" i="6"/>
  <c r="A1555" i="6"/>
  <c r="A1351" i="6"/>
  <c r="C1351" i="6"/>
  <c r="C1567" i="6"/>
  <c r="E1147" i="6"/>
  <c r="A1353" i="6"/>
  <c r="A1557" i="6"/>
  <c r="C1569" i="6"/>
  <c r="C1353" i="6"/>
  <c r="E1150" i="6"/>
  <c r="C1570" i="6"/>
  <c r="C1354" i="6"/>
  <c r="C1355" i="6"/>
  <c r="A1356" i="6"/>
  <c r="A1560" i="6"/>
  <c r="C1356" i="6"/>
  <c r="C1572" i="6"/>
  <c r="A1561" i="6"/>
  <c r="A1357" i="6"/>
  <c r="C1357" i="6"/>
  <c r="C1573" i="6"/>
  <c r="A1360" i="6"/>
  <c r="A1564" i="6"/>
  <c r="C1360" i="6"/>
  <c r="A1361" i="6"/>
  <c r="A1565" i="6"/>
  <c r="C1362" i="6"/>
  <c r="C1363" i="6"/>
  <c r="A1364" i="6"/>
  <c r="A1568" i="6"/>
  <c r="C1364" i="6"/>
  <c r="A1570" i="6"/>
  <c r="A1366" i="6"/>
  <c r="C1366" i="6"/>
  <c r="C1582" i="6"/>
  <c r="C1367" i="6"/>
  <c r="A1368" i="6"/>
  <c r="A1572" i="6"/>
  <c r="C1370" i="6"/>
  <c r="C1586" i="6"/>
  <c r="K1166" i="6"/>
  <c r="A1372" i="6"/>
  <c r="A1576" i="6"/>
  <c r="C1588" i="6"/>
  <c r="C1372" i="6"/>
  <c r="C1373" i="6"/>
  <c r="C1589" i="6"/>
  <c r="A1374" i="6"/>
  <c r="A1578" i="6"/>
  <c r="A1375" i="6"/>
  <c r="A1579" i="6"/>
  <c r="A1580" i="6"/>
  <c r="A1376" i="6"/>
  <c r="C1592" i="6"/>
  <c r="C1376" i="6"/>
  <c r="A1377" i="6"/>
  <c r="A1581" i="6"/>
  <c r="A1582" i="6"/>
  <c r="A1378" i="6"/>
  <c r="C1378" i="6"/>
  <c r="C1594" i="6"/>
  <c r="C1595" i="6"/>
  <c r="K1175" i="6"/>
  <c r="A1380" i="6"/>
  <c r="A1584" i="6"/>
  <c r="C1596" i="6"/>
  <c r="C1380" i="6"/>
  <c r="K1176" i="6"/>
  <c r="A1585" i="6"/>
  <c r="A1381" i="6"/>
  <c r="C1597" i="6"/>
  <c r="C1381" i="6"/>
  <c r="C1599" i="6"/>
  <c r="C1383" i="6"/>
  <c r="C1600" i="6"/>
  <c r="C1384" i="6"/>
  <c r="C1385" i="6"/>
  <c r="C1601" i="6"/>
  <c r="C1387" i="6"/>
  <c r="C1603" i="6"/>
  <c r="C1388" i="6"/>
  <c r="C1604" i="6"/>
  <c r="C1390" i="6"/>
  <c r="C1606" i="6"/>
  <c r="C1607" i="6"/>
  <c r="C1391" i="6"/>
  <c r="C1609" i="6"/>
  <c r="C1393" i="6"/>
  <c r="A1394" i="6"/>
  <c r="A1598" i="6"/>
  <c r="C1394" i="6"/>
  <c r="C1610" i="6"/>
  <c r="A1397" i="6"/>
  <c r="A1601" i="6"/>
  <c r="C1397" i="6"/>
  <c r="C1613" i="6"/>
  <c r="A1602" i="6"/>
  <c r="A1398" i="6"/>
  <c r="A1603" i="6"/>
  <c r="A1399" i="6"/>
  <c r="C1399" i="6"/>
  <c r="K1195" i="6"/>
  <c r="C1615" i="6"/>
  <c r="K1196" i="6"/>
  <c r="C1400" i="6"/>
  <c r="C1616" i="6"/>
  <c r="C1618" i="6"/>
  <c r="C1402" i="6"/>
  <c r="E1198" i="6"/>
  <c r="C1403" i="6"/>
  <c r="C1404" i="6"/>
  <c r="C1416" i="6"/>
  <c r="C1620" i="6"/>
  <c r="A1609" i="6"/>
  <c r="A1405" i="6"/>
  <c r="C1405" i="6"/>
  <c r="C1406" i="6"/>
  <c r="C1622" i="6"/>
  <c r="C1418" i="6"/>
  <c r="A1611" i="6"/>
  <c r="A1407" i="6"/>
  <c r="A1612" i="6"/>
  <c r="A1408" i="6"/>
  <c r="C1624" i="6"/>
  <c r="C1408" i="6"/>
  <c r="C1420" i="6"/>
  <c r="A1409" i="6"/>
  <c r="A1613" i="6"/>
  <c r="C1409" i="6"/>
  <c r="C1410" i="6"/>
  <c r="C1422" i="6"/>
  <c r="A1411" i="6"/>
  <c r="A1615" i="6"/>
  <c r="C1411" i="6"/>
  <c r="E1207" i="6"/>
  <c r="A1616" i="6"/>
  <c r="A1412" i="6"/>
  <c r="C1412" i="6"/>
  <c r="C1424" i="6"/>
  <c r="K1208" i="6"/>
  <c r="K1412" i="6" s="1"/>
  <c r="C1628" i="6"/>
  <c r="K1209" i="6"/>
  <c r="C1629" i="6"/>
  <c r="C1413" i="6"/>
  <c r="A1618" i="6"/>
  <c r="A1414" i="6"/>
  <c r="C1414" i="6"/>
  <c r="H1043" i="6"/>
  <c r="J893" i="6"/>
  <c r="J970" i="6" s="1"/>
  <c r="G1625" i="6"/>
  <c r="G1421" i="6"/>
  <c r="G1623" i="6"/>
  <c r="I1203" i="6"/>
  <c r="H1612" i="6"/>
  <c r="F1610" i="6"/>
  <c r="H1606" i="6"/>
  <c r="F1400" i="6"/>
  <c r="G1603" i="6"/>
  <c r="H1600" i="6"/>
  <c r="G1391" i="6"/>
  <c r="F1390" i="6"/>
  <c r="F1590" i="6"/>
  <c r="H1588" i="6"/>
  <c r="F1384" i="6"/>
  <c r="F1584" i="6"/>
  <c r="G1377" i="6"/>
  <c r="H1578" i="6"/>
  <c r="G1371" i="6"/>
  <c r="G1369" i="6"/>
  <c r="G1573" i="6"/>
  <c r="F1572" i="6"/>
  <c r="G1569" i="6"/>
  <c r="F1562" i="6"/>
  <c r="F1358" i="6"/>
  <c r="G1353" i="6"/>
  <c r="G1349" i="6"/>
  <c r="H1552" i="6"/>
  <c r="G1547" i="6"/>
  <c r="G1543" i="6"/>
  <c r="F1336" i="6"/>
  <c r="F1540" i="6"/>
  <c r="J922" i="6"/>
  <c r="H999" i="6"/>
  <c r="H995" i="6"/>
  <c r="H1072" i="6"/>
  <c r="F1072" i="6"/>
  <c r="F995" i="6"/>
  <c r="F999" i="6"/>
  <c r="C999" i="6"/>
  <c r="C1072" i="6"/>
  <c r="C995" i="6"/>
  <c r="A995" i="6"/>
  <c r="A1068" i="6"/>
  <c r="G998" i="6"/>
  <c r="G994" i="6"/>
  <c r="D998" i="6"/>
  <c r="D1071" i="6"/>
  <c r="B998" i="6"/>
  <c r="B1071" i="6"/>
  <c r="B994" i="6"/>
  <c r="J920" i="6"/>
  <c r="H993" i="6"/>
  <c r="A1066" i="6"/>
  <c r="A993" i="6"/>
  <c r="H1066" i="6"/>
  <c r="A1597" i="6"/>
  <c r="A1370" i="6"/>
  <c r="E1159" i="6"/>
  <c r="F551" i="6"/>
  <c r="A1604" i="6"/>
  <c r="A1605" i="6"/>
  <c r="C1342" i="6"/>
  <c r="K1193" i="6"/>
  <c r="J300" i="6"/>
  <c r="K1163" i="6"/>
  <c r="H495" i="6"/>
  <c r="E1134" i="6"/>
  <c r="H1602" i="6"/>
  <c r="A1587" i="6"/>
  <c r="D891" i="6"/>
  <c r="I1161" i="6"/>
  <c r="G556" i="6"/>
  <c r="J298" i="6"/>
  <c r="F505" i="6"/>
  <c r="A1606" i="6"/>
  <c r="A1404" i="6"/>
  <c r="J252" i="6"/>
  <c r="H493" i="6"/>
  <c r="H533" i="6"/>
  <c r="H521" i="6"/>
  <c r="F519" i="6"/>
  <c r="H483" i="6"/>
  <c r="C1379" i="6"/>
  <c r="H732" i="6"/>
  <c r="C1389" i="6"/>
  <c r="A1593" i="6"/>
  <c r="A1386" i="6"/>
  <c r="C1395" i="6"/>
  <c r="C1377" i="6"/>
  <c r="K1145" i="6"/>
  <c r="A1551" i="6"/>
  <c r="A1541" i="6"/>
  <c r="J286" i="6"/>
  <c r="J728" i="6" s="1"/>
  <c r="C1371" i="6"/>
  <c r="H970" i="6"/>
  <c r="F1066" i="6"/>
  <c r="G472" i="6"/>
  <c r="G693" i="6"/>
  <c r="E1139" i="6"/>
  <c r="C1579" i="6"/>
  <c r="C1580" i="6"/>
  <c r="C1361" i="6"/>
  <c r="C1348" i="6"/>
  <c r="K1182" i="6"/>
  <c r="C1555" i="6"/>
  <c r="D994" i="6"/>
  <c r="C1626" i="6"/>
  <c r="C1578" i="6"/>
  <c r="A1556" i="6"/>
  <c r="C1552" i="6"/>
  <c r="C1333" i="6"/>
  <c r="J256" i="6"/>
  <c r="A1362" i="6"/>
  <c r="A1542" i="6"/>
  <c r="K1204" i="6"/>
  <c r="A1373" i="6"/>
  <c r="C1571" i="6"/>
  <c r="E1157" i="6"/>
  <c r="A1395" i="6"/>
  <c r="C1608" i="6"/>
  <c r="A1406" i="6"/>
  <c r="I1120" i="6"/>
  <c r="G1071" i="6"/>
  <c r="G1069" i="6"/>
  <c r="B1069" i="6"/>
  <c r="F1068" i="6"/>
  <c r="F991" i="6"/>
  <c r="K918" i="6"/>
  <c r="C1068" i="6"/>
  <c r="G1067" i="6"/>
  <c r="D1067" i="6"/>
  <c r="B1067" i="6"/>
  <c r="E916" i="6"/>
  <c r="C1066" i="6"/>
  <c r="D1065" i="6"/>
  <c r="C1064" i="6"/>
  <c r="G1063" i="6"/>
  <c r="C981" i="6"/>
  <c r="C1058" i="6"/>
  <c r="A981" i="6"/>
  <c r="A1054" i="6"/>
  <c r="J902" i="6"/>
  <c r="H975" i="6"/>
  <c r="G1051" i="6"/>
  <c r="C973" i="6"/>
  <c r="E900" i="6"/>
  <c r="C1048" i="6"/>
  <c r="D1047" i="6"/>
  <c r="A1417" i="6"/>
  <c r="A1621" i="6"/>
  <c r="J1213" i="6"/>
  <c r="B1642" i="6"/>
  <c r="B1630" i="6"/>
  <c r="G1438" i="6"/>
  <c r="G1642" i="6"/>
  <c r="G1426" i="6"/>
  <c r="D1083" i="6"/>
  <c r="D1006" i="6"/>
  <c r="G574" i="6"/>
  <c r="J361" i="6"/>
  <c r="A1008" i="6"/>
  <c r="A1081" i="6"/>
  <c r="A1084" i="6"/>
  <c r="A1011" i="6"/>
  <c r="A1087" i="6"/>
  <c r="A1014" i="6"/>
  <c r="B1456" i="6"/>
  <c r="J944" i="6"/>
  <c r="H1094" i="6"/>
  <c r="A1680" i="6"/>
  <c r="A1476" i="6"/>
  <c r="J948" i="6"/>
  <c r="H1021" i="6"/>
  <c r="I1237" i="6"/>
  <c r="C1096" i="6"/>
  <c r="A1665" i="6"/>
  <c r="L409" i="6"/>
  <c r="G1053" i="6"/>
  <c r="K1240" i="6"/>
  <c r="I910" i="6"/>
  <c r="B1017" i="6"/>
  <c r="J929" i="6"/>
  <c r="D1078" i="6"/>
  <c r="H983" i="6"/>
  <c r="D1053" i="6"/>
  <c r="K908" i="6"/>
  <c r="I909" i="6"/>
  <c r="K910" i="6"/>
  <c r="C1052" i="6"/>
  <c r="D1622" i="6"/>
  <c r="G1047" i="6"/>
  <c r="E914" i="6"/>
  <c r="C1432" i="6"/>
  <c r="B1446" i="6"/>
  <c r="F1644" i="6"/>
  <c r="K902" i="6"/>
  <c r="F1077" i="6"/>
  <c r="K914" i="6"/>
  <c r="H1439" i="6"/>
  <c r="B1444" i="6"/>
  <c r="I932" i="6"/>
  <c r="A1428" i="6"/>
  <c r="A1631" i="6"/>
  <c r="A1629" i="6"/>
  <c r="K928" i="6"/>
  <c r="K927" i="6"/>
  <c r="A998" i="6"/>
  <c r="K901" i="6"/>
  <c r="A975" i="6"/>
  <c r="A987" i="6"/>
  <c r="H987" i="6"/>
  <c r="E915" i="6"/>
  <c r="G992" i="6"/>
  <c r="G1479" i="6"/>
  <c r="G801" i="6"/>
  <c r="H1068" i="6"/>
  <c r="B1628" i="6"/>
  <c r="G1630" i="6"/>
  <c r="F1425" i="6"/>
  <c r="G1624" i="6"/>
  <c r="F1621" i="6"/>
  <c r="G1620" i="6"/>
  <c r="F1619" i="6"/>
  <c r="J248" i="6"/>
  <c r="H489" i="6"/>
  <c r="H491" i="6"/>
  <c r="J276" i="6"/>
  <c r="J302" i="6"/>
  <c r="J328" i="6"/>
  <c r="J332" i="6"/>
  <c r="G548" i="6"/>
  <c r="J238" i="6"/>
  <c r="H690" i="6"/>
  <c r="H702" i="6"/>
  <c r="F515" i="6"/>
  <c r="F513" i="6"/>
  <c r="H507" i="6"/>
  <c r="F501" i="6"/>
  <c r="F491" i="6"/>
  <c r="F694" i="6"/>
  <c r="H479" i="6"/>
  <c r="F698" i="6"/>
  <c r="H770" i="6"/>
  <c r="I265" i="6"/>
  <c r="J278" i="6"/>
  <c r="H503" i="6"/>
  <c r="G494" i="6"/>
  <c r="G719" i="6"/>
  <c r="G767" i="6"/>
  <c r="D233" i="6"/>
  <c r="E235" i="6"/>
  <c r="E236" i="6"/>
  <c r="E238" i="6"/>
  <c r="E239" i="6"/>
  <c r="K240" i="6"/>
  <c r="E240" i="6"/>
  <c r="K242" i="6"/>
  <c r="E242" i="6"/>
  <c r="E243" i="6"/>
  <c r="I243" i="6"/>
  <c r="K244" i="6"/>
  <c r="E244" i="6"/>
  <c r="I244" i="6"/>
  <c r="K245" i="6"/>
  <c r="I245" i="6"/>
  <c r="E246" i="6"/>
  <c r="K248" i="6"/>
  <c r="E248" i="6"/>
  <c r="E249" i="6"/>
  <c r="K250" i="6"/>
  <c r="E250" i="6"/>
  <c r="E251" i="6"/>
  <c r="I251" i="6"/>
  <c r="K252" i="6"/>
  <c r="E252" i="6"/>
  <c r="I252" i="6"/>
  <c r="I253" i="6"/>
  <c r="K254" i="6"/>
  <c r="E254" i="6"/>
  <c r="I254" i="6"/>
  <c r="E255" i="6"/>
  <c r="I255" i="6"/>
  <c r="K256" i="6"/>
  <c r="E256" i="6"/>
  <c r="I256" i="6"/>
  <c r="K258" i="6"/>
  <c r="E261" i="6"/>
  <c r="K263" i="6"/>
  <c r="K264" i="6"/>
  <c r="I264" i="6"/>
  <c r="K266" i="6"/>
  <c r="I267" i="6"/>
  <c r="E271" i="6"/>
  <c r="K272" i="6"/>
  <c r="I272" i="6"/>
  <c r="E273" i="6"/>
  <c r="K275" i="6"/>
  <c r="E276" i="6"/>
  <c r="I278" i="6"/>
  <c r="E280" i="6"/>
  <c r="L286" i="6"/>
  <c r="I287" i="6"/>
  <c r="L302" i="6"/>
  <c r="K299" i="6"/>
  <c r="K300" i="6"/>
  <c r="K305" i="6"/>
  <c r="K312" i="6"/>
  <c r="K316" i="6"/>
  <c r="K318" i="6"/>
  <c r="I318" i="6"/>
  <c r="K320" i="6"/>
  <c r="I321" i="6"/>
  <c r="K322" i="6"/>
  <c r="E322" i="6"/>
  <c r="K323" i="6"/>
  <c r="K324" i="6"/>
  <c r="E324" i="6"/>
  <c r="K326" i="6"/>
  <c r="E326" i="6"/>
  <c r="E327" i="6"/>
  <c r="E328" i="6"/>
  <c r="G770" i="6"/>
  <c r="K330" i="6"/>
  <c r="E330" i="6"/>
  <c r="H773" i="6"/>
  <c r="E332" i="6"/>
  <c r="K333" i="6"/>
  <c r="K334" i="6"/>
  <c r="E334" i="6"/>
  <c r="E335" i="6"/>
  <c r="K336" i="6"/>
  <c r="G778" i="6"/>
  <c r="E337" i="6"/>
  <c r="K338" i="6"/>
  <c r="K553" i="6" s="1"/>
  <c r="E338" i="6"/>
  <c r="E339" i="6"/>
  <c r="K893" i="6"/>
  <c r="K1134" i="6"/>
  <c r="K1136" i="6"/>
  <c r="K1139" i="6"/>
  <c r="K1141" i="6"/>
  <c r="K1146" i="6"/>
  <c r="K1554" i="6" s="1"/>
  <c r="E1166" i="6"/>
  <c r="K1167" i="6"/>
  <c r="E1169" i="6"/>
  <c r="K1172" i="6"/>
  <c r="K1178" i="6"/>
  <c r="K1180" i="6"/>
  <c r="E1182" i="6"/>
  <c r="K1189" i="6"/>
  <c r="D1619" i="6"/>
  <c r="D1417" i="6"/>
  <c r="D1625" i="6"/>
  <c r="B1629" i="6"/>
  <c r="D1425" i="6"/>
  <c r="I893" i="6"/>
  <c r="J1117" i="6"/>
  <c r="I1208" i="6"/>
  <c r="F1411" i="6"/>
  <c r="F1611" i="6"/>
  <c r="G1404" i="6"/>
  <c r="G1604" i="6"/>
  <c r="G1398" i="6"/>
  <c r="F1393" i="6"/>
  <c r="F1593" i="6"/>
  <c r="G1386" i="6"/>
  <c r="G1384" i="6"/>
  <c r="I1162" i="6"/>
  <c r="F1365" i="6"/>
  <c r="F1359" i="6"/>
  <c r="F1357" i="6"/>
  <c r="F1555" i="6"/>
  <c r="I894" i="6"/>
  <c r="E894" i="6"/>
  <c r="K894" i="6"/>
  <c r="I921" i="6"/>
  <c r="F1069" i="6"/>
  <c r="C1065" i="6"/>
  <c r="G1064" i="6"/>
  <c r="B1064" i="6"/>
  <c r="H1063" i="6"/>
  <c r="F990" i="6"/>
  <c r="F988" i="6"/>
  <c r="B1065" i="6"/>
  <c r="H1064" i="6"/>
  <c r="I914" i="6"/>
  <c r="C991" i="6"/>
  <c r="G990" i="6"/>
  <c r="D990" i="6"/>
  <c r="B990" i="6"/>
  <c r="G1061" i="6"/>
  <c r="K911" i="6"/>
  <c r="E907" i="6"/>
  <c r="K907" i="6"/>
  <c r="H1054" i="6"/>
  <c r="K904" i="6"/>
  <c r="I901" i="6"/>
  <c r="D1051" i="6"/>
  <c r="B1051" i="6"/>
  <c r="F1050" i="6"/>
  <c r="H971" i="6"/>
  <c r="F1044" i="6"/>
  <c r="B1047" i="6"/>
  <c r="I896" i="6"/>
  <c r="C1046" i="6"/>
  <c r="E895" i="6"/>
  <c r="K895" i="6"/>
  <c r="C997" i="6"/>
  <c r="E926" i="6"/>
  <c r="I925" i="6"/>
  <c r="D1077" i="6"/>
  <c r="B1077" i="6"/>
  <c r="K340" i="6"/>
  <c r="F782" i="6"/>
  <c r="K341" i="6"/>
  <c r="E341" i="6"/>
  <c r="E342" i="6"/>
  <c r="F569" i="6"/>
  <c r="K343" i="6"/>
  <c r="E343" i="6"/>
  <c r="K344" i="6"/>
  <c r="I344" i="6"/>
  <c r="K345" i="6"/>
  <c r="E345" i="6"/>
  <c r="I346" i="6"/>
  <c r="E347" i="6"/>
  <c r="E348" i="6"/>
  <c r="I348" i="6"/>
  <c r="H790" i="6"/>
  <c r="K349" i="6"/>
  <c r="E349" i="6"/>
  <c r="G564" i="6"/>
  <c r="B1632" i="6"/>
  <c r="E1212" i="6"/>
  <c r="G1632" i="6"/>
  <c r="C1419" i="6"/>
  <c r="I1215" i="6"/>
  <c r="D1432" i="6"/>
  <c r="I1217" i="6"/>
  <c r="B1638" i="6"/>
  <c r="J1219" i="6"/>
  <c r="B1001" i="6"/>
  <c r="D1074" i="6"/>
  <c r="I928" i="6"/>
  <c r="E929" i="6"/>
  <c r="H1006" i="6"/>
  <c r="B1003" i="6"/>
  <c r="E930" i="6"/>
  <c r="G1080" i="6"/>
  <c r="K1221" i="6"/>
  <c r="H1425" i="6"/>
  <c r="C1004" i="6"/>
  <c r="H1004" i="6"/>
  <c r="G794" i="6"/>
  <c r="K1223" i="6"/>
  <c r="F1643" i="6"/>
  <c r="J1223" i="6"/>
  <c r="G795" i="6"/>
  <c r="C1440" i="6"/>
  <c r="F1632" i="6"/>
  <c r="H1644" i="6"/>
  <c r="C1005" i="6"/>
  <c r="H1078" i="6"/>
  <c r="B1633" i="6"/>
  <c r="D1441" i="6"/>
  <c r="I1225" i="6"/>
  <c r="I1645" i="6" s="1"/>
  <c r="E355" i="6"/>
  <c r="J355" i="6"/>
  <c r="D1430" i="6"/>
  <c r="E356" i="6"/>
  <c r="H583" i="6"/>
  <c r="F572" i="6"/>
  <c r="I933" i="6"/>
  <c r="F1444" i="6"/>
  <c r="H1432" i="6"/>
  <c r="E358" i="6"/>
  <c r="K359" i="6"/>
  <c r="E359" i="6"/>
  <c r="K1230" i="6"/>
  <c r="H1650" i="6"/>
  <c r="K360" i="6"/>
  <c r="E360" i="6"/>
  <c r="K1231" i="6"/>
  <c r="F791" i="6"/>
  <c r="H791" i="6"/>
  <c r="I362" i="6"/>
  <c r="B1641" i="6"/>
  <c r="G590" i="6"/>
  <c r="H1085" i="6"/>
  <c r="C1085" i="6"/>
  <c r="E364" i="6"/>
  <c r="I364" i="6"/>
  <c r="B1643" i="6"/>
  <c r="G1643" i="6"/>
  <c r="K375" i="6"/>
  <c r="K374" i="6"/>
  <c r="H600" i="6"/>
  <c r="K373" i="6"/>
  <c r="G587" i="6"/>
  <c r="E372" i="6"/>
  <c r="K372" i="6"/>
  <c r="F586" i="6"/>
  <c r="E370" i="6"/>
  <c r="F811" i="6"/>
  <c r="E368" i="6"/>
  <c r="K368" i="6"/>
  <c r="L371" i="6"/>
  <c r="E366" i="6"/>
  <c r="K366" i="6"/>
  <c r="F1011" i="6"/>
  <c r="D1087" i="6"/>
  <c r="K1246" i="6"/>
  <c r="H1449" i="6"/>
  <c r="B1460" i="6"/>
  <c r="E1243" i="6"/>
  <c r="H1661" i="6"/>
  <c r="C1647" i="6"/>
  <c r="K376" i="6"/>
  <c r="E376" i="6"/>
  <c r="G806" i="6"/>
  <c r="F1451" i="6"/>
  <c r="E377" i="6"/>
  <c r="H1452" i="6"/>
  <c r="H808" i="6"/>
  <c r="B1090" i="6"/>
  <c r="D1017" i="6"/>
  <c r="G1086" i="6"/>
  <c r="K379" i="6"/>
  <c r="F1454" i="6"/>
  <c r="F1671" i="6"/>
  <c r="K381" i="6"/>
  <c r="E381" i="6"/>
  <c r="I381" i="6"/>
  <c r="E1252" i="6"/>
  <c r="E382" i="6"/>
  <c r="F812" i="6"/>
  <c r="H597" i="6"/>
  <c r="B1661" i="6"/>
  <c r="D1661" i="6"/>
  <c r="G1457" i="6"/>
  <c r="F814" i="6"/>
  <c r="E385" i="6"/>
  <c r="G815" i="6"/>
  <c r="F1664" i="6"/>
  <c r="I386" i="6"/>
  <c r="G602" i="6"/>
  <c r="H1089" i="6"/>
  <c r="K943" i="6"/>
  <c r="C1475" i="6"/>
  <c r="K389" i="6"/>
  <c r="E389" i="6"/>
  <c r="K390" i="6"/>
  <c r="H1090" i="6"/>
  <c r="B1466" i="6"/>
  <c r="K393" i="6"/>
  <c r="E393" i="6"/>
  <c r="I945" i="6"/>
  <c r="D1673" i="6"/>
  <c r="G1019" i="6"/>
  <c r="E1269" i="6"/>
  <c r="E1689" i="6" s="1"/>
  <c r="E399" i="6"/>
  <c r="B1474" i="6"/>
  <c r="K1272" i="6"/>
  <c r="E1275" i="6"/>
  <c r="I949" i="6"/>
  <c r="C1022" i="6"/>
  <c r="G622" i="6"/>
  <c r="C1482" i="6"/>
  <c r="F1686" i="6"/>
  <c r="H1482" i="6"/>
  <c r="E950" i="6"/>
  <c r="D1483" i="6"/>
  <c r="E409" i="6"/>
  <c r="L236" i="6"/>
  <c r="L239" i="6"/>
  <c r="F464" i="6"/>
  <c r="F679" i="6"/>
  <c r="I246" i="6"/>
  <c r="G688" i="6"/>
  <c r="E247" i="6"/>
  <c r="K247" i="6"/>
  <c r="L253" i="6"/>
  <c r="L254" i="6"/>
  <c r="L249" i="6"/>
  <c r="E253" i="6"/>
  <c r="K253" i="6"/>
  <c r="H695" i="6"/>
  <c r="J253" i="6"/>
  <c r="E257" i="6"/>
  <c r="K257" i="6"/>
  <c r="G700" i="6"/>
  <c r="G473" i="6"/>
  <c r="H476" i="6"/>
  <c r="F705" i="6"/>
  <c r="I263" i="6"/>
  <c r="G712" i="6"/>
  <c r="I270" i="6"/>
  <c r="L275" i="6"/>
  <c r="L274" i="6"/>
  <c r="H713" i="6"/>
  <c r="H486" i="6"/>
  <c r="G491" i="6"/>
  <c r="H512" i="6"/>
  <c r="L311" i="6"/>
  <c r="L316" i="6"/>
  <c r="I316" i="6"/>
  <c r="G758" i="6"/>
  <c r="E317" i="6"/>
  <c r="K317" i="6"/>
  <c r="F759" i="6"/>
  <c r="I317" i="6"/>
  <c r="K319" i="6"/>
  <c r="E319" i="6"/>
  <c r="K321" i="6"/>
  <c r="E321" i="6"/>
  <c r="G766" i="6"/>
  <c r="G539" i="6"/>
  <c r="I324" i="6"/>
  <c r="F542" i="6"/>
  <c r="K329" i="6"/>
  <c r="E329" i="6"/>
  <c r="H771" i="6"/>
  <c r="H544" i="6"/>
  <c r="L335" i="6"/>
  <c r="L334" i="6"/>
  <c r="F560" i="6"/>
  <c r="I333" i="6"/>
  <c r="H777" i="6"/>
  <c r="H562" i="6"/>
  <c r="D1043" i="6"/>
  <c r="E893" i="6"/>
  <c r="B1539" i="6"/>
  <c r="K1119" i="6"/>
  <c r="B1540" i="6"/>
  <c r="K1120" i="6"/>
  <c r="B1541" i="6"/>
  <c r="K1121" i="6"/>
  <c r="D1338" i="6"/>
  <c r="E1122" i="6"/>
  <c r="D1542" i="6"/>
  <c r="B1548" i="6"/>
  <c r="K1128" i="6"/>
  <c r="B1345" i="6"/>
  <c r="B1549" i="6"/>
  <c r="B1333" i="6"/>
  <c r="B1552" i="6"/>
  <c r="K1132" i="6"/>
  <c r="B1349" i="6"/>
  <c r="K1133" i="6"/>
  <c r="K1541" i="6" s="1"/>
  <c r="B1555" i="6"/>
  <c r="B1339" i="6"/>
  <c r="K1135" i="6"/>
  <c r="B1558" i="6"/>
  <c r="B1342" i="6"/>
  <c r="K1138" i="6"/>
  <c r="K1140" i="6"/>
  <c r="B1344" i="6"/>
  <c r="D1560" i="6"/>
  <c r="E1140" i="6"/>
  <c r="B1346" i="6"/>
  <c r="K1143" i="6"/>
  <c r="B1347" i="6"/>
  <c r="B1563" i="6"/>
  <c r="B1564" i="6"/>
  <c r="K1144" i="6"/>
  <c r="B1567" i="6"/>
  <c r="K1147" i="6"/>
  <c r="B1351" i="6"/>
  <c r="K1148" i="6"/>
  <c r="B1352" i="6"/>
  <c r="B1568" i="6"/>
  <c r="B1569" i="6"/>
  <c r="K1149" i="6"/>
  <c r="K1150" i="6"/>
  <c r="B1570" i="6"/>
  <c r="K1151" i="6"/>
  <c r="B1355" i="6"/>
  <c r="B1571" i="6"/>
  <c r="K1152" i="6"/>
  <c r="B1356" i="6"/>
  <c r="B1573" i="6"/>
  <c r="K1153" i="6"/>
  <c r="B1574" i="6"/>
  <c r="K1154" i="6"/>
  <c r="B1359" i="6"/>
  <c r="K1155" i="6"/>
  <c r="B1575" i="6"/>
  <c r="E1155" i="6"/>
  <c r="D1359" i="6"/>
  <c r="D1575" i="6"/>
  <c r="B1360" i="6"/>
  <c r="B1361" i="6"/>
  <c r="B1577" i="6"/>
  <c r="B1578" i="6"/>
  <c r="K1158" i="6"/>
  <c r="B1362" i="6"/>
  <c r="B1363" i="6"/>
  <c r="B1579" i="6"/>
  <c r="K1159" i="6"/>
  <c r="K1363" i="6" s="1"/>
  <c r="K1160" i="6"/>
  <c r="B1364" i="6"/>
  <c r="K1161" i="6"/>
  <c r="B1365" i="6"/>
  <c r="B1581" i="6"/>
  <c r="D1365" i="6"/>
  <c r="K1162" i="6"/>
  <c r="B1582" i="6"/>
  <c r="B1584" i="6"/>
  <c r="K1164" i="6"/>
  <c r="B1369" i="6"/>
  <c r="B1585" i="6"/>
  <c r="K1165" i="6"/>
  <c r="B1370" i="6"/>
  <c r="B1586" i="6"/>
  <c r="B1588" i="6"/>
  <c r="B1372" i="6"/>
  <c r="K1168" i="6"/>
  <c r="K1169" i="6"/>
  <c r="B1589" i="6"/>
  <c r="B1590" i="6"/>
  <c r="B1374" i="6"/>
  <c r="K1170" i="6"/>
  <c r="D1590" i="6"/>
  <c r="D1374" i="6"/>
  <c r="B1375" i="6"/>
  <c r="B1591" i="6"/>
  <c r="K1171" i="6"/>
  <c r="K1375" i="6" s="1"/>
  <c r="K1173" i="6"/>
  <c r="B1593" i="6"/>
  <c r="B1379" i="6"/>
  <c r="B1380" i="6"/>
  <c r="D1596" i="6"/>
  <c r="E1176" i="6"/>
  <c r="K1177" i="6"/>
  <c r="B1597" i="6"/>
  <c r="D1598" i="6"/>
  <c r="D1382" i="6"/>
  <c r="K1179" i="6"/>
  <c r="B1599" i="6"/>
  <c r="D1600" i="6"/>
  <c r="D1384" i="6"/>
  <c r="K1181" i="6"/>
  <c r="B1601" i="6"/>
  <c r="B1385" i="6"/>
  <c r="B1386" i="6"/>
  <c r="B1602" i="6"/>
  <c r="B1603" i="6"/>
  <c r="B1387" i="6"/>
  <c r="K1183" i="6"/>
  <c r="E1183" i="6"/>
  <c r="D1387" i="6"/>
  <c r="B1604" i="6"/>
  <c r="K1184" i="6"/>
  <c r="B1605" i="6"/>
  <c r="K1185" i="6"/>
  <c r="D1389" i="6"/>
  <c r="K1186" i="6"/>
  <c r="B1390" i="6"/>
  <c r="D1606" i="6"/>
  <c r="D1390" i="6"/>
  <c r="B1607" i="6"/>
  <c r="B1391" i="6"/>
  <c r="K1187" i="6"/>
  <c r="B1394" i="6"/>
  <c r="K1190" i="6"/>
  <c r="D1610" i="6"/>
  <c r="D1394" i="6"/>
  <c r="E1190" i="6"/>
  <c r="B1611" i="6"/>
  <c r="K1191" i="6"/>
  <c r="B1395" i="6"/>
  <c r="K1192" i="6"/>
  <c r="B1612" i="6"/>
  <c r="E1193" i="6"/>
  <c r="D1613" i="6"/>
  <c r="K1194" i="6"/>
  <c r="B1398" i="6"/>
  <c r="D1614" i="6"/>
  <c r="E1194" i="6"/>
  <c r="B1615" i="6"/>
  <c r="B1399" i="6"/>
  <c r="D1399" i="6"/>
  <c r="B1400" i="6"/>
  <c r="B1616" i="6"/>
  <c r="D1616" i="6"/>
  <c r="E1196" i="6"/>
  <c r="B1618" i="6"/>
  <c r="K1198" i="6"/>
  <c r="D1618" i="6"/>
  <c r="D1402" i="6"/>
  <c r="B1415" i="6"/>
  <c r="K1199" i="6"/>
  <c r="K1200" i="6"/>
  <c r="B1620" i="6"/>
  <c r="K1201" i="6"/>
  <c r="B1417" i="6"/>
  <c r="K1202" i="6"/>
  <c r="K1610" i="6" s="1"/>
  <c r="B1622" i="6"/>
  <c r="K1203" i="6"/>
  <c r="B1407" i="6"/>
  <c r="B1623" i="6"/>
  <c r="B1408" i="6"/>
  <c r="B1624" i="6"/>
  <c r="B1625" i="6"/>
  <c r="B1409" i="6"/>
  <c r="B1421" i="6"/>
  <c r="K1205" i="6"/>
  <c r="B1626" i="6"/>
  <c r="K1206" i="6"/>
  <c r="B1410" i="6"/>
  <c r="K1210" i="6"/>
  <c r="B1414" i="6"/>
  <c r="J1199" i="6"/>
  <c r="H1403" i="6"/>
  <c r="G1414" i="6"/>
  <c r="F1413" i="6"/>
  <c r="H1615" i="6"/>
  <c r="F1409" i="6"/>
  <c r="G1612" i="6"/>
  <c r="G1408" i="6"/>
  <c r="H1609" i="6"/>
  <c r="J1189" i="6"/>
  <c r="F1607" i="6"/>
  <c r="F1403" i="6"/>
  <c r="I1187" i="6"/>
  <c r="G1402" i="6"/>
  <c r="F1605" i="6"/>
  <c r="F1399" i="6"/>
  <c r="E1181" i="6"/>
  <c r="J1181" i="6"/>
  <c r="G1396" i="6"/>
  <c r="F1599" i="6"/>
  <c r="G1392" i="6"/>
  <c r="F1595" i="6"/>
  <c r="H1377" i="6"/>
  <c r="J1173" i="6"/>
  <c r="G1592" i="6"/>
  <c r="F1591" i="6"/>
  <c r="F1385" i="6"/>
  <c r="F1587" i="6"/>
  <c r="F1585" i="6"/>
  <c r="J1163" i="6"/>
  <c r="H1583" i="6"/>
  <c r="F1581" i="6"/>
  <c r="F1377" i="6"/>
  <c r="F1579" i="6"/>
  <c r="F1375" i="6"/>
  <c r="H1361" i="6"/>
  <c r="J1157" i="6"/>
  <c r="H1577" i="6"/>
  <c r="G1372" i="6"/>
  <c r="F1371" i="6"/>
  <c r="F1571" i="6"/>
  <c r="H1569" i="6"/>
  <c r="F1363" i="6"/>
  <c r="H1349" i="6"/>
  <c r="H1565" i="6"/>
  <c r="G1564" i="6"/>
  <c r="G1562" i="6"/>
  <c r="H1343" i="6"/>
  <c r="H1559" i="6"/>
  <c r="G1354" i="6"/>
  <c r="F1557" i="6"/>
  <c r="F1353" i="6"/>
  <c r="J1135" i="6"/>
  <c r="H1339" i="6"/>
  <c r="F1349" i="6"/>
  <c r="G1346" i="6"/>
  <c r="J1129" i="6"/>
  <c r="H1549" i="6"/>
  <c r="H1547" i="6"/>
  <c r="J1125" i="6"/>
  <c r="H1545" i="6"/>
  <c r="G1340" i="6"/>
  <c r="F1339" i="6"/>
  <c r="F1543" i="6"/>
  <c r="F1541" i="6"/>
  <c r="F1335" i="6"/>
  <c r="F1539" i="6"/>
  <c r="E920" i="6"/>
  <c r="D1070" i="6"/>
  <c r="D993" i="6"/>
  <c r="D991" i="6"/>
  <c r="E918" i="6"/>
  <c r="D1066" i="6"/>
  <c r="K916" i="6"/>
  <c r="B989" i="6"/>
  <c r="A1058" i="6"/>
  <c r="A985" i="6"/>
  <c r="E911" i="6"/>
  <c r="D1061" i="6"/>
  <c r="H1056" i="6"/>
  <c r="F1056" i="6"/>
  <c r="C1056" i="6"/>
  <c r="G1055" i="6"/>
  <c r="A973" i="6"/>
  <c r="A1046" i="6"/>
  <c r="H997" i="6"/>
  <c r="H1074" i="6"/>
  <c r="F1001" i="6"/>
  <c r="F1074" i="6"/>
  <c r="I926" i="6"/>
  <c r="G1076" i="6"/>
  <c r="J925" i="6"/>
  <c r="H998" i="6"/>
  <c r="C1002" i="6"/>
  <c r="E925" i="6"/>
  <c r="C1075" i="6"/>
  <c r="C998" i="6"/>
  <c r="G1004" i="6"/>
  <c r="I927" i="6"/>
  <c r="A1075" i="6"/>
  <c r="A1002" i="6"/>
  <c r="F1002" i="6"/>
  <c r="B1426" i="6"/>
  <c r="B1411" i="6"/>
  <c r="K1207" i="6"/>
  <c r="G1412" i="6"/>
  <c r="G1614" i="6"/>
  <c r="G1410" i="6"/>
  <c r="H1397" i="6"/>
  <c r="J1193" i="6"/>
  <c r="G1610" i="6"/>
  <c r="F1609" i="6"/>
  <c r="H1607" i="6"/>
  <c r="H1391" i="6"/>
  <c r="H1387" i="6"/>
  <c r="J1183" i="6"/>
  <c r="F1397" i="6"/>
  <c r="G1598" i="6"/>
  <c r="G1390" i="6"/>
  <c r="H1591" i="6"/>
  <c r="J1169" i="6"/>
  <c r="J1373" i="6" s="1"/>
  <c r="H1589" i="6"/>
  <c r="G1382" i="6"/>
  <c r="E1165" i="6"/>
  <c r="H1369" i="6"/>
  <c r="G1584" i="6"/>
  <c r="F1379" i="6"/>
  <c r="H1363" i="6"/>
  <c r="H1579" i="6"/>
  <c r="G1374" i="6"/>
  <c r="F1577" i="6"/>
  <c r="G1574" i="6"/>
  <c r="F1369" i="6"/>
  <c r="F1573" i="6"/>
  <c r="G1570" i="6"/>
  <c r="G1366" i="6"/>
  <c r="H1567" i="6"/>
  <c r="H1351" i="6"/>
  <c r="G1362" i="6"/>
  <c r="G1566" i="6"/>
  <c r="F1565" i="6"/>
  <c r="J1143" i="6"/>
  <c r="H1347" i="6"/>
  <c r="H1563" i="6"/>
  <c r="G1356" i="6"/>
  <c r="G1556" i="6"/>
  <c r="G1554" i="6"/>
  <c r="H1337" i="6"/>
  <c r="H1553" i="6"/>
  <c r="G1348" i="6"/>
  <c r="G1552" i="6"/>
  <c r="F1551" i="6"/>
  <c r="F1345" i="6"/>
  <c r="I1128" i="6"/>
  <c r="G1548" i="6"/>
  <c r="G1546" i="6"/>
  <c r="F1545" i="6"/>
  <c r="J1123" i="6"/>
  <c r="H1543" i="6"/>
  <c r="G1338" i="6"/>
  <c r="G1542" i="6"/>
  <c r="H1541" i="6"/>
  <c r="G1540" i="6"/>
  <c r="G1538" i="6"/>
  <c r="F996" i="6"/>
  <c r="F1000" i="6"/>
  <c r="E923" i="6"/>
  <c r="G1072" i="6"/>
  <c r="G995" i="6"/>
  <c r="H1071" i="6"/>
  <c r="J921" i="6"/>
  <c r="J994" i="6" s="1"/>
  <c r="C994" i="6"/>
  <c r="C1071" i="6"/>
  <c r="K920" i="6"/>
  <c r="B993" i="6"/>
  <c r="H992" i="6"/>
  <c r="J919" i="6"/>
  <c r="K917" i="6"/>
  <c r="E917" i="6"/>
  <c r="G1066" i="6"/>
  <c r="I916" i="6"/>
  <c r="F985" i="6"/>
  <c r="F1062" i="6"/>
  <c r="E912" i="6"/>
  <c r="C983" i="6"/>
  <c r="E910" i="6"/>
  <c r="H1058" i="6"/>
  <c r="G1057" i="6"/>
  <c r="G980" i="6"/>
  <c r="D1055" i="6"/>
  <c r="B1055" i="6"/>
  <c r="F1054" i="6"/>
  <c r="F977" i="6"/>
  <c r="B1053" i="6"/>
  <c r="H1050" i="6"/>
  <c r="B1049" i="6"/>
  <c r="C971" i="6"/>
  <c r="C1044" i="6"/>
  <c r="G970" i="6"/>
  <c r="E897" i="6"/>
  <c r="D970" i="6"/>
  <c r="G1045" i="6"/>
  <c r="B1418" i="6"/>
  <c r="H1419" i="6"/>
  <c r="B1636" i="6"/>
  <c r="K1216" i="6"/>
  <c r="B1640" i="6"/>
  <c r="B1424" i="6"/>
  <c r="A1005" i="6"/>
  <c r="A1078" i="6"/>
  <c r="L362" i="6"/>
  <c r="L361" i="6"/>
  <c r="F785" i="6"/>
  <c r="L366" i="6"/>
  <c r="F570" i="6"/>
  <c r="L356" i="6"/>
  <c r="L359" i="6"/>
  <c r="B1430" i="6"/>
  <c r="F583" i="6"/>
  <c r="F798" i="6"/>
  <c r="B1431" i="6"/>
  <c r="B1443" i="6"/>
  <c r="D1647" i="6"/>
  <c r="D1443" i="6"/>
  <c r="G1647" i="6"/>
  <c r="G1431" i="6"/>
  <c r="G1443" i="6"/>
  <c r="G1635" i="6"/>
  <c r="J357" i="6"/>
  <c r="B1083" i="6"/>
  <c r="K933" i="6"/>
  <c r="K1229" i="6"/>
  <c r="C1649" i="6"/>
  <c r="J934" i="6"/>
  <c r="H1084" i="6"/>
  <c r="H1007" i="6"/>
  <c r="F1084" i="6"/>
  <c r="F1007" i="6"/>
  <c r="I934" i="6"/>
  <c r="E934" i="6"/>
  <c r="C1007" i="6"/>
  <c r="A1007" i="6"/>
  <c r="A1080" i="6"/>
  <c r="B1436" i="6"/>
  <c r="J362" i="6"/>
  <c r="H589" i="6"/>
  <c r="I1233" i="6"/>
  <c r="G1641" i="6"/>
  <c r="F1085" i="6"/>
  <c r="I935" i="6"/>
  <c r="B1438" i="6"/>
  <c r="D1438" i="6"/>
  <c r="H591" i="6"/>
  <c r="H579" i="6"/>
  <c r="I939" i="6"/>
  <c r="G1089" i="6"/>
  <c r="G1016" i="6"/>
  <c r="E939" i="6"/>
  <c r="D1085" i="6"/>
  <c r="D1089" i="6"/>
  <c r="D1012" i="6"/>
  <c r="B1089" i="6"/>
  <c r="B1016" i="6"/>
  <c r="B1085" i="6"/>
  <c r="K939" i="6"/>
  <c r="B1012" i="6"/>
  <c r="J938" i="6"/>
  <c r="H1011" i="6"/>
  <c r="H1088" i="6"/>
  <c r="C1088" i="6"/>
  <c r="E938" i="6"/>
  <c r="C1011" i="6"/>
  <c r="K938" i="6"/>
  <c r="G1083" i="6"/>
  <c r="G1087" i="6"/>
  <c r="G1010" i="6"/>
  <c r="B1087" i="6"/>
  <c r="B1010" i="6"/>
  <c r="B1014" i="6"/>
  <c r="H1086" i="6"/>
  <c r="H1013" i="6"/>
  <c r="F1013" i="6"/>
  <c r="F1086" i="6"/>
  <c r="C1013" i="6"/>
  <c r="C1086" i="6"/>
  <c r="E936" i="6"/>
  <c r="A1082" i="6"/>
  <c r="A1009" i="6"/>
  <c r="I1246" i="6"/>
  <c r="G1462" i="6"/>
  <c r="B1458" i="6"/>
  <c r="B1662" i="6"/>
  <c r="B1454" i="6"/>
  <c r="B1658" i="6"/>
  <c r="K1236" i="6"/>
  <c r="B1644" i="6"/>
  <c r="B1452" i="6"/>
  <c r="I377" i="6"/>
  <c r="G819" i="6"/>
  <c r="K1248" i="6"/>
  <c r="C1668" i="6"/>
  <c r="F605" i="6"/>
  <c r="F808" i="6"/>
  <c r="A1657" i="6"/>
  <c r="A1453" i="6"/>
  <c r="C1453" i="6"/>
  <c r="J1249" i="6"/>
  <c r="H1465" i="6"/>
  <c r="G606" i="6"/>
  <c r="G821" i="6"/>
  <c r="H1658" i="6"/>
  <c r="H1454" i="6"/>
  <c r="C1670" i="6"/>
  <c r="C1658" i="6"/>
  <c r="G822" i="6"/>
  <c r="G607" i="6"/>
  <c r="J1251" i="6"/>
  <c r="H1671" i="6"/>
  <c r="C1671" i="6"/>
  <c r="C1467" i="6"/>
  <c r="F1091" i="6"/>
  <c r="I941" i="6"/>
  <c r="E941" i="6"/>
  <c r="K1252" i="6"/>
  <c r="B1672" i="6"/>
  <c r="J383" i="6"/>
  <c r="H826" i="6"/>
  <c r="J384" i="6"/>
  <c r="G1092" i="6"/>
  <c r="G1088" i="6"/>
  <c r="D1015" i="6"/>
  <c r="D1088" i="6"/>
  <c r="D1092" i="6"/>
  <c r="B1088" i="6"/>
  <c r="B1015" i="6"/>
  <c r="B1092" i="6"/>
  <c r="K942" i="6"/>
  <c r="K1015" i="6" s="1"/>
  <c r="A1460" i="6"/>
  <c r="A1664" i="6"/>
  <c r="J1257" i="6"/>
  <c r="A1089" i="6"/>
  <c r="A1016" i="6"/>
  <c r="B1462" i="6"/>
  <c r="A1667" i="6"/>
  <c r="A1463" i="6"/>
  <c r="J1259" i="6"/>
  <c r="I944" i="6"/>
  <c r="F1017" i="6"/>
  <c r="K944" i="6"/>
  <c r="E944" i="6"/>
  <c r="C1094" i="6"/>
  <c r="C1017" i="6"/>
  <c r="A1090" i="6"/>
  <c r="A1017" i="6"/>
  <c r="K1261" i="6"/>
  <c r="B1681" i="6"/>
  <c r="J392" i="6"/>
  <c r="K1263" i="6"/>
  <c r="B1671" i="6"/>
  <c r="C1018" i="6"/>
  <c r="B1469" i="6"/>
  <c r="B1470" i="6"/>
  <c r="D1674" i="6"/>
  <c r="D1096" i="6"/>
  <c r="D1019" i="6"/>
  <c r="E946" i="6"/>
  <c r="A1472" i="6"/>
  <c r="A1676" i="6"/>
  <c r="A1020" i="6"/>
  <c r="A1093" i="6"/>
  <c r="D1678" i="6"/>
  <c r="F842" i="6"/>
  <c r="F627" i="6"/>
  <c r="H842" i="6"/>
  <c r="H627" i="6"/>
  <c r="B1691" i="6"/>
  <c r="B1487" i="6"/>
  <c r="K1271" i="6"/>
  <c r="D1691" i="6"/>
  <c r="D1487" i="6"/>
  <c r="E1271" i="6"/>
  <c r="G1487" i="6"/>
  <c r="G1691" i="6"/>
  <c r="K948" i="6"/>
  <c r="C1021" i="6"/>
  <c r="B1477" i="6"/>
  <c r="J403" i="6"/>
  <c r="B1478" i="6"/>
  <c r="J404" i="6"/>
  <c r="J846" i="6" s="1"/>
  <c r="H572" i="6"/>
  <c r="G1360" i="6"/>
  <c r="F1583" i="6"/>
  <c r="H778" i="6"/>
  <c r="I1144" i="6"/>
  <c r="H1375" i="6"/>
  <c r="H1573" i="6"/>
  <c r="F821" i="6"/>
  <c r="B980" i="6"/>
  <c r="D1023" i="6"/>
  <c r="G1023" i="6"/>
  <c r="G1483" i="6"/>
  <c r="E943" i="6"/>
  <c r="J1147" i="6"/>
  <c r="H994" i="6"/>
  <c r="H1453" i="6"/>
  <c r="H1008" i="6"/>
  <c r="H1067" i="6"/>
  <c r="I920" i="6"/>
  <c r="G624" i="6"/>
  <c r="A1023" i="6"/>
  <c r="G837" i="6"/>
  <c r="B1465" i="6"/>
  <c r="G809" i="6"/>
  <c r="D1090" i="6"/>
  <c r="B1072" i="6"/>
  <c r="K896" i="6"/>
  <c r="I905" i="6"/>
  <c r="C1067" i="6"/>
  <c r="B1066" i="6"/>
  <c r="H1575" i="6"/>
  <c r="F1484" i="6"/>
  <c r="B1686" i="6"/>
  <c r="K1250" i="6"/>
  <c r="G811" i="6"/>
  <c r="C1632" i="6"/>
  <c r="F1617" i="6"/>
  <c r="E1189" i="6"/>
  <c r="E1133" i="6"/>
  <c r="C1063" i="6"/>
  <c r="C1069" i="6"/>
  <c r="I1145" i="6"/>
  <c r="I1192" i="6"/>
  <c r="I1198" i="6"/>
  <c r="B970" i="6"/>
  <c r="B1023" i="6"/>
  <c r="F1648" i="6"/>
  <c r="K912" i="6"/>
  <c r="C990" i="6"/>
  <c r="D1064" i="6"/>
  <c r="C992" i="6"/>
  <c r="I922" i="6"/>
  <c r="I1147" i="6"/>
  <c r="I1155" i="6"/>
  <c r="C1669" i="6"/>
  <c r="B1652" i="6"/>
  <c r="F1058" i="6"/>
  <c r="A1686" i="6"/>
  <c r="B1682" i="6"/>
  <c r="F797" i="6"/>
  <c r="F1603" i="6"/>
  <c r="E1123" i="6"/>
  <c r="E375" i="6"/>
  <c r="F1078" i="6"/>
  <c r="K1265" i="6"/>
  <c r="K945" i="6"/>
  <c r="G1090" i="6"/>
  <c r="I1252" i="6"/>
  <c r="F1014" i="6"/>
  <c r="B1669" i="6"/>
  <c r="G592" i="6"/>
  <c r="I937" i="6"/>
  <c r="E935" i="6"/>
  <c r="J1228" i="6"/>
  <c r="B1437" i="6"/>
  <c r="B1007" i="6"/>
  <c r="H1079" i="6"/>
  <c r="F1079" i="6"/>
  <c r="D1001" i="6"/>
  <c r="B1078" i="6"/>
  <c r="D1431" i="6"/>
  <c r="K1214" i="6"/>
  <c r="H576" i="6"/>
  <c r="F576" i="6"/>
  <c r="I342" i="6"/>
  <c r="J906" i="6"/>
  <c r="J983" i="6" s="1"/>
  <c r="B984" i="6"/>
  <c r="D1057" i="6"/>
  <c r="D980" i="6"/>
  <c r="E908" i="6"/>
  <c r="J908" i="6"/>
  <c r="I911" i="6"/>
  <c r="H1061" i="6"/>
  <c r="I912" i="6"/>
  <c r="G1062" i="6"/>
  <c r="C1656" i="6"/>
  <c r="F1381" i="6"/>
  <c r="H1373" i="6"/>
  <c r="F1629" i="6"/>
  <c r="G1012" i="6"/>
  <c r="H1073" i="6"/>
  <c r="I930" i="6"/>
  <c r="H1052" i="6"/>
  <c r="F1575" i="6"/>
  <c r="H1585" i="6"/>
  <c r="F1389" i="6"/>
  <c r="I906" i="6"/>
  <c r="I1126" i="6"/>
  <c r="I908" i="6"/>
  <c r="G1378" i="6"/>
  <c r="J1221" i="6"/>
  <c r="I1227" i="6"/>
  <c r="B1447" i="6"/>
  <c r="G1429" i="6"/>
  <c r="F1005" i="6"/>
  <c r="I917" i="6"/>
  <c r="D988" i="6"/>
  <c r="E1173" i="6"/>
  <c r="C1082" i="6"/>
  <c r="G1079" i="6"/>
  <c r="G1077" i="6"/>
  <c r="B1080" i="6"/>
  <c r="D1013" i="6"/>
  <c r="D1080" i="6"/>
  <c r="G1394" i="6"/>
  <c r="H1060" i="6"/>
  <c r="E931" i="6"/>
  <c r="B1429" i="6"/>
  <c r="F1391" i="6"/>
  <c r="E1191" i="6"/>
  <c r="H1389" i="6"/>
  <c r="E1143" i="6"/>
  <c r="J1137" i="6"/>
  <c r="J1353" i="6" s="1"/>
  <c r="G974" i="6"/>
  <c r="D974" i="6"/>
  <c r="A1077" i="6"/>
  <c r="F1440" i="6"/>
  <c r="H570" i="6"/>
  <c r="H1632" i="6"/>
  <c r="E1224" i="6"/>
  <c r="G1006" i="6"/>
  <c r="F1563" i="6"/>
  <c r="E1214" i="6"/>
  <c r="E340" i="6"/>
  <c r="H1581" i="6"/>
  <c r="I900" i="6"/>
  <c r="D1004" i="6"/>
  <c r="G1352" i="6"/>
  <c r="E1205" i="6"/>
  <c r="I1194" i="6"/>
  <c r="K1212" i="6"/>
  <c r="G1449" i="6"/>
  <c r="K936" i="6"/>
  <c r="I936" i="6"/>
  <c r="H599" i="6"/>
  <c r="F589" i="6"/>
  <c r="F804" i="6"/>
  <c r="H804" i="6"/>
  <c r="G817" i="6"/>
  <c r="B1434" i="6"/>
  <c r="L358" i="6"/>
  <c r="B1648" i="6"/>
  <c r="F1006" i="6"/>
  <c r="C1079" i="6"/>
  <c r="E933" i="6"/>
  <c r="E1226" i="6"/>
  <c r="F1009" i="6"/>
  <c r="C1009" i="6"/>
  <c r="J1224" i="6"/>
  <c r="C1644" i="6"/>
  <c r="G580" i="6"/>
  <c r="C1643" i="6"/>
  <c r="G782" i="6"/>
  <c r="F1008" i="6"/>
  <c r="C1081" i="6"/>
  <c r="G566" i="6"/>
  <c r="C1425" i="6"/>
  <c r="G1003" i="6"/>
  <c r="B1079" i="6"/>
  <c r="B1006" i="6"/>
  <c r="C1078" i="6"/>
  <c r="C1001" i="6"/>
  <c r="E928" i="6"/>
  <c r="B1435" i="6"/>
  <c r="H1434" i="6"/>
  <c r="K1218" i="6"/>
  <c r="F1636" i="6"/>
  <c r="B1416" i="6"/>
  <c r="B1073" i="6"/>
  <c r="D1000" i="6"/>
  <c r="F1046" i="6"/>
  <c r="H973" i="6"/>
  <c r="H1046" i="6"/>
  <c r="G978" i="6"/>
  <c r="C979" i="6"/>
  <c r="H1048" i="6"/>
  <c r="B1059" i="6"/>
  <c r="K913" i="6"/>
  <c r="D1059" i="6"/>
  <c r="G1059" i="6"/>
  <c r="I913" i="6"/>
  <c r="F987" i="6"/>
  <c r="F1064" i="6"/>
  <c r="H991" i="6"/>
  <c r="B988" i="6"/>
  <c r="B992" i="6"/>
  <c r="I915" i="6"/>
  <c r="C1062" i="6"/>
  <c r="H1062" i="6"/>
  <c r="H989" i="6"/>
  <c r="G1342" i="6"/>
  <c r="G1544" i="6"/>
  <c r="J1139" i="6"/>
  <c r="J1547" i="6" s="1"/>
  <c r="F1549" i="6"/>
  <c r="H1345" i="6"/>
  <c r="H1595" i="6"/>
  <c r="G1596" i="6"/>
  <c r="F1395" i="6"/>
  <c r="H1599" i="6"/>
  <c r="H1601" i="6"/>
  <c r="H1393" i="6"/>
  <c r="H1613" i="6"/>
  <c r="H1399" i="6"/>
  <c r="J1201" i="6"/>
  <c r="H1409" i="6"/>
  <c r="H1413" i="6"/>
  <c r="G1618" i="6"/>
  <c r="G1043" i="6"/>
  <c r="K1259" i="6"/>
  <c r="B1655" i="6"/>
  <c r="I1172" i="6"/>
  <c r="H605" i="6"/>
  <c r="A1668" i="6"/>
  <c r="F1670" i="6"/>
  <c r="J1145" i="6"/>
  <c r="H1587" i="6"/>
  <c r="F1401" i="6"/>
  <c r="F1613" i="6"/>
  <c r="C1465" i="6"/>
  <c r="B999" i="6"/>
  <c r="G1388" i="6"/>
  <c r="H1381" i="6"/>
  <c r="E898" i="6"/>
  <c r="B976" i="6"/>
  <c r="H981" i="6"/>
  <c r="A1052" i="6"/>
  <c r="B1062" i="6"/>
  <c r="D997" i="6"/>
  <c r="F1569" i="6"/>
  <c r="H1571" i="6"/>
  <c r="G1576" i="6"/>
  <c r="F787" i="6"/>
  <c r="D999" i="6"/>
  <c r="C989" i="6"/>
  <c r="E1163" i="6"/>
  <c r="F1472" i="6"/>
  <c r="C1476" i="6"/>
  <c r="F593" i="6"/>
  <c r="J1121" i="6"/>
  <c r="J1337" i="6" s="1"/>
  <c r="G1558" i="6"/>
  <c r="F1658" i="6"/>
  <c r="G1336" i="6"/>
  <c r="G1606" i="6"/>
  <c r="J1161" i="6"/>
  <c r="K935" i="6"/>
  <c r="L357" i="6"/>
  <c r="K1222" i="6"/>
  <c r="G781" i="6"/>
  <c r="K925" i="6"/>
  <c r="K926" i="6"/>
  <c r="A997" i="6"/>
  <c r="F1052" i="6"/>
  <c r="K909" i="6"/>
  <c r="A1056" i="6"/>
  <c r="J1131" i="6"/>
  <c r="H1561" i="6"/>
  <c r="H1605" i="6"/>
  <c r="F1347" i="6"/>
  <c r="H1009" i="6"/>
  <c r="D1049" i="6"/>
  <c r="C996" i="6"/>
  <c r="F979" i="6"/>
  <c r="F1553" i="6"/>
  <c r="F1337" i="6"/>
  <c r="F1567" i="6"/>
  <c r="A1050" i="6"/>
  <c r="H798" i="6"/>
  <c r="C1080" i="6"/>
  <c r="B1635" i="6"/>
  <c r="H1080" i="6"/>
  <c r="F1071" i="6"/>
  <c r="D1062" i="6"/>
  <c r="D1044" i="6"/>
  <c r="I942" i="6"/>
  <c r="J382" i="6"/>
  <c r="J936" i="6"/>
  <c r="G1085" i="6"/>
  <c r="D1079" i="6"/>
  <c r="B986" i="6"/>
  <c r="K921" i="6"/>
  <c r="E921" i="6"/>
  <c r="K922" i="6"/>
  <c r="F971" i="6"/>
  <c r="A1663" i="6"/>
  <c r="E945" i="6"/>
  <c r="H1091" i="6"/>
  <c r="F997" i="6"/>
  <c r="I929" i="6"/>
  <c r="E350" i="6"/>
  <c r="K351" i="6"/>
  <c r="C1630" i="6"/>
  <c r="E352" i="6"/>
  <c r="D1644" i="6"/>
  <c r="E354" i="6"/>
  <c r="I354" i="6"/>
  <c r="K932" i="6"/>
  <c r="K355" i="6"/>
  <c r="K356" i="6"/>
  <c r="K357" i="6"/>
  <c r="E357" i="6"/>
  <c r="D1648" i="6"/>
  <c r="K361" i="6"/>
  <c r="E361" i="6"/>
  <c r="K362" i="6"/>
  <c r="E362" i="6"/>
  <c r="G804" i="6"/>
  <c r="E363" i="6"/>
  <c r="E590" i="6" s="1"/>
  <c r="K378" i="6"/>
  <c r="E378" i="6"/>
  <c r="B1670" i="6"/>
  <c r="K380" i="6"/>
  <c r="K382" i="6"/>
  <c r="K383" i="6"/>
  <c r="K384" i="6"/>
  <c r="E384" i="6"/>
  <c r="G1665" i="6"/>
  <c r="K387" i="6"/>
  <c r="I943" i="6"/>
  <c r="K1258" i="6"/>
  <c r="E1258" i="6"/>
  <c r="K388" i="6"/>
  <c r="I388" i="6"/>
  <c r="G1679" i="6"/>
  <c r="B1464" i="6"/>
  <c r="G1668" i="6"/>
  <c r="F1669" i="6"/>
  <c r="F1467" i="6"/>
  <c r="H1467" i="6"/>
  <c r="H1672" i="6"/>
  <c r="J1265" i="6"/>
  <c r="F1482" i="6"/>
  <c r="I397" i="6"/>
  <c r="I1268" i="6"/>
  <c r="G842" i="6"/>
  <c r="G627" i="6"/>
  <c r="C1691" i="6"/>
  <c r="C1487" i="6"/>
  <c r="F1475" i="6"/>
  <c r="F1691" i="6"/>
  <c r="F1487" i="6"/>
  <c r="H1691" i="6"/>
  <c r="H1487" i="6"/>
  <c r="E401" i="6"/>
  <c r="F616" i="6"/>
  <c r="I1272" i="6"/>
  <c r="H832" i="6"/>
  <c r="H1478" i="6"/>
  <c r="K404" i="6"/>
  <c r="E404" i="6"/>
  <c r="I404" i="6"/>
  <c r="F835" i="6"/>
  <c r="H620" i="6"/>
  <c r="C1684" i="6"/>
  <c r="G836" i="6"/>
  <c r="K1278" i="6"/>
  <c r="A1031" i="7"/>
  <c r="A1687" i="6"/>
  <c r="A1688" i="6"/>
  <c r="E1280" i="6"/>
  <c r="B1667" i="6"/>
  <c r="B1475" i="6"/>
  <c r="J1262" i="6"/>
  <c r="B1472" i="6"/>
  <c r="B1473" i="6"/>
  <c r="J399" i="6"/>
  <c r="J841" i="6" s="1"/>
  <c r="J1271" i="6"/>
  <c r="F1479" i="6"/>
  <c r="F1685" i="6"/>
  <c r="B1687" i="6"/>
  <c r="J1264" i="6"/>
  <c r="H1673" i="6"/>
  <c r="G1688" i="6"/>
  <c r="H1684" i="6"/>
  <c r="G621" i="6"/>
  <c r="F620" i="6"/>
  <c r="J405" i="6"/>
  <c r="B1461" i="6"/>
  <c r="K1257" i="6"/>
  <c r="H1466" i="6"/>
  <c r="F1465" i="6"/>
  <c r="H1468" i="6"/>
  <c r="K1268" i="6"/>
  <c r="G1464" i="6"/>
  <c r="B1576" i="6"/>
  <c r="K1156" i="6"/>
  <c r="B1371" i="6"/>
  <c r="B1378" i="6"/>
  <c r="B1617" i="6"/>
  <c r="K1197" i="6"/>
  <c r="B1401" i="6"/>
  <c r="G1368" i="6"/>
  <c r="B1664" i="6"/>
  <c r="B1448" i="6"/>
  <c r="K1238" i="6"/>
  <c r="B1442" i="6"/>
  <c r="H1669" i="6"/>
  <c r="F1466" i="6"/>
  <c r="J1255" i="6"/>
  <c r="H1333" i="6"/>
  <c r="I1210" i="6"/>
  <c r="I1206" i="6"/>
  <c r="I1201" i="6"/>
  <c r="I1197" i="6"/>
  <c r="I1196" i="6"/>
  <c r="I1190" i="6"/>
  <c r="I1186" i="6"/>
  <c r="I1185" i="6"/>
  <c r="I1184" i="6"/>
  <c r="I1170" i="6"/>
  <c r="I1164" i="6"/>
  <c r="I1160" i="6"/>
  <c r="I1153" i="6"/>
  <c r="I1148" i="6"/>
  <c r="I1134" i="6"/>
  <c r="I1132" i="6"/>
  <c r="I1131" i="6"/>
  <c r="G1427" i="6"/>
  <c r="H1645" i="6"/>
  <c r="F1647" i="6"/>
  <c r="E1251" i="6"/>
  <c r="H827" i="6"/>
  <c r="I1260" i="6"/>
  <c r="E1261" i="6"/>
  <c r="E1262" i="6"/>
  <c r="I1263" i="6"/>
  <c r="E395" i="6"/>
  <c r="B1674" i="6"/>
  <c r="K398" i="6"/>
  <c r="K840" i="6" s="1"/>
  <c r="I398" i="6"/>
  <c r="I625" i="6" s="1"/>
  <c r="F1677" i="6"/>
  <c r="K399" i="6"/>
  <c r="K841" i="6" s="1"/>
  <c r="B1678" i="6"/>
  <c r="G1474" i="6"/>
  <c r="K402" i="6"/>
  <c r="K844" i="6" s="1"/>
  <c r="E402" i="6"/>
  <c r="A1097" i="7"/>
  <c r="AL687" i="7"/>
  <c r="A1095" i="7"/>
  <c r="AL685" i="7"/>
  <c r="AL681" i="7"/>
  <c r="A886" i="7"/>
  <c r="BQ665" i="7"/>
  <c r="AF882" i="7"/>
  <c r="BN665" i="7"/>
  <c r="AC1087" i="7"/>
  <c r="BJ665" i="7"/>
  <c r="Y882" i="7"/>
  <c r="Y1087" i="7"/>
  <c r="BH665" i="7"/>
  <c r="W1087" i="7"/>
  <c r="BD665" i="7"/>
  <c r="S882" i="7"/>
  <c r="AF1180" i="7"/>
  <c r="AF963" i="7"/>
  <c r="AF1168" i="7"/>
  <c r="AD1180" i="7"/>
  <c r="AD975" i="7"/>
  <c r="AD1168" i="7"/>
  <c r="AB1180" i="7"/>
  <c r="AB963" i="7"/>
  <c r="Z1180" i="7"/>
  <c r="Z975" i="7"/>
  <c r="X1168" i="7"/>
  <c r="X975" i="7"/>
  <c r="X963" i="7"/>
  <c r="V1180" i="7"/>
  <c r="V1168" i="7"/>
  <c r="T1168" i="7"/>
  <c r="T975" i="7"/>
  <c r="T1180" i="7"/>
  <c r="R1180" i="7"/>
  <c r="R975" i="7"/>
  <c r="R963" i="7"/>
  <c r="J1180" i="7"/>
  <c r="J975" i="7"/>
  <c r="V1178" i="7"/>
  <c r="BG756" i="7"/>
  <c r="V961" i="7"/>
  <c r="V1166" i="7"/>
  <c r="P1178" i="7"/>
  <c r="P973" i="7"/>
  <c r="P961" i="7"/>
  <c r="N973" i="7"/>
  <c r="N1166" i="7"/>
  <c r="L1178" i="7"/>
  <c r="AW756" i="7"/>
  <c r="F1178" i="7"/>
  <c r="AQ756" i="7"/>
  <c r="F973" i="7"/>
  <c r="F1166" i="7"/>
  <c r="F961" i="7"/>
  <c r="B1178" i="7"/>
  <c r="B973" i="7"/>
  <c r="B961" i="7"/>
  <c r="AI1165" i="7"/>
  <c r="AI960" i="7"/>
  <c r="AE1177" i="7"/>
  <c r="BP755" i="7"/>
  <c r="AE972" i="7"/>
  <c r="AC972" i="7"/>
  <c r="AC960" i="7"/>
  <c r="T1177" i="7"/>
  <c r="T972" i="7"/>
  <c r="T1165" i="7"/>
  <c r="BC755" i="7"/>
  <c r="R1165" i="7"/>
  <c r="R1177" i="7"/>
  <c r="R960" i="7"/>
  <c r="BA755" i="7"/>
  <c r="P1177" i="7"/>
  <c r="P972" i="7"/>
  <c r="N1177" i="7"/>
  <c r="N1165" i="7"/>
  <c r="AW755" i="7"/>
  <c r="L1177" i="7"/>
  <c r="AU755" i="7"/>
  <c r="J1177" i="7"/>
  <c r="J960" i="7"/>
  <c r="J972" i="7"/>
  <c r="J1165" i="7"/>
  <c r="H1177" i="7"/>
  <c r="H1165" i="7"/>
  <c r="AS755" i="7"/>
  <c r="H972" i="7"/>
  <c r="H960" i="7"/>
  <c r="AQ755" i="7"/>
  <c r="F1177" i="7"/>
  <c r="F1165" i="7"/>
  <c r="F960" i="7"/>
  <c r="B972" i="7"/>
  <c r="B1165" i="7"/>
  <c r="B1177" i="7"/>
  <c r="AI1164" i="7"/>
  <c r="AI1176" i="7"/>
  <c r="AI971" i="7"/>
  <c r="AI959" i="7"/>
  <c r="AG1176" i="7"/>
  <c r="AG959" i="7"/>
  <c r="AE1176" i="7"/>
  <c r="AE971" i="7"/>
  <c r="AE959" i="7"/>
  <c r="BN754" i="7"/>
  <c r="AC1176" i="7"/>
  <c r="AC1164" i="7"/>
  <c r="AA1164" i="7"/>
  <c r="BL754" i="7"/>
  <c r="AA1176" i="7"/>
  <c r="AA971" i="7"/>
  <c r="AA959" i="7"/>
  <c r="Y1176" i="7"/>
  <c r="Y959" i="7"/>
  <c r="W971" i="7"/>
  <c r="W1176" i="7"/>
  <c r="U971" i="7"/>
  <c r="U1176" i="7"/>
  <c r="S971" i="7"/>
  <c r="S1164" i="7"/>
  <c r="Q971" i="7"/>
  <c r="Q1176" i="7"/>
  <c r="Q959" i="7"/>
  <c r="O1164" i="7"/>
  <c r="O971" i="7"/>
  <c r="O959" i="7"/>
  <c r="M971" i="7"/>
  <c r="M959" i="7"/>
  <c r="AX754" i="7"/>
  <c r="M1176" i="7"/>
  <c r="K971" i="7"/>
  <c r="K959" i="7"/>
  <c r="AT754" i="7"/>
  <c r="I971" i="7"/>
  <c r="I1176" i="7"/>
  <c r="I1164" i="7"/>
  <c r="G1164" i="7"/>
  <c r="AR754" i="7"/>
  <c r="G971" i="7"/>
  <c r="G959" i="7"/>
  <c r="E971" i="7"/>
  <c r="E959" i="7"/>
  <c r="E1176" i="7"/>
  <c r="E1164" i="7"/>
  <c r="C1164" i="7"/>
  <c r="C971" i="7"/>
  <c r="BP753" i="7"/>
  <c r="BO753" i="7"/>
  <c r="BC753" i="7"/>
  <c r="AY753" i="7"/>
  <c r="BA753" i="7"/>
  <c r="AZ753" i="7"/>
  <c r="BK753" i="7"/>
  <c r="BE753" i="7"/>
  <c r="AU753" i="7"/>
  <c r="AQ753" i="7"/>
  <c r="AM753" i="7"/>
  <c r="BL753" i="7"/>
  <c r="BD753" i="7"/>
  <c r="AR753" i="7"/>
  <c r="AJ970" i="7"/>
  <c r="AJ1163" i="7"/>
  <c r="BI753" i="7"/>
  <c r="BR753" i="7"/>
  <c r="BM753" i="7"/>
  <c r="AW753" i="7"/>
  <c r="AO753" i="7"/>
  <c r="BT753" i="7"/>
  <c r="AX753" i="7"/>
  <c r="BS753" i="7"/>
  <c r="AH970" i="7"/>
  <c r="AH1175" i="7"/>
  <c r="AH958" i="7"/>
  <c r="BQ753" i="7"/>
  <c r="AF970" i="7"/>
  <c r="AF1163" i="7"/>
  <c r="AF958" i="7"/>
  <c r="BL741" i="7"/>
  <c r="AA958" i="7"/>
  <c r="AS741" i="7"/>
  <c r="H1163" i="7"/>
  <c r="AO741" i="7"/>
  <c r="D1163" i="7"/>
  <c r="D958" i="7"/>
  <c r="BT740" i="7"/>
  <c r="AI1162" i="7"/>
  <c r="AG1162" i="7"/>
  <c r="AG957" i="7"/>
  <c r="BR740" i="7"/>
  <c r="AE1162" i="7"/>
  <c r="AE957" i="7"/>
  <c r="BN740" i="7"/>
  <c r="AC957" i="7"/>
  <c r="AC1162" i="7"/>
  <c r="BL740" i="7"/>
  <c r="AA1162" i="7"/>
  <c r="Y945" i="7"/>
  <c r="BJ740" i="7"/>
  <c r="Q945" i="7"/>
  <c r="BB740" i="7"/>
  <c r="L1162" i="7"/>
  <c r="L957" i="7"/>
  <c r="AU740" i="7"/>
  <c r="J957" i="7"/>
  <c r="J1162" i="7"/>
  <c r="AS740" i="7"/>
  <c r="H1162" i="7"/>
  <c r="AQ740" i="7"/>
  <c r="F1162" i="7"/>
  <c r="C1162" i="7"/>
  <c r="C1150" i="7"/>
  <c r="C945" i="7"/>
  <c r="AT739" i="7"/>
  <c r="BN739" i="7"/>
  <c r="AZ739" i="7"/>
  <c r="BP739" i="7"/>
  <c r="BB739" i="7"/>
  <c r="AP739" i="7"/>
  <c r="BJ739" i="7"/>
  <c r="BF739" i="7"/>
  <c r="BH739" i="7"/>
  <c r="BL739" i="7"/>
  <c r="AX739" i="7"/>
  <c r="AN739" i="7"/>
  <c r="AF1149" i="7"/>
  <c r="AF1161" i="7"/>
  <c r="BM739" i="7"/>
  <c r="AB956" i="7"/>
  <c r="V1161" i="7"/>
  <c r="V956" i="7"/>
  <c r="V1149" i="7"/>
  <c r="AY739" i="7"/>
  <c r="N1149" i="7"/>
  <c r="L956" i="7"/>
  <c r="L1161" i="7"/>
  <c r="L1149" i="7"/>
  <c r="J944" i="7"/>
  <c r="J956" i="7"/>
  <c r="J1149" i="7"/>
  <c r="AU739" i="7"/>
  <c r="AS739" i="7"/>
  <c r="H956" i="7"/>
  <c r="H1161" i="7"/>
  <c r="H944" i="7"/>
  <c r="AO739" i="7"/>
  <c r="D1161" i="7"/>
  <c r="AM739" i="7"/>
  <c r="AI955" i="7"/>
  <c r="AI1160" i="7"/>
  <c r="AI943" i="7"/>
  <c r="AE955" i="7"/>
  <c r="BP738" i="7"/>
  <c r="AC1160" i="7"/>
  <c r="AC955" i="7"/>
  <c r="AC1148" i="7"/>
  <c r="AC943" i="7"/>
  <c r="BG738" i="7"/>
  <c r="V955" i="7"/>
  <c r="BE738" i="7"/>
  <c r="T1160" i="7"/>
  <c r="BC738" i="7"/>
  <c r="R1160" i="7"/>
  <c r="AU738" i="7"/>
  <c r="J1160" i="7"/>
  <c r="AS738" i="7"/>
  <c r="H1160" i="7"/>
  <c r="Z939" i="7"/>
  <c r="BK734" i="7"/>
  <c r="Z1156" i="7"/>
  <c r="AY734" i="7"/>
  <c r="N951" i="7"/>
  <c r="AW734" i="7"/>
  <c r="L1156" i="7"/>
  <c r="AS734" i="7"/>
  <c r="H1156" i="7"/>
  <c r="H951" i="7"/>
  <c r="F939" i="7"/>
  <c r="F1144" i="7"/>
  <c r="AQ734" i="7"/>
  <c r="D939" i="7"/>
  <c r="D1144" i="7"/>
  <c r="AO734" i="7"/>
  <c r="D951" i="7"/>
  <c r="B1144" i="7"/>
  <c r="B1156" i="7"/>
  <c r="BQ733" i="7"/>
  <c r="AF950" i="7"/>
  <c r="AD950" i="7"/>
  <c r="BO733" i="7"/>
  <c r="AD1155" i="7"/>
  <c r="BM733" i="7"/>
  <c r="AB1155" i="7"/>
  <c r="BK733" i="7"/>
  <c r="Z950" i="7"/>
  <c r="Z1155" i="7"/>
  <c r="V950" i="7"/>
  <c r="V1155" i="7"/>
  <c r="BE733" i="7"/>
  <c r="T950" i="7"/>
  <c r="BA733" i="7"/>
  <c r="P950" i="7"/>
  <c r="P1155" i="7"/>
  <c r="L1143" i="7"/>
  <c r="AW733" i="7"/>
  <c r="L1155" i="7"/>
  <c r="AU733" i="7"/>
  <c r="J950" i="7"/>
  <c r="D950" i="7"/>
  <c r="D1155" i="7"/>
  <c r="J1142" i="7"/>
  <c r="AU732" i="7"/>
  <c r="J1154" i="7"/>
  <c r="J949" i="7"/>
  <c r="H1142" i="7"/>
  <c r="H937" i="7"/>
  <c r="AS732" i="7"/>
  <c r="F1142" i="7"/>
  <c r="AQ732" i="7"/>
  <c r="F937" i="7"/>
  <c r="F949" i="7"/>
  <c r="D1142" i="7"/>
  <c r="D937" i="7"/>
  <c r="AM732" i="7"/>
  <c r="B949" i="7"/>
  <c r="BJ731" i="7"/>
  <c r="Y1153" i="7"/>
  <c r="Y948" i="7"/>
  <c r="BL730" i="7"/>
  <c r="AV730" i="7"/>
  <c r="BR730" i="7"/>
  <c r="BJ730" i="7"/>
  <c r="AT730" i="7"/>
  <c r="AX730" i="7"/>
  <c r="BP730" i="7"/>
  <c r="AR730" i="7"/>
  <c r="AP730" i="7"/>
  <c r="BS730" i="7"/>
  <c r="BQ730" i="7"/>
  <c r="BO730" i="7"/>
  <c r="BM730" i="7"/>
  <c r="BG730" i="7"/>
  <c r="BE730" i="7"/>
  <c r="BA730" i="7"/>
  <c r="AY730" i="7"/>
  <c r="L935" i="7"/>
  <c r="AW730" i="7"/>
  <c r="AU730" i="7"/>
  <c r="J1140" i="7"/>
  <c r="Y934" i="7"/>
  <c r="BJ729" i="7"/>
  <c r="Y946" i="7"/>
  <c r="U946" i="7"/>
  <c r="BD729" i="7"/>
  <c r="S1139" i="7"/>
  <c r="AY729" i="7"/>
  <c r="N1151" i="7"/>
  <c r="N946" i="7"/>
  <c r="N1139" i="7"/>
  <c r="L946" i="7"/>
  <c r="L1139" i="7"/>
  <c r="J946" i="7"/>
  <c r="J934" i="7"/>
  <c r="H1151" i="7"/>
  <c r="H934" i="7"/>
  <c r="AQ729" i="7"/>
  <c r="F1151" i="7"/>
  <c r="F946" i="7"/>
  <c r="F934" i="7"/>
  <c r="D946" i="7"/>
  <c r="D1139" i="7"/>
  <c r="AE1150" i="7"/>
  <c r="AE945" i="7"/>
  <c r="AA1138" i="7"/>
  <c r="AA1150" i="7"/>
  <c r="AC1137" i="7"/>
  <c r="BN727" i="7"/>
  <c r="BJ727" i="7"/>
  <c r="Y944" i="7"/>
  <c r="U1137" i="7"/>
  <c r="BF727" i="7"/>
  <c r="BL726" i="7"/>
  <c r="BN726" i="7"/>
  <c r="BJ726" i="7"/>
  <c r="BI726" i="7"/>
  <c r="AO726" i="7"/>
  <c r="BT726" i="7"/>
  <c r="BO726" i="7"/>
  <c r="BH726" i="7"/>
  <c r="BF726" i="7"/>
  <c r="BB726" i="7"/>
  <c r="AZ726" i="7"/>
  <c r="AX726" i="7"/>
  <c r="M1148" i="7"/>
  <c r="AV726" i="7"/>
  <c r="AT726" i="7"/>
  <c r="I931" i="7"/>
  <c r="G943" i="7"/>
  <c r="G1136" i="7"/>
  <c r="G931" i="7"/>
  <c r="AP726" i="7"/>
  <c r="AN726" i="7"/>
  <c r="AV725" i="7"/>
  <c r="BU725" i="7"/>
  <c r="AJ930" i="7"/>
  <c r="AH942" i="7"/>
  <c r="AH1135" i="7"/>
  <c r="AF1147" i="7"/>
  <c r="BQ725" i="7"/>
  <c r="BO725" i="7"/>
  <c r="AD930" i="7"/>
  <c r="AD1147" i="7"/>
  <c r="BM725" i="7"/>
  <c r="AB942" i="7"/>
  <c r="Z942" i="7"/>
  <c r="Z1135" i="7"/>
  <c r="Z1147" i="7"/>
  <c r="BI725" i="7"/>
  <c r="X930" i="7"/>
  <c r="X942" i="7"/>
  <c r="BG725" i="7"/>
  <c r="V1147" i="7"/>
  <c r="BE725" i="7"/>
  <c r="T942" i="7"/>
  <c r="T930" i="7"/>
  <c r="R1135" i="7"/>
  <c r="R942" i="7"/>
  <c r="BA725" i="7"/>
  <c r="P942" i="7"/>
  <c r="AY725" i="7"/>
  <c r="N1147" i="7"/>
  <c r="AW725" i="7"/>
  <c r="L1147" i="7"/>
  <c r="AS725" i="7"/>
  <c r="H942" i="7"/>
  <c r="AQ725" i="7"/>
  <c r="F942" i="7"/>
  <c r="F1147" i="7"/>
  <c r="AO725" i="7"/>
  <c r="D942" i="7"/>
  <c r="B1135" i="7"/>
  <c r="B942" i="7"/>
  <c r="B1147" i="7"/>
  <c r="AI1134" i="7"/>
  <c r="AI1146" i="7"/>
  <c r="BR724" i="7"/>
  <c r="AG941" i="7"/>
  <c r="AG929" i="7"/>
  <c r="AG1146" i="7"/>
  <c r="BD724" i="7"/>
  <c r="S941" i="7"/>
  <c r="S1146" i="7"/>
  <c r="G1146" i="7"/>
  <c r="G941" i="7"/>
  <c r="AP723" i="7"/>
  <c r="BC723" i="7"/>
  <c r="AY723" i="7"/>
  <c r="AW723" i="7"/>
  <c r="AS723" i="7"/>
  <c r="AO723" i="7"/>
  <c r="BJ723" i="7"/>
  <c r="AU723" i="7"/>
  <c r="BU723" i="7"/>
  <c r="AH1133" i="7"/>
  <c r="BS723" i="7"/>
  <c r="BO723" i="7"/>
  <c r="BM723" i="7"/>
  <c r="AB940" i="7"/>
  <c r="BK723" i="7"/>
  <c r="BI723" i="7"/>
  <c r="BG723" i="7"/>
  <c r="AM723" i="7"/>
  <c r="B940" i="7"/>
  <c r="Y1132" i="7"/>
  <c r="Y939" i="7"/>
  <c r="Y927" i="7"/>
  <c r="W939" i="7"/>
  <c r="W927" i="7"/>
  <c r="W1132" i="7"/>
  <c r="Q1132" i="7"/>
  <c r="Q927" i="7"/>
  <c r="Q939" i="7"/>
  <c r="AV722" i="7"/>
  <c r="K939" i="7"/>
  <c r="K1132" i="7"/>
  <c r="AR722" i="7"/>
  <c r="G939" i="7"/>
  <c r="AP722" i="7"/>
  <c r="E1144" i="7"/>
  <c r="E939" i="7"/>
  <c r="C939" i="7"/>
  <c r="C927" i="7"/>
  <c r="BD721" i="7"/>
  <c r="BR721" i="7"/>
  <c r="BT721" i="7"/>
  <c r="BU721" i="7"/>
  <c r="AJ926" i="7"/>
  <c r="BS721" i="7"/>
  <c r="AH938" i="7"/>
  <c r="AH1131" i="7"/>
  <c r="AF926" i="7"/>
  <c r="AF938" i="7"/>
  <c r="BO721" i="7"/>
  <c r="AD938" i="7"/>
  <c r="AB938" i="7"/>
  <c r="BK721" i="7"/>
  <c r="Z938" i="7"/>
  <c r="X926" i="7"/>
  <c r="X1143" i="7"/>
  <c r="V938" i="7"/>
  <c r="R938" i="7"/>
  <c r="R1131" i="7"/>
  <c r="BA721" i="7"/>
  <c r="P926" i="7"/>
  <c r="P938" i="7"/>
  <c r="N938" i="7"/>
  <c r="L1131" i="7"/>
  <c r="L926" i="7"/>
  <c r="AU721" i="7"/>
  <c r="J1143" i="7"/>
  <c r="J1131" i="7"/>
  <c r="F938" i="7"/>
  <c r="AQ721" i="7"/>
  <c r="D926" i="7"/>
  <c r="D938" i="7"/>
  <c r="AM721" i="7"/>
  <c r="B1131" i="7"/>
  <c r="BP720" i="7"/>
  <c r="AE925" i="7"/>
  <c r="BN720" i="7"/>
  <c r="AC937" i="7"/>
  <c r="AC1130" i="7"/>
  <c r="AA1142" i="7"/>
  <c r="W1130" i="7"/>
  <c r="BH720" i="7"/>
  <c r="W925" i="7"/>
  <c r="S925" i="7"/>
  <c r="S937" i="7"/>
  <c r="BB720" i="7"/>
  <c r="Q1130" i="7"/>
  <c r="O925" i="7"/>
  <c r="O937" i="7"/>
  <c r="AX720" i="7"/>
  <c r="M937" i="7"/>
  <c r="I925" i="7"/>
  <c r="I1130" i="7"/>
  <c r="AP720" i="7"/>
  <c r="E925" i="7"/>
  <c r="B1142" i="7"/>
  <c r="B925" i="7"/>
  <c r="AM720" i="7"/>
  <c r="BL719" i="7"/>
  <c r="AA1129" i="7"/>
  <c r="AA1141" i="7"/>
  <c r="Y1141" i="7"/>
  <c r="U936" i="7"/>
  <c r="U924" i="7"/>
  <c r="U1141" i="7"/>
  <c r="Q1141" i="7"/>
  <c r="AR719" i="7"/>
  <c r="G1129" i="7"/>
  <c r="G1141" i="7"/>
  <c r="C1129" i="7"/>
  <c r="C1141" i="7"/>
  <c r="AS718" i="7"/>
  <c r="BR718" i="7"/>
  <c r="BJ718" i="7"/>
  <c r="BD718" i="7"/>
  <c r="BF718" i="7"/>
  <c r="BU718" i="7"/>
  <c r="AX718" i="7"/>
  <c r="AJ1140" i="7"/>
  <c r="BS718" i="7"/>
  <c r="AH1128" i="7"/>
  <c r="AF1140" i="7"/>
  <c r="AD935" i="7"/>
  <c r="BO718" i="7"/>
  <c r="AD1128" i="7"/>
  <c r="Z1128" i="7"/>
  <c r="Z1140" i="7"/>
  <c r="X1140" i="7"/>
  <c r="T1140" i="7"/>
  <c r="BA718" i="7"/>
  <c r="AI933" i="7"/>
  <c r="AG933" i="7"/>
  <c r="AG1138" i="7"/>
  <c r="BP716" i="7"/>
  <c r="AE1138" i="7"/>
  <c r="G1126" i="7"/>
  <c r="AR716" i="7"/>
  <c r="G933" i="7"/>
  <c r="G921" i="7"/>
  <c r="AN716" i="7"/>
  <c r="C1138" i="7"/>
  <c r="C921" i="7"/>
  <c r="AY715" i="7"/>
  <c r="AU715" i="7"/>
  <c r="AQ715" i="7"/>
  <c r="AM715" i="7"/>
  <c r="BR715" i="7"/>
  <c r="BJ715" i="7"/>
  <c r="BB715" i="7"/>
  <c r="AT715" i="7"/>
  <c r="AW715" i="7"/>
  <c r="AO715" i="7"/>
  <c r="BF715" i="7"/>
  <c r="AP715" i="7"/>
  <c r="AJ932" i="7"/>
  <c r="AJ920" i="7"/>
  <c r="AJ1125" i="7"/>
  <c r="BS715" i="7"/>
  <c r="AH1137" i="7"/>
  <c r="BO715" i="7"/>
  <c r="AD932" i="7"/>
  <c r="AB1125" i="7"/>
  <c r="BM715" i="7"/>
  <c r="AB932" i="7"/>
  <c r="AB1137" i="7"/>
  <c r="BK715" i="7"/>
  <c r="Z1137" i="7"/>
  <c r="Z920" i="7"/>
  <c r="BG715" i="7"/>
  <c r="V932" i="7"/>
  <c r="V920" i="7"/>
  <c r="BE715" i="7"/>
  <c r="T932" i="7"/>
  <c r="BC715" i="7"/>
  <c r="R1137" i="7"/>
  <c r="R920" i="7"/>
  <c r="AG1124" i="7"/>
  <c r="AG1136" i="7"/>
  <c r="AG919" i="7"/>
  <c r="AE1136" i="7"/>
  <c r="AE931" i="7"/>
  <c r="BJ714" i="7"/>
  <c r="Y931" i="7"/>
  <c r="BH714" i="7"/>
  <c r="W1136" i="7"/>
  <c r="W931" i="7"/>
  <c r="Q931" i="7"/>
  <c r="O1136" i="7"/>
  <c r="O931" i="7"/>
  <c r="G1123" i="7"/>
  <c r="G918" i="7"/>
  <c r="E918" i="7"/>
  <c r="AP713" i="7"/>
  <c r="C1123" i="7"/>
  <c r="C918" i="7"/>
  <c r="BU712" i="7"/>
  <c r="AJ1122" i="7"/>
  <c r="AJ917" i="7"/>
  <c r="BO712" i="7"/>
  <c r="BK712" i="7"/>
  <c r="BG712" i="7"/>
  <c r="BC712" i="7"/>
  <c r="AY712" i="7"/>
  <c r="AU712" i="7"/>
  <c r="AQ712" i="7"/>
  <c r="AM712" i="7"/>
  <c r="BR712" i="7"/>
  <c r="BT712" i="7"/>
  <c r="BM712" i="7"/>
  <c r="BE712" i="7"/>
  <c r="AW712" i="7"/>
  <c r="AO712" i="7"/>
  <c r="AH1122" i="7"/>
  <c r="BS712" i="7"/>
  <c r="BP712" i="7"/>
  <c r="AE917" i="7"/>
  <c r="BN712" i="7"/>
  <c r="AC929" i="7"/>
  <c r="AC1134" i="7"/>
  <c r="AA1134" i="7"/>
  <c r="BL712" i="7"/>
  <c r="AA1122" i="7"/>
  <c r="AA917" i="7"/>
  <c r="BJ712" i="7"/>
  <c r="Y929" i="7"/>
  <c r="Y1122" i="7"/>
  <c r="BH712" i="7"/>
  <c r="W917" i="7"/>
  <c r="BF712" i="7"/>
  <c r="U929" i="7"/>
  <c r="U1134" i="7"/>
  <c r="S1134" i="7"/>
  <c r="S1122" i="7"/>
  <c r="S917" i="7"/>
  <c r="BB712" i="7"/>
  <c r="Q929" i="7"/>
  <c r="Q1122" i="7"/>
  <c r="AX712" i="7"/>
  <c r="M929" i="7"/>
  <c r="M1134" i="7"/>
  <c r="K1134" i="7"/>
  <c r="AV712" i="7"/>
  <c r="I929" i="7"/>
  <c r="I917" i="7"/>
  <c r="I1122" i="7"/>
  <c r="AR712" i="7"/>
  <c r="E929" i="7"/>
  <c r="E917" i="7"/>
  <c r="E1134" i="7"/>
  <c r="C1134" i="7"/>
  <c r="C1122" i="7"/>
  <c r="AN712" i="7"/>
  <c r="BR711" i="7"/>
  <c r="BN711" i="7"/>
  <c r="BJ711" i="7"/>
  <c r="BF711" i="7"/>
  <c r="BB711" i="7"/>
  <c r="AX711" i="7"/>
  <c r="AT711" i="7"/>
  <c r="AR711" i="7"/>
  <c r="AN711" i="7"/>
  <c r="BP711" i="7"/>
  <c r="BH711" i="7"/>
  <c r="AZ711" i="7"/>
  <c r="BU711" i="7"/>
  <c r="AJ916" i="7"/>
  <c r="AJ1121" i="7"/>
  <c r="BQ711" i="7"/>
  <c r="AF916" i="7"/>
  <c r="AF1133" i="7"/>
  <c r="AD1133" i="7"/>
  <c r="BO711" i="7"/>
  <c r="AD916" i="7"/>
  <c r="BM711" i="7"/>
  <c r="AB916" i="7"/>
  <c r="AB1121" i="7"/>
  <c r="BI711" i="7"/>
  <c r="X916" i="7"/>
  <c r="X1133" i="7"/>
  <c r="V1133" i="7"/>
  <c r="BG711" i="7"/>
  <c r="V916" i="7"/>
  <c r="BE711" i="7"/>
  <c r="T916" i="7"/>
  <c r="T1121" i="7"/>
  <c r="BA711" i="7"/>
  <c r="P916" i="7"/>
  <c r="P1133" i="7"/>
  <c r="AY711" i="7"/>
  <c r="N916" i="7"/>
  <c r="AW711" i="7"/>
  <c r="L916" i="7"/>
  <c r="L1121" i="7"/>
  <c r="AS711" i="7"/>
  <c r="H916" i="7"/>
  <c r="H1133" i="7"/>
  <c r="F1133" i="7"/>
  <c r="AQ711" i="7"/>
  <c r="F916" i="7"/>
  <c r="AO711" i="7"/>
  <c r="B1133" i="7"/>
  <c r="AG1120" i="7"/>
  <c r="BR710" i="7"/>
  <c r="AB927" i="7"/>
  <c r="AB915" i="7"/>
  <c r="BM710" i="7"/>
  <c r="Z927" i="7"/>
  <c r="Z915" i="7"/>
  <c r="X915" i="7"/>
  <c r="X1120" i="7"/>
  <c r="T927" i="7"/>
  <c r="T1120" i="7"/>
  <c r="BE710" i="7"/>
  <c r="T1132" i="7"/>
  <c r="BQ707" i="7"/>
  <c r="BM707" i="7"/>
  <c r="BI707" i="7"/>
  <c r="BE707" i="7"/>
  <c r="BA707" i="7"/>
  <c r="AW707" i="7"/>
  <c r="AS707" i="7"/>
  <c r="AO707" i="7"/>
  <c r="BN707" i="7"/>
  <c r="BF707" i="7"/>
  <c r="AX707" i="7"/>
  <c r="AP707" i="7"/>
  <c r="BO707" i="7"/>
  <c r="BG707" i="7"/>
  <c r="AY707" i="7"/>
  <c r="AQ707" i="7"/>
  <c r="BR707" i="7"/>
  <c r="BB707" i="7"/>
  <c r="BU707" i="7"/>
  <c r="S922" i="7"/>
  <c r="S1127" i="7"/>
  <c r="K922" i="7"/>
  <c r="K1127" i="7"/>
  <c r="AT705" i="7"/>
  <c r="I1127" i="7"/>
  <c r="C910" i="7"/>
  <c r="AN705" i="7"/>
  <c r="C922" i="7"/>
  <c r="C1127" i="7"/>
  <c r="AI1126" i="7"/>
  <c r="BR704" i="7"/>
  <c r="AG909" i="7"/>
  <c r="AG921" i="7"/>
  <c r="BP704" i="7"/>
  <c r="AE1114" i="7"/>
  <c r="BL704" i="7"/>
  <c r="AA921" i="7"/>
  <c r="F921" i="7"/>
  <c r="AQ704" i="7"/>
  <c r="B921" i="7"/>
  <c r="AM704" i="7"/>
  <c r="AE1113" i="7"/>
  <c r="BP703" i="7"/>
  <c r="AA1112" i="7"/>
  <c r="AA1124" i="7"/>
  <c r="BJ702" i="7"/>
  <c r="Y919" i="7"/>
  <c r="W1112" i="7"/>
  <c r="BH702" i="7"/>
  <c r="U907" i="7"/>
  <c r="BF702" i="7"/>
  <c r="U919" i="7"/>
  <c r="S1112" i="7"/>
  <c r="BD702" i="7"/>
  <c r="S1124" i="7"/>
  <c r="Q907" i="7"/>
  <c r="BB702" i="7"/>
  <c r="Q919" i="7"/>
  <c r="M1112" i="7"/>
  <c r="M907" i="7"/>
  <c r="M919" i="7"/>
  <c r="AT702" i="7"/>
  <c r="I919" i="7"/>
  <c r="AP702" i="7"/>
  <c r="E919" i="7"/>
  <c r="AH1111" i="7"/>
  <c r="AH918" i="7"/>
  <c r="AD1111" i="7"/>
  <c r="BO701" i="7"/>
  <c r="AD1123" i="7"/>
  <c r="AB906" i="7"/>
  <c r="AB918" i="7"/>
  <c r="R1111" i="7"/>
  <c r="R918" i="7"/>
  <c r="AY701" i="7"/>
  <c r="N918" i="7"/>
  <c r="N1123" i="7"/>
  <c r="F918" i="7"/>
  <c r="F1123" i="7"/>
  <c r="AI1110" i="7"/>
  <c r="AI1122" i="7"/>
  <c r="AI905" i="7"/>
  <c r="AI917" i="7"/>
  <c r="AD917" i="7"/>
  <c r="AD1110" i="7"/>
  <c r="AD905" i="7"/>
  <c r="BO700" i="7"/>
  <c r="AB917" i="7"/>
  <c r="AB1110" i="7"/>
  <c r="AB1122" i="7"/>
  <c r="AB905" i="7"/>
  <c r="BM700" i="7"/>
  <c r="Z917" i="7"/>
  <c r="Z1110" i="7"/>
  <c r="Z905" i="7"/>
  <c r="BK700" i="7"/>
  <c r="Z1122" i="7"/>
  <c r="X917" i="7"/>
  <c r="X1110" i="7"/>
  <c r="X1122" i="7"/>
  <c r="V1110" i="7"/>
  <c r="V905" i="7"/>
  <c r="BG700" i="7"/>
  <c r="T917" i="7"/>
  <c r="T1110" i="7"/>
  <c r="T905" i="7"/>
  <c r="BE700" i="7"/>
  <c r="AO699" i="7"/>
  <c r="D916" i="7"/>
  <c r="D1121" i="7"/>
  <c r="B904" i="7"/>
  <c r="AM699" i="7"/>
  <c r="B916" i="7"/>
  <c r="BR698" i="7"/>
  <c r="AG915" i="7"/>
  <c r="AE1120" i="7"/>
  <c r="Y903" i="7"/>
  <c r="BJ698" i="7"/>
  <c r="BH698" i="7"/>
  <c r="W1120" i="7"/>
  <c r="S915" i="7"/>
  <c r="BD698" i="7"/>
  <c r="S1120" i="7"/>
  <c r="Q903" i="7"/>
  <c r="BB698" i="7"/>
  <c r="AZ698" i="7"/>
  <c r="O1120" i="7"/>
  <c r="BU697" i="7"/>
  <c r="AJ902" i="7"/>
  <c r="AJ1107" i="7"/>
  <c r="BP697" i="7"/>
  <c r="BF697" i="7"/>
  <c r="BB697" i="7"/>
  <c r="AX697" i="7"/>
  <c r="AT697" i="7"/>
  <c r="AP697" i="7"/>
  <c r="BD697" i="7"/>
  <c r="AV697" i="7"/>
  <c r="AN697" i="7"/>
  <c r="AH902" i="7"/>
  <c r="AH1107" i="7"/>
  <c r="AH1119" i="7"/>
  <c r="AF914" i="7"/>
  <c r="AF902" i="7"/>
  <c r="AF1107" i="7"/>
  <c r="BQ697" i="7"/>
  <c r="AD902" i="7"/>
  <c r="BO697" i="7"/>
  <c r="AD1119" i="7"/>
  <c r="AB902" i="7"/>
  <c r="AB1107" i="7"/>
  <c r="BM697" i="7"/>
  <c r="Z902" i="7"/>
  <c r="Z1107" i="7"/>
  <c r="X902" i="7"/>
  <c r="X1107" i="7"/>
  <c r="BI697" i="7"/>
  <c r="AU697" i="7"/>
  <c r="AI901" i="7"/>
  <c r="BT696" i="7"/>
  <c r="BR696" i="7"/>
  <c r="AG1118" i="7"/>
  <c r="S901" i="7"/>
  <c r="BD696" i="7"/>
  <c r="AT696" i="7"/>
  <c r="I913" i="7"/>
  <c r="C913" i="7"/>
  <c r="C901" i="7"/>
  <c r="AN696" i="7"/>
  <c r="C1118" i="7"/>
  <c r="BU695" i="7"/>
  <c r="AJ1105" i="7"/>
  <c r="AJ912" i="7"/>
  <c r="AJ900" i="7"/>
  <c r="BT695" i="7"/>
  <c r="BP695" i="7"/>
  <c r="BL695" i="7"/>
  <c r="BH695" i="7"/>
  <c r="BD695" i="7"/>
  <c r="AZ695" i="7"/>
  <c r="AV695" i="7"/>
  <c r="AR695" i="7"/>
  <c r="AN695" i="7"/>
  <c r="BN695" i="7"/>
  <c r="BF695" i="7"/>
  <c r="AX695" i="7"/>
  <c r="AP695" i="7"/>
  <c r="AH912" i="7"/>
  <c r="AH1105" i="7"/>
  <c r="BS695" i="7"/>
  <c r="AH1117" i="7"/>
  <c r="AF1105" i="7"/>
  <c r="AF900" i="7"/>
  <c r="AF912" i="7"/>
  <c r="AD912" i="7"/>
  <c r="AD1105" i="7"/>
  <c r="BO695" i="7"/>
  <c r="AD900" i="7"/>
  <c r="AD1117" i="7"/>
  <c r="AB1105" i="7"/>
  <c r="AB912" i="7"/>
  <c r="AB900" i="7"/>
  <c r="BM695" i="7"/>
  <c r="Z912" i="7"/>
  <c r="Z1105" i="7"/>
  <c r="BK695" i="7"/>
  <c r="Z1117" i="7"/>
  <c r="X1105" i="7"/>
  <c r="X900" i="7"/>
  <c r="V912" i="7"/>
  <c r="V1105" i="7"/>
  <c r="BG695" i="7"/>
  <c r="V900" i="7"/>
  <c r="V1117" i="7"/>
  <c r="T1105" i="7"/>
  <c r="T912" i="7"/>
  <c r="T900" i="7"/>
  <c r="BE695" i="7"/>
  <c r="R912" i="7"/>
  <c r="R1105" i="7"/>
  <c r="BC695" i="7"/>
  <c r="R1117" i="7"/>
  <c r="P1105" i="7"/>
  <c r="P900" i="7"/>
  <c r="P912" i="7"/>
  <c r="N912" i="7"/>
  <c r="N1105" i="7"/>
  <c r="AY695" i="7"/>
  <c r="N900" i="7"/>
  <c r="N1117" i="7"/>
  <c r="L1105" i="7"/>
  <c r="L912" i="7"/>
  <c r="L900" i="7"/>
  <c r="AW695" i="7"/>
  <c r="J912" i="7"/>
  <c r="J1105" i="7"/>
  <c r="AU695" i="7"/>
  <c r="J1117" i="7"/>
  <c r="H1105" i="7"/>
  <c r="H900" i="7"/>
  <c r="F1105" i="7"/>
  <c r="AQ695" i="7"/>
  <c r="F900" i="7"/>
  <c r="F1117" i="7"/>
  <c r="D912" i="7"/>
  <c r="D1105" i="7"/>
  <c r="D900" i="7"/>
  <c r="AO695" i="7"/>
  <c r="B1105" i="7"/>
  <c r="B912" i="7"/>
  <c r="AM695" i="7"/>
  <c r="B1117" i="7"/>
  <c r="AG899" i="7"/>
  <c r="AG1116" i="7"/>
  <c r="AD911" i="7"/>
  <c r="AD1116" i="7"/>
  <c r="BJ694" i="7"/>
  <c r="Y1116" i="7"/>
  <c r="S1104" i="7"/>
  <c r="S1116" i="7"/>
  <c r="N1116" i="7"/>
  <c r="N911" i="7"/>
  <c r="K1104" i="7"/>
  <c r="K1116" i="7"/>
  <c r="I1104" i="7"/>
  <c r="AT694" i="7"/>
  <c r="C1104" i="7"/>
  <c r="AN694" i="7"/>
  <c r="C1116" i="7"/>
  <c r="AI1115" i="7"/>
  <c r="AI1103" i="7"/>
  <c r="AG1103" i="7"/>
  <c r="BR693" i="7"/>
  <c r="AE1115" i="7"/>
  <c r="AE1103" i="7"/>
  <c r="BP693" i="7"/>
  <c r="AC1103" i="7"/>
  <c r="AC1115" i="7"/>
  <c r="BN693" i="7"/>
  <c r="Y1103" i="7"/>
  <c r="BJ693" i="7"/>
  <c r="Y1115" i="7"/>
  <c r="W910" i="7"/>
  <c r="W1115" i="7"/>
  <c r="W1103" i="7"/>
  <c r="BH693" i="7"/>
  <c r="U1103" i="7"/>
  <c r="U1115" i="7"/>
  <c r="BF693" i="7"/>
  <c r="M1115" i="7"/>
  <c r="AH909" i="7"/>
  <c r="AH897" i="7"/>
  <c r="BS692" i="7"/>
  <c r="X1114" i="7"/>
  <c r="X909" i="7"/>
  <c r="BI692" i="7"/>
  <c r="V1114" i="7"/>
  <c r="V909" i="7"/>
  <c r="BG692" i="7"/>
  <c r="R1114" i="7"/>
  <c r="R897" i="7"/>
  <c r="BC692" i="7"/>
  <c r="L909" i="7"/>
  <c r="J909" i="7"/>
  <c r="J1114" i="7"/>
  <c r="AU692" i="7"/>
  <c r="H909" i="7"/>
  <c r="H1114" i="7"/>
  <c r="AS692" i="7"/>
  <c r="F909" i="7"/>
  <c r="F1114" i="7"/>
  <c r="AQ692" i="7"/>
  <c r="D909" i="7"/>
  <c r="B909" i="7"/>
  <c r="B897" i="7"/>
  <c r="B1114" i="7"/>
  <c r="AM692" i="7"/>
  <c r="AI1101" i="7"/>
  <c r="BT691" i="7"/>
  <c r="AG1101" i="7"/>
  <c r="AG1113" i="7"/>
  <c r="BU690" i="7"/>
  <c r="AJ907" i="7"/>
  <c r="AJ1100" i="7"/>
  <c r="BT690" i="7"/>
  <c r="BL690" i="7"/>
  <c r="BD690" i="7"/>
  <c r="AV690" i="7"/>
  <c r="BR690" i="7"/>
  <c r="BJ690" i="7"/>
  <c r="BB690" i="7"/>
  <c r="AT690" i="7"/>
  <c r="AJ1112" i="7"/>
  <c r="BP690" i="7"/>
  <c r="AZ690" i="7"/>
  <c r="BF690" i="7"/>
  <c r="AH907" i="7"/>
  <c r="AH1112" i="7"/>
  <c r="BS690" i="7"/>
  <c r="AD907" i="7"/>
  <c r="AD1112" i="7"/>
  <c r="BO690" i="7"/>
  <c r="AB907" i="7"/>
  <c r="AB1100" i="7"/>
  <c r="AB1112" i="7"/>
  <c r="BM690" i="7"/>
  <c r="Z907" i="7"/>
  <c r="Z1112" i="7"/>
  <c r="BK690" i="7"/>
  <c r="V907" i="7"/>
  <c r="V1112" i="7"/>
  <c r="BG690" i="7"/>
  <c r="T907" i="7"/>
  <c r="T1100" i="7"/>
  <c r="T1112" i="7"/>
  <c r="BE690" i="7"/>
  <c r="R907" i="7"/>
  <c r="R1112" i="7"/>
  <c r="BC690" i="7"/>
  <c r="N907" i="7"/>
  <c r="N1112" i="7"/>
  <c r="AY690" i="7"/>
  <c r="L907" i="7"/>
  <c r="L1112" i="7"/>
  <c r="AW690" i="7"/>
  <c r="J907" i="7"/>
  <c r="J1112" i="7"/>
  <c r="AU690" i="7"/>
  <c r="F907" i="7"/>
  <c r="F1112" i="7"/>
  <c r="AQ690" i="7"/>
  <c r="D907" i="7"/>
  <c r="D1100" i="7"/>
  <c r="D1112" i="7"/>
  <c r="AO690" i="7"/>
  <c r="B907" i="7"/>
  <c r="B1112" i="7"/>
  <c r="AM690" i="7"/>
  <c r="BU667" i="7"/>
  <c r="AJ1089" i="7"/>
  <c r="BT667" i="7"/>
  <c r="BP667" i="7"/>
  <c r="BL667" i="7"/>
  <c r="BH667" i="7"/>
  <c r="BD667" i="7"/>
  <c r="AZ667" i="7"/>
  <c r="AV667" i="7"/>
  <c r="AR667" i="7"/>
  <c r="AN667" i="7"/>
  <c r="BR667" i="7"/>
  <c r="BJ667" i="7"/>
  <c r="BB667" i="7"/>
  <c r="AT667" i="7"/>
  <c r="AH1089" i="7"/>
  <c r="AH884" i="7"/>
  <c r="BS667" i="7"/>
  <c r="AF1089" i="7"/>
  <c r="BQ667" i="7"/>
  <c r="AF884" i="7"/>
  <c r="AD1089" i="7"/>
  <c r="AD884" i="7"/>
  <c r="AB1089" i="7"/>
  <c r="BM667" i="7"/>
  <c r="Z1089" i="7"/>
  <c r="Z884" i="7"/>
  <c r="BK667" i="7"/>
  <c r="X1089" i="7"/>
  <c r="BI667" i="7"/>
  <c r="X884" i="7"/>
  <c r="V1089" i="7"/>
  <c r="V884" i="7"/>
  <c r="T1089" i="7"/>
  <c r="BE667" i="7"/>
  <c r="R1089" i="7"/>
  <c r="R884" i="7"/>
  <c r="BC667" i="7"/>
  <c r="P1089" i="7"/>
  <c r="BA667" i="7"/>
  <c r="P884" i="7"/>
  <c r="N1089" i="7"/>
  <c r="N884" i="7"/>
  <c r="L1089" i="7"/>
  <c r="AW667" i="7"/>
  <c r="J1089" i="7"/>
  <c r="J884" i="7"/>
  <c r="AU667" i="7"/>
  <c r="H1089" i="7"/>
  <c r="AS667" i="7"/>
  <c r="H884" i="7"/>
  <c r="F1089" i="7"/>
  <c r="F884" i="7"/>
  <c r="D1089" i="7"/>
  <c r="AO667" i="7"/>
  <c r="B1089" i="7"/>
  <c r="B884" i="7"/>
  <c r="AM667" i="7"/>
  <c r="AI1088" i="7"/>
  <c r="AI883" i="7"/>
  <c r="BT666" i="7"/>
  <c r="AG1088" i="7"/>
  <c r="AG883" i="7"/>
  <c r="BR666" i="7"/>
  <c r="AE1088" i="7"/>
  <c r="BP666" i="7"/>
  <c r="AC1088" i="7"/>
  <c r="AC883" i="7"/>
  <c r="AA1088" i="7"/>
  <c r="AA883" i="7"/>
  <c r="Y1088" i="7"/>
  <c r="Y883" i="7"/>
  <c r="BJ666" i="7"/>
  <c r="U1088" i="7"/>
  <c r="U883" i="7"/>
  <c r="BF666" i="7"/>
  <c r="S1088" i="7"/>
  <c r="BD666" i="7"/>
  <c r="S883" i="7"/>
  <c r="Q1088" i="7"/>
  <c r="Q883" i="7"/>
  <c r="BB666" i="7"/>
  <c r="O1088" i="7"/>
  <c r="AZ666" i="7"/>
  <c r="M1088" i="7"/>
  <c r="M883" i="7"/>
  <c r="K1088" i="7"/>
  <c r="K883" i="7"/>
  <c r="AV666" i="7"/>
  <c r="I1088" i="7"/>
  <c r="I883" i="7"/>
  <c r="AT666" i="7"/>
  <c r="G1088" i="7"/>
  <c r="AR666" i="7"/>
  <c r="E1088" i="7"/>
  <c r="E883" i="7"/>
  <c r="AP666" i="7"/>
  <c r="C1088" i="7"/>
  <c r="AN666" i="7"/>
  <c r="C883" i="7"/>
  <c r="A1169" i="7"/>
  <c r="A964" i="7"/>
  <c r="C964" i="7"/>
  <c r="C976" i="7"/>
  <c r="C1181" i="7"/>
  <c r="C1169" i="7"/>
  <c r="E976" i="7"/>
  <c r="E964" i="7"/>
  <c r="G964" i="7"/>
  <c r="G976" i="7"/>
  <c r="G1181" i="7"/>
  <c r="G1169" i="7"/>
  <c r="I976" i="7"/>
  <c r="I1181" i="7"/>
  <c r="K964" i="7"/>
  <c r="K976" i="7"/>
  <c r="AV759" i="7"/>
  <c r="M976" i="7"/>
  <c r="M964" i="7"/>
  <c r="AX759" i="7"/>
  <c r="O964" i="7"/>
  <c r="AZ759" i="7"/>
  <c r="O976" i="7"/>
  <c r="O1181" i="7"/>
  <c r="Q976" i="7"/>
  <c r="Q1181" i="7"/>
  <c r="BB759" i="7"/>
  <c r="S964" i="7"/>
  <c r="S976" i="7"/>
  <c r="U976" i="7"/>
  <c r="BF759" i="7"/>
  <c r="U964" i="7"/>
  <c r="U1169" i="7"/>
  <c r="W964" i="7"/>
  <c r="W976" i="7"/>
  <c r="BH759" i="7"/>
  <c r="W1181" i="7"/>
  <c r="Y964" i="7"/>
  <c r="Y976" i="7"/>
  <c r="Y1169" i="7"/>
  <c r="Y1181" i="7"/>
  <c r="BJ759" i="7"/>
  <c r="AA964" i="7"/>
  <c r="AA976" i="7"/>
  <c r="AC964" i="7"/>
  <c r="BN759" i="7"/>
  <c r="AC976" i="7"/>
  <c r="AC1169" i="7"/>
  <c r="AC1181" i="7"/>
  <c r="AE964" i="7"/>
  <c r="AE976" i="7"/>
  <c r="BP759" i="7"/>
  <c r="AG964" i="7"/>
  <c r="BR759" i="7"/>
  <c r="AG976" i="7"/>
  <c r="AG1169" i="7"/>
  <c r="AG1181" i="7"/>
  <c r="AI964" i="7"/>
  <c r="AI976" i="7"/>
  <c r="C1182" i="7"/>
  <c r="C1170" i="7"/>
  <c r="AN760" i="7"/>
  <c r="C977" i="7"/>
  <c r="G1182" i="7"/>
  <c r="G1170" i="7"/>
  <c r="G977" i="7"/>
  <c r="AG1182" i="7"/>
  <c r="AG965" i="7"/>
  <c r="AI1182" i="7"/>
  <c r="AI965" i="7"/>
  <c r="AI1170" i="7"/>
  <c r="AI977" i="7"/>
  <c r="C1171" i="7"/>
  <c r="C1183" i="7"/>
  <c r="E1183" i="7"/>
  <c r="AP761" i="7"/>
  <c r="G1171" i="7"/>
  <c r="G978" i="7"/>
  <c r="I978" i="7"/>
  <c r="AT761" i="7"/>
  <c r="K1171" i="7"/>
  <c r="K1183" i="7"/>
  <c r="AV761" i="7"/>
  <c r="O1171" i="7"/>
  <c r="O978" i="7"/>
  <c r="Q978" i="7"/>
  <c r="BB761" i="7"/>
  <c r="S1171" i="7"/>
  <c r="S1183" i="7"/>
  <c r="U1183" i="7"/>
  <c r="BF761" i="7"/>
  <c r="W1171" i="7"/>
  <c r="W978" i="7"/>
  <c r="BH761" i="7"/>
  <c r="BL761" i="7"/>
  <c r="AA1171" i="7"/>
  <c r="AA978" i="7"/>
  <c r="BN761" i="7"/>
  <c r="AC978" i="7"/>
  <c r="BP761" i="7"/>
  <c r="AE1183" i="7"/>
  <c r="AG966" i="7"/>
  <c r="AG978" i="7"/>
  <c r="BT761" i="7"/>
  <c r="AI1183" i="7"/>
  <c r="A1172" i="7"/>
  <c r="AL762" i="7"/>
  <c r="S1184" i="7"/>
  <c r="S1172" i="7"/>
  <c r="S967" i="7"/>
  <c r="BD762" i="7"/>
  <c r="S979" i="7"/>
  <c r="U1172" i="7"/>
  <c r="U1184" i="7"/>
  <c r="W1184" i="7"/>
  <c r="W1172" i="7"/>
  <c r="W967" i="7"/>
  <c r="BH762" i="7"/>
  <c r="Y1172" i="7"/>
  <c r="Y1184" i="7"/>
  <c r="AA1184" i="7"/>
  <c r="AA967" i="7"/>
  <c r="BL762" i="7"/>
  <c r="AA979" i="7"/>
  <c r="AC967" i="7"/>
  <c r="AC979" i="7"/>
  <c r="AI1184" i="7"/>
  <c r="AI1172" i="7"/>
  <c r="BT762" i="7"/>
  <c r="C980" i="7"/>
  <c r="C1173" i="7"/>
  <c r="E1185" i="7"/>
  <c r="E968" i="7"/>
  <c r="N968" i="7"/>
  <c r="N980" i="7"/>
  <c r="AY763" i="7"/>
  <c r="P1173" i="7"/>
  <c r="P1185" i="7"/>
  <c r="BA763" i="7"/>
  <c r="R1173" i="7"/>
  <c r="R968" i="7"/>
  <c r="R1185" i="7"/>
  <c r="BC763" i="7"/>
  <c r="T1173" i="7"/>
  <c r="T980" i="7"/>
  <c r="V1173" i="7"/>
  <c r="V968" i="7"/>
  <c r="V980" i="7"/>
  <c r="X1173" i="7"/>
  <c r="X1185" i="7"/>
  <c r="Z968" i="7"/>
  <c r="Z1185" i="7"/>
  <c r="BM763" i="7"/>
  <c r="AB968" i="7"/>
  <c r="AB980" i="7"/>
  <c r="AF968" i="7"/>
  <c r="AF1173" i="7"/>
  <c r="AF1185" i="7"/>
  <c r="BQ763" i="7"/>
  <c r="AH968" i="7"/>
  <c r="AH980" i="7"/>
  <c r="AJ968" i="7"/>
  <c r="AJ1173" i="7"/>
  <c r="AJ1185" i="7"/>
  <c r="BU763" i="7"/>
  <c r="BR763" i="7"/>
  <c r="AX763" i="7"/>
  <c r="BN763" i="7"/>
  <c r="AM763" i="7"/>
  <c r="AQ763" i="7"/>
  <c r="AU763" i="7"/>
  <c r="B969" i="7"/>
  <c r="B981" i="7"/>
  <c r="B1186" i="7"/>
  <c r="D1186" i="7"/>
  <c r="AO764" i="7"/>
  <c r="D1174" i="7"/>
  <c r="F1174" i="7"/>
  <c r="F969" i="7"/>
  <c r="F981" i="7"/>
  <c r="F1186" i="7"/>
  <c r="H1186" i="7"/>
  <c r="H969" i="7"/>
  <c r="AS764" i="7"/>
  <c r="H1174" i="7"/>
  <c r="N969" i="7"/>
  <c r="N981" i="7"/>
  <c r="N1186" i="7"/>
  <c r="N1174" i="7"/>
  <c r="T1186" i="7"/>
  <c r="T969" i="7"/>
  <c r="BE764" i="7"/>
  <c r="V1174" i="7"/>
  <c r="V969" i="7"/>
  <c r="V981" i="7"/>
  <c r="V1186" i="7"/>
  <c r="X1174" i="7"/>
  <c r="BI764" i="7"/>
  <c r="X981" i="7"/>
  <c r="Z1186" i="7"/>
  <c r="Z1174" i="7"/>
  <c r="Z969" i="7"/>
  <c r="AB1174" i="7"/>
  <c r="BM764" i="7"/>
  <c r="AB1186" i="7"/>
  <c r="AD1174" i="7"/>
  <c r="AD969" i="7"/>
  <c r="BO764" i="7"/>
  <c r="AD1186" i="7"/>
  <c r="F1187" i="7"/>
  <c r="F970" i="7"/>
  <c r="H1187" i="7"/>
  <c r="H970" i="7"/>
  <c r="H1175" i="7"/>
  <c r="AS765" i="7"/>
  <c r="H982" i="7"/>
  <c r="J1187" i="7"/>
  <c r="J970" i="7"/>
  <c r="N1187" i="7"/>
  <c r="N1175" i="7"/>
  <c r="N970" i="7"/>
  <c r="AY765" i="7"/>
  <c r="N982" i="7"/>
  <c r="S1187" i="7"/>
  <c r="S1175" i="7"/>
  <c r="S970" i="7"/>
  <c r="BD765" i="7"/>
  <c r="S982" i="7"/>
  <c r="U1187" i="7"/>
  <c r="U1175" i="7"/>
  <c r="BF765" i="7"/>
  <c r="AD970" i="7"/>
  <c r="AD1175" i="7"/>
  <c r="BO765" i="7"/>
  <c r="BQ765" i="7"/>
  <c r="AF982" i="7"/>
  <c r="AF1187" i="7"/>
  <c r="BL765" i="7"/>
  <c r="BP765" i="7"/>
  <c r="BN765" i="7"/>
  <c r="AM765" i="7"/>
  <c r="BE765" i="7"/>
  <c r="AJ982" i="7"/>
  <c r="AP765" i="7"/>
  <c r="BC765" i="7"/>
  <c r="AX765" i="7"/>
  <c r="AJ1187" i="7"/>
  <c r="J971" i="7"/>
  <c r="J983" i="7"/>
  <c r="R1188" i="7"/>
  <c r="R971" i="7"/>
  <c r="R983" i="7"/>
  <c r="Z1188" i="7"/>
  <c r="BK766" i="7"/>
  <c r="Z983" i="7"/>
  <c r="BT766" i="7"/>
  <c r="AI1188" i="7"/>
  <c r="C1189" i="7"/>
  <c r="C972" i="7"/>
  <c r="U984" i="7"/>
  <c r="BF767" i="7"/>
  <c r="W972" i="7"/>
  <c r="W1189" i="7"/>
  <c r="Y984" i="7"/>
  <c r="BJ767" i="7"/>
  <c r="BN767" i="7"/>
  <c r="AC1189" i="7"/>
  <c r="BU776" i="7"/>
  <c r="AJ981" i="7"/>
  <c r="AJ1186" i="7"/>
  <c r="AP776" i="7"/>
  <c r="AV776" i="7"/>
  <c r="BD776" i="7"/>
  <c r="BT776" i="7"/>
  <c r="BE776" i="7"/>
  <c r="BI776" i="7"/>
  <c r="BH776" i="7"/>
  <c r="BS776" i="7"/>
  <c r="AJ993" i="7"/>
  <c r="AZ776" i="7"/>
  <c r="BF776" i="7"/>
  <c r="BN776" i="7"/>
  <c r="AO776" i="7"/>
  <c r="AU776" i="7"/>
  <c r="BA776" i="7"/>
  <c r="BO776" i="7"/>
  <c r="BM776" i="7"/>
  <c r="B982" i="7"/>
  <c r="B994" i="7"/>
  <c r="F994" i="7"/>
  <c r="AQ777" i="7"/>
  <c r="L994" i="7"/>
  <c r="AW777" i="7"/>
  <c r="P994" i="7"/>
  <c r="BA777" i="7"/>
  <c r="R982" i="7"/>
  <c r="R994" i="7"/>
  <c r="T994" i="7"/>
  <c r="BE777" i="7"/>
  <c r="V982" i="7"/>
  <c r="V1187" i="7"/>
  <c r="V994" i="7"/>
  <c r="X994" i="7"/>
  <c r="BI777" i="7"/>
  <c r="BK777" i="7"/>
  <c r="Z994" i="7"/>
  <c r="BM777" i="7"/>
  <c r="AB994" i="7"/>
  <c r="BQ777" i="7"/>
  <c r="AF994" i="7"/>
  <c r="BU777" i="7"/>
  <c r="BN777" i="7"/>
  <c r="BR777" i="7"/>
  <c r="AN777" i="7"/>
  <c r="AR777" i="7"/>
  <c r="AV777" i="7"/>
  <c r="AZ777" i="7"/>
  <c r="BD777" i="7"/>
  <c r="BH777" i="7"/>
  <c r="AJ994" i="7"/>
  <c r="D995" i="7"/>
  <c r="AO778" i="7"/>
  <c r="F995" i="7"/>
  <c r="AQ778" i="7"/>
  <c r="J995" i="7"/>
  <c r="AU778" i="7"/>
  <c r="N995" i="7"/>
  <c r="AY778" i="7"/>
  <c r="R995" i="7"/>
  <c r="BC778" i="7"/>
  <c r="V995" i="7"/>
  <c r="BG778" i="7"/>
  <c r="Z995" i="7"/>
  <c r="BK778" i="7"/>
  <c r="AB995" i="7"/>
  <c r="BM778" i="7"/>
  <c r="AF995" i="7"/>
  <c r="BQ778" i="7"/>
  <c r="AH995" i="7"/>
  <c r="BS778" i="7"/>
  <c r="BU778" i="7"/>
  <c r="AJ1188" i="7"/>
  <c r="BF778" i="7"/>
  <c r="BJ778" i="7"/>
  <c r="BN778" i="7"/>
  <c r="BR778" i="7"/>
  <c r="AJ995" i="7"/>
  <c r="AT778" i="7"/>
  <c r="BB778" i="7"/>
  <c r="AN778" i="7"/>
  <c r="AR778" i="7"/>
  <c r="AX778" i="7"/>
  <c r="AL779" i="7"/>
  <c r="A1189" i="7"/>
  <c r="G996" i="7"/>
  <c r="AR779" i="7"/>
  <c r="I996" i="7"/>
  <c r="AT779" i="7"/>
  <c r="M996" i="7"/>
  <c r="AX779" i="7"/>
  <c r="Q996" i="7"/>
  <c r="BB779" i="7"/>
  <c r="BF779" i="7"/>
  <c r="U996" i="7"/>
  <c r="BJ779" i="7"/>
  <c r="Y996" i="7"/>
  <c r="BN779" i="7"/>
  <c r="AC996" i="7"/>
  <c r="AE984" i="7"/>
  <c r="AE996" i="7"/>
  <c r="AG1189" i="7"/>
  <c r="BR779" i="7"/>
  <c r="AG996" i="7"/>
  <c r="AF1204" i="7"/>
  <c r="BQ782" i="7"/>
  <c r="AH1204" i="7"/>
  <c r="AH987" i="7"/>
  <c r="BS782" i="7"/>
  <c r="AJ1204" i="7"/>
  <c r="AZ782" i="7"/>
  <c r="BH782" i="7"/>
  <c r="BP782" i="7"/>
  <c r="AO782" i="7"/>
  <c r="BI782" i="7"/>
  <c r="AQ782" i="7"/>
  <c r="AW782" i="7"/>
  <c r="BF782" i="7"/>
  <c r="BN782" i="7"/>
  <c r="BC782" i="7"/>
  <c r="BK782" i="7"/>
  <c r="AR782" i="7"/>
  <c r="AP782" i="7"/>
  <c r="AX782" i="7"/>
  <c r="AL783" i="7"/>
  <c r="A988" i="7"/>
  <c r="C1205" i="7"/>
  <c r="C988" i="7"/>
  <c r="C1000" i="7"/>
  <c r="E1205" i="7"/>
  <c r="E1193" i="7"/>
  <c r="E1000" i="7"/>
  <c r="AP783" i="7"/>
  <c r="G1205" i="7"/>
  <c r="G1193" i="7"/>
  <c r="G1000" i="7"/>
  <c r="I1205" i="7"/>
  <c r="I1193" i="7"/>
  <c r="I1000" i="7"/>
  <c r="AT783" i="7"/>
  <c r="K1205" i="7"/>
  <c r="K1193" i="7"/>
  <c r="K1000" i="7"/>
  <c r="M1205" i="7"/>
  <c r="M988" i="7"/>
  <c r="M1000" i="7"/>
  <c r="AX783" i="7"/>
  <c r="O1205" i="7"/>
  <c r="O988" i="7"/>
  <c r="O1000" i="7"/>
  <c r="R1193" i="7"/>
  <c r="BC783" i="7"/>
  <c r="T988" i="7"/>
  <c r="BE783" i="7"/>
  <c r="AA1193" i="7"/>
  <c r="AA1000" i="7"/>
  <c r="AC1205" i="7"/>
  <c r="AC1193" i="7"/>
  <c r="AC1000" i="7"/>
  <c r="BN783" i="7"/>
  <c r="AE1193" i="7"/>
  <c r="AE1000" i="7"/>
  <c r="AG1205" i="7"/>
  <c r="AG1193" i="7"/>
  <c r="AG1000" i="7"/>
  <c r="BR783" i="7"/>
  <c r="AI1205" i="7"/>
  <c r="AI1193" i="7"/>
  <c r="AI1000" i="7"/>
  <c r="AI998" i="7"/>
  <c r="AI1215" i="7"/>
  <c r="AG998" i="7"/>
  <c r="BR793" i="7"/>
  <c r="AE998" i="7"/>
  <c r="AE1010" i="7"/>
  <c r="AC998" i="7"/>
  <c r="BN793" i="7"/>
  <c r="AC1010" i="7"/>
  <c r="AC1215" i="7"/>
  <c r="AA998" i="7"/>
  <c r="AA1215" i="7"/>
  <c r="Y998" i="7"/>
  <c r="BJ793" i="7"/>
  <c r="W998" i="7"/>
  <c r="W1010" i="7"/>
  <c r="U998" i="7"/>
  <c r="BF793" i="7"/>
  <c r="U1010" i="7"/>
  <c r="U1215" i="7"/>
  <c r="S998" i="7"/>
  <c r="S1215" i="7"/>
  <c r="Q998" i="7"/>
  <c r="BB793" i="7"/>
  <c r="O998" i="7"/>
  <c r="O1010" i="7"/>
  <c r="M998" i="7"/>
  <c r="AX793" i="7"/>
  <c r="M1010" i="7"/>
  <c r="M1215" i="7"/>
  <c r="K998" i="7"/>
  <c r="K1215" i="7"/>
  <c r="I998" i="7"/>
  <c r="AT793" i="7"/>
  <c r="G998" i="7"/>
  <c r="G1010" i="7"/>
  <c r="E998" i="7"/>
  <c r="AP793" i="7"/>
  <c r="E1010" i="7"/>
  <c r="E1215" i="7"/>
  <c r="C998" i="7"/>
  <c r="C1215" i="7"/>
  <c r="A998" i="7"/>
  <c r="A1203" i="7"/>
  <c r="AG997" i="7"/>
  <c r="BR792" i="7"/>
  <c r="AG1009" i="7"/>
  <c r="AG1214" i="7"/>
  <c r="N1214" i="7"/>
  <c r="N997" i="7"/>
  <c r="AY792" i="7"/>
  <c r="L1214" i="7"/>
  <c r="L997" i="7"/>
  <c r="L1009" i="7"/>
  <c r="J1214" i="7"/>
  <c r="J997" i="7"/>
  <c r="AU792" i="7"/>
  <c r="H1214" i="7"/>
  <c r="H997" i="7"/>
  <c r="AS792" i="7"/>
  <c r="H1009" i="7"/>
  <c r="E997" i="7"/>
  <c r="AP792" i="7"/>
  <c r="E1009" i="7"/>
  <c r="E1214" i="7"/>
  <c r="C997" i="7"/>
  <c r="AN792" i="7"/>
  <c r="AL792" i="7"/>
  <c r="A997" i="7"/>
  <c r="D1213" i="7"/>
  <c r="D996" i="7"/>
  <c r="AO791" i="7"/>
  <c r="D1008" i="7"/>
  <c r="B1213" i="7"/>
  <c r="B996" i="7"/>
  <c r="AM791" i="7"/>
  <c r="BT790" i="7"/>
  <c r="BP790" i="7"/>
  <c r="BL790" i="7"/>
  <c r="BH790" i="7"/>
  <c r="BD790" i="7"/>
  <c r="AZ790" i="7"/>
  <c r="AV790" i="7"/>
  <c r="AR790" i="7"/>
  <c r="AN790" i="7"/>
  <c r="AJ1007" i="7"/>
  <c r="BS790" i="7"/>
  <c r="AH1007" i="7"/>
  <c r="BK790" i="7"/>
  <c r="Z1007" i="7"/>
  <c r="BI790" i="7"/>
  <c r="X1007" i="7"/>
  <c r="BE790" i="7"/>
  <c r="T1007" i="7"/>
  <c r="BC790" i="7"/>
  <c r="R1007" i="7"/>
  <c r="AU790" i="7"/>
  <c r="J1007" i="7"/>
  <c r="AS790" i="7"/>
  <c r="H1007" i="7"/>
  <c r="AM790" i="7"/>
  <c r="B1007" i="7"/>
  <c r="AR789" i="7"/>
  <c r="BL789" i="7"/>
  <c r="AV789" i="7"/>
  <c r="BN789" i="7"/>
  <c r="BF789" i="7"/>
  <c r="AX789" i="7"/>
  <c r="AP789" i="7"/>
  <c r="AZ789" i="7"/>
  <c r="BP789" i="7"/>
  <c r="AJ1006" i="7"/>
  <c r="BS789" i="7"/>
  <c r="AH1006" i="7"/>
  <c r="BO789" i="7"/>
  <c r="AD1006" i="7"/>
  <c r="BK789" i="7"/>
  <c r="Z1006" i="7"/>
  <c r="BG789" i="7"/>
  <c r="V1006" i="7"/>
  <c r="BC789" i="7"/>
  <c r="R1006" i="7"/>
  <c r="AY789" i="7"/>
  <c r="N1006" i="7"/>
  <c r="AU789" i="7"/>
  <c r="J1006" i="7"/>
  <c r="AQ789" i="7"/>
  <c r="F1006" i="7"/>
  <c r="AM789" i="7"/>
  <c r="B1006" i="7"/>
  <c r="AJ1210" i="7"/>
  <c r="BH788" i="7"/>
  <c r="BT788" i="7"/>
  <c r="BL788" i="7"/>
  <c r="AV788" i="7"/>
  <c r="BJ788" i="7"/>
  <c r="BB788" i="7"/>
  <c r="AT788" i="7"/>
  <c r="AM788" i="7"/>
  <c r="AJ1005" i="7"/>
  <c r="AH993" i="7"/>
  <c r="BS788" i="7"/>
  <c r="AF993" i="7"/>
  <c r="AF1005" i="7"/>
  <c r="AF1210" i="7"/>
  <c r="AD993" i="7"/>
  <c r="BO788" i="7"/>
  <c r="AB993" i="7"/>
  <c r="AB1005" i="7"/>
  <c r="AB1210" i="7"/>
  <c r="Z1210" i="7"/>
  <c r="Z993" i="7"/>
  <c r="BK788" i="7"/>
  <c r="X1210" i="7"/>
  <c r="X993" i="7"/>
  <c r="X1005" i="7"/>
  <c r="V1210" i="7"/>
  <c r="V993" i="7"/>
  <c r="BG788" i="7"/>
  <c r="T1210" i="7"/>
  <c r="T993" i="7"/>
  <c r="T1005" i="7"/>
  <c r="R1210" i="7"/>
  <c r="R993" i="7"/>
  <c r="BC788" i="7"/>
  <c r="P1210" i="7"/>
  <c r="P993" i="7"/>
  <c r="P1005" i="7"/>
  <c r="N1210" i="7"/>
  <c r="N993" i="7"/>
  <c r="AY788" i="7"/>
  <c r="L1210" i="7"/>
  <c r="L993" i="7"/>
  <c r="L1005" i="7"/>
  <c r="J1210" i="7"/>
  <c r="J993" i="7"/>
  <c r="AU788" i="7"/>
  <c r="H1210" i="7"/>
  <c r="H993" i="7"/>
  <c r="H1005" i="7"/>
  <c r="F1210" i="7"/>
  <c r="F993" i="7"/>
  <c r="AQ788" i="7"/>
  <c r="AL788" i="7"/>
  <c r="A993" i="7"/>
  <c r="AI992" i="7"/>
  <c r="BT787" i="7"/>
  <c r="AI1209" i="7"/>
  <c r="AG992" i="7"/>
  <c r="BR787" i="7"/>
  <c r="AG1004" i="7"/>
  <c r="AE992" i="7"/>
  <c r="BP787" i="7"/>
  <c r="AE1209" i="7"/>
  <c r="AC992" i="7"/>
  <c r="AC1004" i="7"/>
  <c r="AA992" i="7"/>
  <c r="BL787" i="7"/>
  <c r="AA1209" i="7"/>
  <c r="Y992" i="7"/>
  <c r="BJ787" i="7"/>
  <c r="Y1004" i="7"/>
  <c r="W992" i="7"/>
  <c r="W1209" i="7"/>
  <c r="U992" i="7"/>
  <c r="U1004" i="7"/>
  <c r="AH1217" i="7"/>
  <c r="AH1012" i="7"/>
  <c r="BU795" i="7"/>
  <c r="AJ1205" i="7"/>
  <c r="AN795" i="7"/>
  <c r="AR795" i="7"/>
  <c r="AV795" i="7"/>
  <c r="AZ795" i="7"/>
  <c r="BD795" i="7"/>
  <c r="BH795" i="7"/>
  <c r="BL795" i="7"/>
  <c r="BP795" i="7"/>
  <c r="BT795" i="7"/>
  <c r="BM795" i="7"/>
  <c r="BI795" i="7"/>
  <c r="AQ795" i="7"/>
  <c r="BG795" i="7"/>
  <c r="AO795" i="7"/>
  <c r="AU795" i="7"/>
  <c r="BA795" i="7"/>
  <c r="BE795" i="7"/>
  <c r="AJ1217" i="7"/>
  <c r="B1001" i="7"/>
  <c r="AM796" i="7"/>
  <c r="D1001" i="7"/>
  <c r="D1206" i="7"/>
  <c r="D1013" i="7"/>
  <c r="L1218" i="7"/>
  <c r="L1001" i="7"/>
  <c r="AW796" i="7"/>
  <c r="L1206" i="7"/>
  <c r="L1013" i="7"/>
  <c r="N1001" i="7"/>
  <c r="AY796" i="7"/>
  <c r="P1218" i="7"/>
  <c r="P1001" i="7"/>
  <c r="P1206" i="7"/>
  <c r="BA796" i="7"/>
  <c r="P1013" i="7"/>
  <c r="R1218" i="7"/>
  <c r="R1001" i="7"/>
  <c r="T1218" i="7"/>
  <c r="T1001" i="7"/>
  <c r="T1206" i="7"/>
  <c r="T1013" i="7"/>
  <c r="V1001" i="7"/>
  <c r="BG796" i="7"/>
  <c r="BN796" i="7"/>
  <c r="AC1206" i="7"/>
  <c r="AG1221" i="7"/>
  <c r="BR799" i="7"/>
  <c r="AA1221" i="7"/>
  <c r="BL799" i="7"/>
  <c r="BG799" i="7"/>
  <c r="V1004" i="7"/>
  <c r="R1221" i="7"/>
  <c r="BC799" i="7"/>
  <c r="R1004" i="7"/>
  <c r="AZ799" i="7"/>
  <c r="O1209" i="7"/>
  <c r="K1221" i="7"/>
  <c r="AV799" i="7"/>
  <c r="K1209" i="7"/>
  <c r="AR799" i="7"/>
  <c r="G1209" i="7"/>
  <c r="AN799" i="7"/>
  <c r="C1209" i="7"/>
  <c r="AL799" i="7"/>
  <c r="A1004" i="7"/>
  <c r="AL800" i="7"/>
  <c r="A1005" i="7"/>
  <c r="A1210" i="7"/>
  <c r="BL800" i="7"/>
  <c r="AA1210" i="7"/>
  <c r="N1227" i="7"/>
  <c r="N1010" i="7"/>
  <c r="P1010" i="7"/>
  <c r="BA805" i="7"/>
  <c r="R1227" i="7"/>
  <c r="R1010" i="7"/>
  <c r="V1227" i="7"/>
  <c r="V1010" i="7"/>
  <c r="BG805" i="7"/>
  <c r="X1010" i="7"/>
  <c r="BI805" i="7"/>
  <c r="Z1227" i="7"/>
  <c r="Z1010" i="7"/>
  <c r="Y1011" i="7"/>
  <c r="BJ806" i="7"/>
  <c r="AG1011" i="7"/>
  <c r="BR806" i="7"/>
  <c r="C1229" i="7"/>
  <c r="C1012" i="7"/>
  <c r="G1229" i="7"/>
  <c r="G1012" i="7"/>
  <c r="K1229" i="7"/>
  <c r="K1012" i="7"/>
  <c r="O1229" i="7"/>
  <c r="O1012" i="7"/>
  <c r="S1229" i="7"/>
  <c r="S1012" i="7"/>
  <c r="AA1229" i="7"/>
  <c r="AA1012" i="7"/>
  <c r="BU826" i="7"/>
  <c r="BM826" i="7"/>
  <c r="A963" i="7"/>
  <c r="E1032" i="7"/>
  <c r="C1032" i="7"/>
  <c r="S1032" i="7"/>
  <c r="Q1032" i="7"/>
  <c r="O1032" i="7"/>
  <c r="M1032" i="7"/>
  <c r="K1032" i="7"/>
  <c r="I1032" i="7"/>
  <c r="G1032" i="7"/>
  <c r="AC913" i="7"/>
  <c r="BN723" i="7"/>
  <c r="C911" i="7"/>
  <c r="V1122" i="7"/>
  <c r="AP753" i="7"/>
  <c r="BR826" i="7"/>
  <c r="BN826" i="7"/>
  <c r="BJ826" i="7"/>
  <c r="BF826" i="7"/>
  <c r="AJ1236" i="7"/>
  <c r="AJ1031" i="7"/>
  <c r="BB826" i="7"/>
  <c r="AX826" i="7"/>
  <c r="AT826" i="7"/>
  <c r="AP826" i="7"/>
  <c r="BA826" i="7"/>
  <c r="AW826" i="7"/>
  <c r="AS826" i="7"/>
  <c r="AO826" i="7"/>
  <c r="Q922" i="7"/>
  <c r="N923" i="7"/>
  <c r="M924" i="7"/>
  <c r="Y924" i="7"/>
  <c r="Z1120" i="7"/>
  <c r="AB1120" i="7"/>
  <c r="G1122" i="7"/>
  <c r="O1122" i="7"/>
  <c r="W1122" i="7"/>
  <c r="AE1122" i="7"/>
  <c r="X1137" i="7"/>
  <c r="AJ935" i="7"/>
  <c r="S936" i="7"/>
  <c r="BC721" i="7"/>
  <c r="E1149" i="7"/>
  <c r="J1150" i="7"/>
  <c r="T935" i="7"/>
  <c r="V1176" i="7"/>
  <c r="V1120" i="7"/>
  <c r="BK710" i="7"/>
  <c r="E1173" i="7"/>
  <c r="M1177" i="7"/>
  <c r="AX731" i="7"/>
  <c r="M1153" i="7"/>
  <c r="AE948" i="7"/>
  <c r="AE936" i="7"/>
  <c r="BN731" i="7"/>
  <c r="S1142" i="7"/>
  <c r="W1142" i="7"/>
  <c r="W949" i="7"/>
  <c r="AC1142" i="7"/>
  <c r="AM733" i="7"/>
  <c r="F1143" i="7"/>
  <c r="AQ733" i="7"/>
  <c r="Y1144" i="7"/>
  <c r="V940" i="7"/>
  <c r="Z940" i="7"/>
  <c r="AD940" i="7"/>
  <c r="C1148" i="7"/>
  <c r="K943" i="7"/>
  <c r="K1148" i="7"/>
  <c r="Q943" i="7"/>
  <c r="F956" i="7"/>
  <c r="BA739" i="7"/>
  <c r="P944" i="7"/>
  <c r="X1161" i="7"/>
  <c r="AB944" i="7"/>
  <c r="AF944" i="7"/>
  <c r="Q1162" i="7"/>
  <c r="U945" i="7"/>
  <c r="BF740" i="7"/>
  <c r="M1163" i="7"/>
  <c r="Q958" i="7"/>
  <c r="U1151" i="7"/>
  <c r="Y1151" i="7"/>
  <c r="AJ1152" i="7"/>
  <c r="V960" i="7"/>
  <c r="BL755" i="7"/>
  <c r="AA960" i="7"/>
  <c r="J1166" i="7"/>
  <c r="J973" i="7"/>
  <c r="BE758" i="7"/>
  <c r="BC758" i="7"/>
  <c r="BQ758" i="7"/>
  <c r="AA925" i="7"/>
  <c r="X1176" i="7"/>
  <c r="J939" i="7"/>
  <c r="P906" i="7"/>
  <c r="V1107" i="7"/>
  <c r="E1115" i="7"/>
  <c r="N1114" i="7"/>
  <c r="S1103" i="7"/>
  <c r="AD897" i="7"/>
  <c r="N897" i="7"/>
  <c r="AF1100" i="7"/>
  <c r="P1100" i="7"/>
  <c r="AQ701" i="7"/>
  <c r="AM697" i="7"/>
  <c r="AZ725" i="7"/>
  <c r="BH701" i="7"/>
  <c r="BD693" i="7"/>
  <c r="BQ692" i="7"/>
  <c r="BD741" i="7"/>
  <c r="BT729" i="7"/>
  <c r="AW726" i="7"/>
  <c r="BG718" i="7"/>
  <c r="BD740" i="7"/>
  <c r="AN724" i="7"/>
  <c r="AZ714" i="7"/>
  <c r="BJ704" i="7"/>
  <c r="BL694" i="7"/>
  <c r="BB732" i="7"/>
  <c r="BB724" i="7"/>
  <c r="BB714" i="7"/>
  <c r="BB694" i="7"/>
  <c r="X1177" i="7"/>
  <c r="L965" i="7"/>
  <c r="V972" i="7"/>
  <c r="N971" i="7"/>
  <c r="B971" i="7"/>
  <c r="I968" i="7"/>
  <c r="S1162" i="7"/>
  <c r="AR760" i="7"/>
  <c r="L977" i="7"/>
  <c r="BR762" i="7"/>
  <c r="C1184" i="7"/>
  <c r="I980" i="7"/>
  <c r="L981" i="7"/>
  <c r="W982" i="7"/>
  <c r="L982" i="7"/>
  <c r="BJ763" i="7"/>
  <c r="AU764" i="7"/>
  <c r="C984" i="7"/>
  <c r="I1189" i="7"/>
  <c r="AZ767" i="7"/>
  <c r="S984" i="7"/>
  <c r="AA1189" i="7"/>
  <c r="AH983" i="7"/>
  <c r="H983" i="7"/>
  <c r="P983" i="7"/>
  <c r="X983" i="7"/>
  <c r="AF983" i="7"/>
  <c r="H961" i="7"/>
  <c r="R1161" i="7"/>
  <c r="AG949" i="7"/>
  <c r="B1151" i="7"/>
  <c r="BE766" i="7"/>
  <c r="Z944" i="7"/>
  <c r="AP762" i="7"/>
  <c r="BA766" i="7"/>
  <c r="R944" i="7"/>
  <c r="X940" i="7"/>
  <c r="AG937" i="7"/>
  <c r="Q937" i="7"/>
  <c r="AA933" i="7"/>
  <c r="AF918" i="7"/>
  <c r="Z918" i="7"/>
  <c r="V918" i="7"/>
  <c r="Z926" i="7"/>
  <c r="Y925" i="7"/>
  <c r="BN729" i="7"/>
  <c r="AI1114" i="7"/>
  <c r="X1128" i="7"/>
  <c r="M1118" i="7"/>
  <c r="AC1118" i="7"/>
  <c r="N1119" i="7"/>
  <c r="Z1119" i="7"/>
  <c r="V1123" i="7"/>
  <c r="G1132" i="7"/>
  <c r="H1143" i="7"/>
  <c r="AB1149" i="7"/>
  <c r="BC766" i="7"/>
  <c r="N1140" i="7"/>
  <c r="Q1148" i="7"/>
  <c r="O957" i="7"/>
  <c r="AC946" i="7"/>
  <c r="K1153" i="7"/>
  <c r="U1139" i="7"/>
  <c r="X1165" i="7"/>
  <c r="U1162" i="7"/>
  <c r="AH947" i="7"/>
  <c r="B947" i="7"/>
  <c r="Q1127" i="7"/>
  <c r="AG1154" i="7"/>
  <c r="T1148" i="7"/>
  <c r="BI758" i="7"/>
  <c r="H1178" i="7"/>
  <c r="Z1176" i="7"/>
  <c r="R1176" i="7"/>
  <c r="J1176" i="7"/>
  <c r="U934" i="7"/>
  <c r="K1151" i="7"/>
  <c r="AY728" i="7"/>
  <c r="AH931" i="7"/>
  <c r="AB943" i="7"/>
  <c r="R943" i="7"/>
  <c r="BL725" i="7"/>
  <c r="G930" i="7"/>
  <c r="AN725" i="7"/>
  <c r="BL723" i="7"/>
  <c r="BH723" i="7"/>
  <c r="AG1132" i="7"/>
  <c r="T1126" i="7"/>
  <c r="L1126" i="7"/>
  <c r="AJ1123" i="7"/>
  <c r="X1123" i="7"/>
  <c r="U911" i="7"/>
  <c r="W909" i="7"/>
  <c r="AE1108" i="7"/>
  <c r="G1108" i="7"/>
  <c r="AC1106" i="7"/>
  <c r="U1106" i="7"/>
  <c r="M1106" i="7"/>
  <c r="E1106" i="7"/>
  <c r="AQ718" i="7"/>
  <c r="BF719" i="7"/>
  <c r="BF721" i="7"/>
  <c r="AT719" i="7"/>
  <c r="BH721" i="7"/>
  <c r="K898" i="7"/>
  <c r="S898" i="7"/>
  <c r="U899" i="7"/>
  <c r="Q901" i="7"/>
  <c r="G903" i="7"/>
  <c r="J906" i="7"/>
  <c r="Z906" i="7"/>
  <c r="T921" i="7"/>
  <c r="N1138" i="7"/>
  <c r="V935" i="7"/>
  <c r="U922" i="7"/>
  <c r="BS739" i="7"/>
  <c r="E936" i="7"/>
  <c r="J1111" i="7"/>
  <c r="M910" i="7"/>
  <c r="AI984" i="7"/>
  <c r="S972" i="7"/>
  <c r="BB767" i="7"/>
  <c r="O1189" i="7"/>
  <c r="K1189" i="7"/>
  <c r="I984" i="7"/>
  <c r="G1189" i="7"/>
  <c r="G1177" i="7"/>
  <c r="AP767" i="7"/>
  <c r="A1177" i="7"/>
  <c r="AH1188" i="7"/>
  <c r="AF1188" i="7"/>
  <c r="P1188" i="7"/>
  <c r="N1188" i="7"/>
  <c r="AU766" i="7"/>
  <c r="H1188" i="7"/>
  <c r="H1176" i="7"/>
  <c r="D1176" i="7"/>
  <c r="B1176" i="7"/>
  <c r="BT765" i="7"/>
  <c r="BM765" i="7"/>
  <c r="Z982" i="7"/>
  <c r="Z1175" i="7"/>
  <c r="AW765" i="7"/>
  <c r="L1187" i="7"/>
  <c r="AO765" i="7"/>
  <c r="D1187" i="7"/>
  <c r="BQ764" i="7"/>
  <c r="L969" i="7"/>
  <c r="J1186" i="7"/>
  <c r="BL763" i="7"/>
  <c r="BD763" i="7"/>
  <c r="K1185" i="7"/>
  <c r="K1173" i="7"/>
  <c r="I1185" i="7"/>
  <c r="G968" i="7"/>
  <c r="C968" i="7"/>
  <c r="AG979" i="7"/>
  <c r="BP762" i="7"/>
  <c r="AT762" i="7"/>
  <c r="G1172" i="7"/>
  <c r="G967" i="7"/>
  <c r="E967" i="7"/>
  <c r="BT760" i="7"/>
  <c r="P1170" i="7"/>
  <c r="N977" i="7"/>
  <c r="N1170" i="7"/>
  <c r="J977" i="7"/>
  <c r="B1100" i="7"/>
  <c r="F895" i="7"/>
  <c r="J895" i="7"/>
  <c r="L895" i="7"/>
  <c r="N1100" i="7"/>
  <c r="P895" i="7"/>
  <c r="R1100" i="7"/>
  <c r="V895" i="7"/>
  <c r="Z895" i="7"/>
  <c r="AB895" i="7"/>
  <c r="AD1100" i="7"/>
  <c r="AF895" i="7"/>
  <c r="AH1100" i="7"/>
  <c r="B1102" i="7"/>
  <c r="D897" i="7"/>
  <c r="H897" i="7"/>
  <c r="L1102" i="7"/>
  <c r="N1102" i="7"/>
  <c r="P1102" i="7"/>
  <c r="R1102" i="7"/>
  <c r="T897" i="7"/>
  <c r="X897" i="7"/>
  <c r="AB1102" i="7"/>
  <c r="AD1102" i="7"/>
  <c r="AF1102" i="7"/>
  <c r="AH1102" i="7"/>
  <c r="N1104" i="7"/>
  <c r="N899" i="7"/>
  <c r="AD1104" i="7"/>
  <c r="AD899" i="7"/>
  <c r="AE903" i="7"/>
  <c r="AG903" i="7"/>
  <c r="AI903" i="7"/>
  <c r="B1111" i="7"/>
  <c r="D906" i="7"/>
  <c r="N1111" i="7"/>
  <c r="V1111" i="7"/>
  <c r="C1112" i="7"/>
  <c r="E1112" i="7"/>
  <c r="BR691" i="7"/>
  <c r="Z909" i="7"/>
  <c r="BO692" i="7"/>
  <c r="AP693" i="7"/>
  <c r="G1103" i="7"/>
  <c r="AT693" i="7"/>
  <c r="I910" i="7"/>
  <c r="K910" i="7"/>
  <c r="M1103" i="7"/>
  <c r="O1103" i="7"/>
  <c r="Q1115" i="7"/>
  <c r="Q1103" i="7"/>
  <c r="AP694" i="7"/>
  <c r="AR694" i="7"/>
  <c r="BF694" i="7"/>
  <c r="W1116" i="7"/>
  <c r="W1104" i="7"/>
  <c r="AY694" i="7"/>
  <c r="G1118" i="7"/>
  <c r="G913" i="7"/>
  <c r="AV696" i="7"/>
  <c r="O1118" i="7"/>
  <c r="O901" i="7"/>
  <c r="S1118" i="7"/>
  <c r="W1118" i="7"/>
  <c r="W913" i="7"/>
  <c r="BL696" i="7"/>
  <c r="BP696" i="7"/>
  <c r="AE913" i="7"/>
  <c r="B902" i="7"/>
  <c r="D1119" i="7"/>
  <c r="D902" i="7"/>
  <c r="AQ697" i="7"/>
  <c r="H1119" i="7"/>
  <c r="H902" i="7"/>
  <c r="J902" i="7"/>
  <c r="L1119" i="7"/>
  <c r="L1107" i="7"/>
  <c r="P1119" i="7"/>
  <c r="P1107" i="7"/>
  <c r="R902" i="7"/>
  <c r="T1119" i="7"/>
  <c r="T1107" i="7"/>
  <c r="BJ697" i="7"/>
  <c r="BT697" i="7"/>
  <c r="AN698" i="7"/>
  <c r="E1120" i="7"/>
  <c r="E903" i="7"/>
  <c r="I903" i="7"/>
  <c r="M1120" i="7"/>
  <c r="K1122" i="7"/>
  <c r="BB701" i="7"/>
  <c r="BE701" i="7"/>
  <c r="Z1123" i="7"/>
  <c r="AF906" i="7"/>
  <c r="AV701" i="7"/>
  <c r="BL701" i="7"/>
  <c r="AM701" i="7"/>
  <c r="BC701" i="7"/>
  <c r="AP701" i="7"/>
  <c r="AX701" i="7"/>
  <c r="BJ701" i="7"/>
  <c r="BR701" i="7"/>
  <c r="AS701" i="7"/>
  <c r="BA701" i="7"/>
  <c r="AJ906" i="7"/>
  <c r="AI1113" i="7"/>
  <c r="AY704" i="7"/>
  <c r="P909" i="7"/>
  <c r="T909" i="7"/>
  <c r="Y1114" i="7"/>
  <c r="AC1114" i="7"/>
  <c r="K925" i="7"/>
  <c r="T926" i="7"/>
  <c r="Z914" i="7"/>
  <c r="AB926" i="7"/>
  <c r="AB914" i="7"/>
  <c r="G927" i="7"/>
  <c r="AH1136" i="7"/>
  <c r="BD714" i="7"/>
  <c r="AJ1136" i="7"/>
  <c r="J921" i="7"/>
  <c r="AO718" i="7"/>
  <c r="X935" i="7"/>
  <c r="AJ924" i="7"/>
  <c r="BP719" i="7"/>
  <c r="AZ719" i="7"/>
  <c r="AA937" i="7"/>
  <c r="BJ721" i="7"/>
  <c r="BN721" i="7"/>
  <c r="H939" i="7"/>
  <c r="L939" i="7"/>
  <c r="N939" i="7"/>
  <c r="N1144" i="7"/>
  <c r="V927" i="7"/>
  <c r="X927" i="7"/>
  <c r="AE927" i="7"/>
  <c r="AI927" i="7"/>
  <c r="BF724" i="7"/>
  <c r="AR724" i="7"/>
  <c r="AJ929" i="7"/>
  <c r="AT724" i="7"/>
  <c r="AV724" i="7"/>
  <c r="C1135" i="7"/>
  <c r="E930" i="7"/>
  <c r="G1135" i="7"/>
  <c r="BD725" i="7"/>
  <c r="BR725" i="7"/>
  <c r="BT725" i="7"/>
  <c r="H1148" i="7"/>
  <c r="AY726" i="7"/>
  <c r="BA726" i="7"/>
  <c r="BG726" i="7"/>
  <c r="BM726" i="7"/>
  <c r="AB1148" i="7"/>
  <c r="AD943" i="7"/>
  <c r="AF1148" i="7"/>
  <c r="B944" i="7"/>
  <c r="AM728" i="7"/>
  <c r="AO728" i="7"/>
  <c r="BA728" i="7"/>
  <c r="AA946" i="7"/>
  <c r="BP729" i="7"/>
  <c r="AG1139" i="7"/>
  <c r="AG934" i="7"/>
  <c r="B1152" i="7"/>
  <c r="F1152" i="7"/>
  <c r="H947" i="7"/>
  <c r="BF730" i="7"/>
  <c r="BH730" i="7"/>
  <c r="E948" i="7"/>
  <c r="O1153" i="7"/>
  <c r="S1141" i="7"/>
  <c r="AG1153" i="7"/>
  <c r="E1142" i="7"/>
  <c r="I1142" i="7"/>
  <c r="M1142" i="7"/>
  <c r="Q1142" i="7"/>
  <c r="U1142" i="7"/>
  <c r="AA1154" i="7"/>
  <c r="AE937" i="7"/>
  <c r="AI937" i="7"/>
  <c r="AI1142" i="7"/>
  <c r="N1143" i="7"/>
  <c r="AB1145" i="7"/>
  <c r="O1148" i="7"/>
  <c r="S1148" i="7"/>
  <c r="W1148" i="7"/>
  <c r="AA1148" i="7"/>
  <c r="AA943" i="7"/>
  <c r="BG739" i="7"/>
  <c r="AD956" i="7"/>
  <c r="BO739" i="7"/>
  <c r="BH740" i="7"/>
  <c r="B946" i="7"/>
  <c r="K958" i="7"/>
  <c r="O1163" i="7"/>
  <c r="S946" i="7"/>
  <c r="W946" i="7"/>
  <c r="W959" i="7"/>
  <c r="AB947" i="7"/>
  <c r="AB1152" i="7"/>
  <c r="AF1152" i="7"/>
  <c r="C1153" i="7"/>
  <c r="K948" i="7"/>
  <c r="BI755" i="7"/>
  <c r="AC1177" i="7"/>
  <c r="A922" i="7"/>
  <c r="A882" i="7"/>
  <c r="AL679" i="7"/>
  <c r="U1229" i="7"/>
  <c r="AD923" i="7"/>
  <c r="AC1136" i="7"/>
  <c r="BR738" i="7"/>
  <c r="A926" i="7"/>
  <c r="A1127" i="7"/>
  <c r="A1166" i="7"/>
  <c r="I1112" i="7"/>
  <c r="BH722" i="7"/>
  <c r="Q1112" i="7"/>
  <c r="W936" i="7"/>
  <c r="R1026" i="7"/>
  <c r="N1026" i="7"/>
  <c r="BA809" i="7"/>
  <c r="P1231" i="7"/>
  <c r="X1026" i="7"/>
  <c r="BE809" i="7"/>
  <c r="T1231" i="7"/>
  <c r="O922" i="7"/>
  <c r="BG721" i="7"/>
  <c r="F1150" i="7"/>
  <c r="I1229" i="7"/>
  <c r="M1024" i="7"/>
  <c r="Q1229" i="7"/>
  <c r="Q1024" i="7"/>
  <c r="AI910" i="7"/>
  <c r="I922" i="7"/>
  <c r="Q924" i="7"/>
  <c r="D1135" i="7"/>
  <c r="AF1135" i="7"/>
  <c r="AB935" i="7"/>
  <c r="BQ721" i="7"/>
  <c r="A892" i="7"/>
  <c r="A896" i="7"/>
  <c r="A1131" i="7"/>
  <c r="A955" i="7"/>
  <c r="W1024" i="7"/>
  <c r="O1024" i="7"/>
  <c r="G1024" i="7"/>
  <c r="P1131" i="7"/>
  <c r="AF1131" i="7"/>
  <c r="M1132" i="7"/>
  <c r="Q1149" i="7"/>
  <c r="B1150" i="7"/>
  <c r="E1169" i="7"/>
  <c r="AA882" i="7"/>
  <c r="F1138" i="7"/>
  <c r="Y1137" i="7"/>
  <c r="I1137" i="7"/>
  <c r="AB923" i="7"/>
  <c r="P921" i="7"/>
  <c r="D921" i="7"/>
  <c r="AE920" i="7"/>
  <c r="AA907" i="7"/>
  <c r="S907" i="7"/>
  <c r="K907" i="7"/>
  <c r="AH906" i="7"/>
  <c r="F906" i="7"/>
  <c r="W903" i="7"/>
  <c r="O903" i="7"/>
  <c r="C903" i="7"/>
  <c r="M901" i="7"/>
  <c r="AI899" i="7"/>
  <c r="AA899" i="7"/>
  <c r="S899" i="7"/>
  <c r="I899" i="7"/>
  <c r="AI898" i="7"/>
  <c r="AE898" i="7"/>
  <c r="AA898" i="7"/>
  <c r="W898" i="7"/>
  <c r="AI896" i="7"/>
  <c r="AX721" i="7"/>
  <c r="BQ718" i="7"/>
  <c r="BC718" i="7"/>
  <c r="BP715" i="7"/>
  <c r="BH715" i="7"/>
  <c r="AZ715" i="7"/>
  <c r="AR715" i="7"/>
  <c r="AN713" i="7"/>
  <c r="BT707" i="7"/>
  <c r="BL707" i="7"/>
  <c r="BD707" i="7"/>
  <c r="AV707" i="7"/>
  <c r="AN707" i="7"/>
  <c r="BB721" i="7"/>
  <c r="AN721" i="7"/>
  <c r="BB719" i="7"/>
  <c r="BE718" i="7"/>
  <c r="AM718" i="7"/>
  <c r="AW721" i="7"/>
  <c r="BB718" i="7"/>
  <c r="AP718" i="7"/>
  <c r="AV718" i="7"/>
  <c r="BJ722" i="7"/>
  <c r="BT720" i="7"/>
  <c r="BT718" i="7"/>
  <c r="BP718" i="7"/>
  <c r="AZ718" i="7"/>
  <c r="AI1104" i="7"/>
  <c r="W1106" i="7"/>
  <c r="AI1106" i="7"/>
  <c r="I1108" i="7"/>
  <c r="O1108" i="7"/>
  <c r="S1108" i="7"/>
  <c r="W1108" i="7"/>
  <c r="AA1108" i="7"/>
  <c r="AG1108" i="7"/>
  <c r="AA909" i="7"/>
  <c r="AI909" i="7"/>
  <c r="Y911" i="7"/>
  <c r="AG911" i="7"/>
  <c r="B1109" i="7"/>
  <c r="D1111" i="7"/>
  <c r="H1111" i="7"/>
  <c r="L1111" i="7"/>
  <c r="P1111" i="7"/>
  <c r="AB1111" i="7"/>
  <c r="BU701" i="7"/>
  <c r="R1125" i="7"/>
  <c r="V1125" i="7"/>
  <c r="AD1125" i="7"/>
  <c r="C924" i="7"/>
  <c r="K924" i="7"/>
  <c r="S924" i="7"/>
  <c r="AA924" i="7"/>
  <c r="AI924" i="7"/>
  <c r="B1130" i="7"/>
  <c r="E1124" i="7"/>
  <c r="I1136" i="7"/>
  <c r="M1136" i="7"/>
  <c r="Q1136" i="7"/>
  <c r="U1124" i="7"/>
  <c r="Y1136" i="7"/>
  <c r="G932" i="7"/>
  <c r="I932" i="7"/>
  <c r="K1137" i="7"/>
  <c r="O932" i="7"/>
  <c r="Q932" i="7"/>
  <c r="S1137" i="7"/>
  <c r="W932" i="7"/>
  <c r="Y932" i="7"/>
  <c r="AA1137" i="7"/>
  <c r="AE1125" i="7"/>
  <c r="AE932" i="7"/>
  <c r="AG932" i="7"/>
  <c r="AI1137" i="7"/>
  <c r="B1126" i="7"/>
  <c r="D1126" i="7"/>
  <c r="F933" i="7"/>
  <c r="H933" i="7"/>
  <c r="P1126" i="7"/>
  <c r="P933" i="7"/>
  <c r="T1138" i="7"/>
  <c r="X933" i="7"/>
  <c r="J935" i="7"/>
  <c r="R923" i="7"/>
  <c r="Z923" i="7"/>
  <c r="AF935" i="7"/>
  <c r="AH935" i="7"/>
  <c r="Y936" i="7"/>
  <c r="G1130" i="7"/>
  <c r="O1130" i="7"/>
  <c r="AE1130" i="7"/>
  <c r="D1131" i="7"/>
  <c r="AB1143" i="7"/>
  <c r="AJ1131" i="7"/>
  <c r="I1144" i="7"/>
  <c r="AD1136" i="7"/>
  <c r="AJ1134" i="7"/>
  <c r="AR723" i="7"/>
  <c r="AX723" i="7"/>
  <c r="BB723" i="7"/>
  <c r="AX724" i="7"/>
  <c r="BP724" i="7"/>
  <c r="AR725" i="7"/>
  <c r="BP725" i="7"/>
  <c r="AQ726" i="7"/>
  <c r="AU726" i="7"/>
  <c r="L1148" i="7"/>
  <c r="V1148" i="7"/>
  <c r="BS726" i="7"/>
  <c r="BF729" i="7"/>
  <c r="AO729" i="7"/>
  <c r="AW729" i="7"/>
  <c r="BT730" i="7"/>
  <c r="BL731" i="7"/>
  <c r="N1150" i="7"/>
  <c r="AC1172" i="7"/>
  <c r="AB1173" i="7"/>
  <c r="P969" i="7"/>
  <c r="BR754" i="7"/>
  <c r="BP754" i="7"/>
  <c r="AV754" i="7"/>
  <c r="BH754" i="7"/>
  <c r="E1177" i="7"/>
  <c r="K1177" i="7"/>
  <c r="O1177" i="7"/>
  <c r="S1177" i="7"/>
  <c r="W1177" i="7"/>
  <c r="BR755" i="7"/>
  <c r="D1178" i="7"/>
  <c r="N1178" i="7"/>
  <c r="T1178" i="7"/>
  <c r="F1023" i="7"/>
  <c r="B1023" i="7"/>
  <c r="AG1023" i="7"/>
  <c r="AC1023" i="7"/>
  <c r="Y1023" i="7"/>
  <c r="U1023" i="7"/>
  <c r="Q1023" i="7"/>
  <c r="M1023" i="7"/>
  <c r="I1023" i="7"/>
  <c r="AB1022" i="7"/>
  <c r="X1227" i="7"/>
  <c r="AL793" i="7"/>
  <c r="AA1228" i="7"/>
  <c r="W1228" i="7"/>
  <c r="S1228" i="7"/>
  <c r="O1228" i="7"/>
  <c r="K1228" i="7"/>
  <c r="D1228" i="7"/>
  <c r="A959" i="7"/>
  <c r="Z1022" i="7"/>
  <c r="R1022" i="7"/>
  <c r="AB1227" i="7"/>
  <c r="P1022" i="7"/>
  <c r="AO806" i="7"/>
  <c r="AG1227" i="7"/>
  <c r="AE1227" i="7"/>
  <c r="N1218" i="7"/>
  <c r="E1210" i="7"/>
  <c r="AF1205" i="7"/>
  <c r="Q1144" i="7"/>
  <c r="X943" i="7"/>
  <c r="U1149" i="7"/>
  <c r="P1152" i="7"/>
  <c r="A1156" i="7"/>
  <c r="I1221" i="7"/>
  <c r="X1219" i="7"/>
  <c r="AI1210" i="7"/>
  <c r="AI1218" i="7"/>
  <c r="AE1218" i="7"/>
  <c r="AA1218" i="7"/>
  <c r="X1221" i="7"/>
  <c r="AP800" i="7"/>
  <c r="AG1222" i="7"/>
  <c r="AC1222" i="7"/>
  <c r="Y1222" i="7"/>
  <c r="U1222" i="7"/>
  <c r="AA1217" i="7"/>
  <c r="W1217" i="7"/>
  <c r="S1217" i="7"/>
  <c r="O1217" i="7"/>
  <c r="X1205" i="7"/>
  <c r="T1205" i="7"/>
  <c r="X1148" i="7"/>
  <c r="BT665" i="7"/>
  <c r="C1221" i="7"/>
  <c r="G1221" i="7"/>
  <c r="O1221" i="7"/>
  <c r="N1219" i="7"/>
  <c r="D1218" i="7"/>
  <c r="V1221" i="7"/>
  <c r="V1209" i="7"/>
  <c r="BB800" i="7"/>
  <c r="AX800" i="7"/>
  <c r="AT800" i="7"/>
  <c r="AE1206" i="7"/>
  <c r="R1150" i="7"/>
  <c r="S1222" i="7"/>
  <c r="O1222" i="7"/>
  <c r="K1222" i="7"/>
  <c r="G1222" i="7"/>
  <c r="C1222" i="7"/>
  <c r="AI1017" i="7"/>
  <c r="AE1017" i="7"/>
  <c r="AA1017" i="7"/>
  <c r="W1017" i="7"/>
  <c r="S1017" i="7"/>
  <c r="K1017" i="7"/>
  <c r="M1127" i="7"/>
  <c r="B951" i="7"/>
  <c r="BI809" i="7"/>
  <c r="X1016" i="7"/>
  <c r="T1016" i="7"/>
  <c r="AG1016" i="7"/>
  <c r="AC1016" i="7"/>
  <c r="M1016" i="7"/>
  <c r="I1016" i="7"/>
  <c r="E1016" i="7"/>
  <c r="AT806" i="7"/>
  <c r="AH1152" i="7"/>
  <c r="L960" i="7"/>
  <c r="V1152" i="7"/>
  <c r="H1154" i="7"/>
  <c r="F951" i="7"/>
  <c r="Z1168" i="7"/>
  <c r="BU726" i="7"/>
  <c r="E944" i="7"/>
  <c r="K944" i="7"/>
  <c r="O944" i="7"/>
  <c r="S944" i="7"/>
  <c r="W1149" i="7"/>
  <c r="AE944" i="7"/>
  <c r="AI944" i="7"/>
  <c r="R945" i="7"/>
  <c r="V945" i="7"/>
  <c r="AE1151" i="7"/>
  <c r="L947" i="7"/>
  <c r="P947" i="7"/>
  <c r="T947" i="7"/>
  <c r="X947" i="7"/>
  <c r="C948" i="7"/>
  <c r="U948" i="7"/>
  <c r="BC805" i="7"/>
  <c r="R1013" i="7"/>
  <c r="F1013" i="7"/>
  <c r="AG1013" i="7"/>
  <c r="Y1013" i="7"/>
  <c r="BM805" i="7"/>
  <c r="AF1012" i="7"/>
  <c r="BN806" i="7"/>
  <c r="A1012" i="7"/>
  <c r="AX806" i="7"/>
  <c r="AI1011" i="7"/>
  <c r="AA1011" i="7"/>
  <c r="S1011" i="7"/>
  <c r="K1011" i="7"/>
  <c r="N960" i="7"/>
  <c r="I1209" i="7"/>
  <c r="U1209" i="7"/>
  <c r="AC1209" i="7"/>
  <c r="Y1210" i="7"/>
  <c r="AE1215" i="7"/>
  <c r="O1215" i="7"/>
  <c r="AI1010" i="7"/>
  <c r="S1010" i="7"/>
  <c r="C1010" i="7"/>
  <c r="AH1210" i="7"/>
  <c r="AE1214" i="7"/>
  <c r="N1215" i="7"/>
  <c r="R1215" i="7"/>
  <c r="V1215" i="7"/>
  <c r="Z1215" i="7"/>
  <c r="Y1215" i="7"/>
  <c r="I1215" i="7"/>
  <c r="Y1010" i="7"/>
  <c r="I1010" i="7"/>
  <c r="H949" i="7"/>
  <c r="BN738" i="7"/>
  <c r="AE943" i="7"/>
  <c r="AQ739" i="7"/>
  <c r="AR739" i="7"/>
  <c r="BT739" i="7"/>
  <c r="Y1162" i="7"/>
  <c r="AQ741" i="7"/>
  <c r="Q1164" i="7"/>
  <c r="U1164" i="7"/>
  <c r="AG1164" i="7"/>
  <c r="T961" i="7"/>
  <c r="H955" i="7"/>
  <c r="P955" i="7"/>
  <c r="BI739" i="7"/>
  <c r="M1164" i="7"/>
  <c r="BF665" i="7"/>
  <c r="N1009" i="7"/>
  <c r="AI1009" i="7"/>
  <c r="C1009" i="7"/>
  <c r="AI1008" i="7"/>
  <c r="B1212" i="7"/>
  <c r="F1212" i="7"/>
  <c r="J1212" i="7"/>
  <c r="N1212" i="7"/>
  <c r="R1212" i="7"/>
  <c r="V1212" i="7"/>
  <c r="Z1212" i="7"/>
  <c r="AD1212" i="7"/>
  <c r="AH1212" i="7"/>
  <c r="D1156" i="7"/>
  <c r="N1156" i="7"/>
  <c r="BP799" i="7"/>
  <c r="D1211" i="7"/>
  <c r="H1211" i="7"/>
  <c r="L1211" i="7"/>
  <c r="P1211" i="7"/>
  <c r="T1211" i="7"/>
  <c r="X1211" i="7"/>
  <c r="AB1211" i="7"/>
  <c r="AF1211" i="7"/>
  <c r="AJ1211" i="7"/>
  <c r="L955" i="7"/>
  <c r="F1156" i="7"/>
  <c r="BN799" i="7"/>
  <c r="AH1005" i="7"/>
  <c r="Z1005" i="7"/>
  <c r="R1005" i="7"/>
  <c r="J1005" i="7"/>
  <c r="AI1005" i="7"/>
  <c r="AA1005" i="7"/>
  <c r="C1005" i="7"/>
  <c r="BR800" i="7"/>
  <c r="BJ800" i="7"/>
  <c r="P1140" i="7"/>
  <c r="Y1139" i="7"/>
  <c r="A1209" i="7"/>
  <c r="G1004" i="7"/>
  <c r="O1004" i="7"/>
  <c r="AA1004" i="7"/>
  <c r="AI1004" i="7"/>
  <c r="D960" i="7"/>
  <c r="AT799" i="7"/>
  <c r="BE799" i="7"/>
  <c r="AW776" i="7"/>
  <c r="X938" i="7"/>
  <c r="J1147" i="7"/>
  <c r="P1160" i="7"/>
  <c r="AA957" i="7"/>
  <c r="L1166" i="7"/>
  <c r="T1166" i="7"/>
  <c r="E1148" i="7"/>
  <c r="AE1148" i="7"/>
  <c r="AT782" i="7"/>
  <c r="AN782" i="7"/>
  <c r="U1146" i="7"/>
  <c r="AA945" i="7"/>
  <c r="X1155" i="7"/>
  <c r="N1206" i="7"/>
  <c r="L1140" i="7"/>
  <c r="P1147" i="7"/>
  <c r="BC777" i="7"/>
  <c r="BC796" i="7"/>
  <c r="AM777" i="7"/>
  <c r="BI778" i="7"/>
  <c r="AN779" i="7"/>
  <c r="AH1140" i="7"/>
  <c r="L938" i="7"/>
  <c r="AI941" i="7"/>
  <c r="AC931" i="7"/>
  <c r="AD1140" i="7"/>
  <c r="AI1141" i="7"/>
  <c r="U939" i="7"/>
  <c r="C941" i="7"/>
  <c r="R1147" i="7"/>
  <c r="BK763" i="7"/>
  <c r="BN788" i="7"/>
  <c r="O1127" i="7"/>
  <c r="V1160" i="7"/>
  <c r="C931" i="7"/>
  <c r="S931" i="7"/>
  <c r="AS778" i="7"/>
  <c r="AW795" i="7"/>
  <c r="AM795" i="7"/>
  <c r="AY795" i="7"/>
  <c r="R1206" i="7"/>
  <c r="BE778" i="7"/>
  <c r="X1187" i="7"/>
  <c r="Q1187" i="7"/>
  <c r="Y941" i="7"/>
  <c r="B1166" i="7"/>
  <c r="AD942" i="7"/>
  <c r="J955" i="7"/>
  <c r="R955" i="7"/>
  <c r="U882" i="7"/>
  <c r="O1146" i="7"/>
  <c r="M1144" i="7"/>
  <c r="P1143" i="7"/>
  <c r="F1139" i="7"/>
  <c r="T1137" i="7"/>
  <c r="C1136" i="7"/>
  <c r="V1135" i="7"/>
  <c r="F1135" i="7"/>
  <c r="Y1134" i="7"/>
  <c r="I1134" i="7"/>
  <c r="AB1133" i="7"/>
  <c r="L1133" i="7"/>
  <c r="O1132" i="7"/>
  <c r="AD1131" i="7"/>
  <c r="F1131" i="7"/>
  <c r="U1130" i="7"/>
  <c r="E1130" i="7"/>
  <c r="AG1126" i="7"/>
  <c r="E1126" i="7"/>
  <c r="T1125" i="7"/>
  <c r="AE1124" i="7"/>
  <c r="O1124" i="7"/>
  <c r="AH1123" i="7"/>
  <c r="J1123" i="7"/>
  <c r="AC1122" i="7"/>
  <c r="M1122" i="7"/>
  <c r="AF1121" i="7"/>
  <c r="P1121" i="7"/>
  <c r="AI1120" i="7"/>
  <c r="U1120" i="7"/>
  <c r="AF1119" i="7"/>
  <c r="J1119" i="7"/>
  <c r="AJ1117" i="7"/>
  <c r="AB1117" i="7"/>
  <c r="T1117" i="7"/>
  <c r="L1117" i="7"/>
  <c r="Y1129" i="7"/>
  <c r="Q1129" i="7"/>
  <c r="AJ1128" i="7"/>
  <c r="P1128" i="7"/>
  <c r="AI1116" i="7"/>
  <c r="I1116" i="7"/>
  <c r="AA1114" i="7"/>
  <c r="C917" i="7"/>
  <c r="M917" i="7"/>
  <c r="U917" i="7"/>
  <c r="AC917" i="7"/>
  <c r="C919" i="7"/>
  <c r="K919" i="7"/>
  <c r="S919" i="7"/>
  <c r="AA919" i="7"/>
  <c r="X920" i="7"/>
  <c r="AH920" i="7"/>
  <c r="E921" i="7"/>
  <c r="AE921" i="7"/>
  <c r="C925" i="7"/>
  <c r="M925" i="7"/>
  <c r="U925" i="7"/>
  <c r="AG925" i="7"/>
  <c r="F926" i="7"/>
  <c r="N926" i="7"/>
  <c r="AD926" i="7"/>
  <c r="K927" i="7"/>
  <c r="U927" i="7"/>
  <c r="AA915" i="7"/>
  <c r="AI915" i="7"/>
  <c r="D928" i="7"/>
  <c r="H928" i="7"/>
  <c r="L928" i="7"/>
  <c r="P928" i="7"/>
  <c r="T928" i="7"/>
  <c r="X928" i="7"/>
  <c r="AB928" i="7"/>
  <c r="AF928" i="7"/>
  <c r="AJ928" i="7"/>
  <c r="G929" i="7"/>
  <c r="O929" i="7"/>
  <c r="W929" i="7"/>
  <c r="AE929" i="7"/>
  <c r="B930" i="7"/>
  <c r="F930" i="7"/>
  <c r="J930" i="7"/>
  <c r="N930" i="7"/>
  <c r="R930" i="7"/>
  <c r="Z930" i="7"/>
  <c r="AF930" i="7"/>
  <c r="R932" i="7"/>
  <c r="X932" i="7"/>
  <c r="AD1137" i="7"/>
  <c r="AH932" i="7"/>
  <c r="C933" i="7"/>
  <c r="AI1138" i="7"/>
  <c r="J938" i="7"/>
  <c r="V1143" i="7"/>
  <c r="AD1143" i="7"/>
  <c r="AJ938" i="7"/>
  <c r="G1144" i="7"/>
  <c r="O1144" i="7"/>
  <c r="E1146" i="7"/>
  <c r="M1146" i="7"/>
  <c r="W1146" i="7"/>
  <c r="D1147" i="7"/>
  <c r="N942" i="7"/>
  <c r="AB1147" i="7"/>
  <c r="B1149" i="7"/>
  <c r="N944" i="7"/>
  <c r="D934" i="7"/>
  <c r="H946" i="7"/>
  <c r="N934" i="7"/>
  <c r="AZ788" i="7"/>
  <c r="BG782" i="7"/>
  <c r="BO795" i="7"/>
  <c r="BU782" i="7"/>
  <c r="BE782" i="7"/>
  <c r="BQ790" i="7"/>
  <c r="AG945" i="7"/>
  <c r="J1155" i="7"/>
  <c r="AF1155" i="7"/>
  <c r="BU790" i="7"/>
  <c r="BR782" i="7"/>
  <c r="AS782" i="7"/>
  <c r="BO778" i="7"/>
  <c r="AW778" i="7"/>
  <c r="BC776" i="7"/>
  <c r="AM776" i="7"/>
  <c r="AO766" i="7"/>
  <c r="AR763" i="7"/>
  <c r="BE796" i="7"/>
  <c r="BJ782" i="7"/>
  <c r="AS789" i="7"/>
  <c r="BA789" i="7"/>
  <c r="BI789" i="7"/>
  <c r="BQ789" i="7"/>
  <c r="AO788" i="7"/>
  <c r="AW788" i="7"/>
  <c r="BE788" i="7"/>
  <c r="BT783" i="7"/>
  <c r="BL783" i="7"/>
  <c r="AZ783" i="7"/>
  <c r="AR783" i="7"/>
  <c r="BR795" i="7"/>
  <c r="BJ795" i="7"/>
  <c r="BB795" i="7"/>
  <c r="AT795" i="7"/>
  <c r="BL782" i="7"/>
  <c r="BT796" i="7"/>
  <c r="BL796" i="7"/>
  <c r="BN787" i="7"/>
  <c r="BG777" i="7"/>
  <c r="AO777" i="7"/>
  <c r="AM766" i="7"/>
  <c r="AP788" i="7"/>
  <c r="BF788" i="7"/>
  <c r="BQ788" i="7"/>
  <c r="AT789" i="7"/>
  <c r="BJ789" i="7"/>
  <c r="AP790" i="7"/>
  <c r="AX790" i="7"/>
  <c r="BF790" i="7"/>
  <c r="BN790" i="7"/>
  <c r="BT791" i="7"/>
  <c r="BT792" i="7"/>
  <c r="AV793" i="7"/>
  <c r="BD793" i="7"/>
  <c r="BL793" i="7"/>
  <c r="BT793" i="7"/>
  <c r="AN788" i="7"/>
  <c r="BP788" i="7"/>
  <c r="BD789" i="7"/>
  <c r="BD778" i="7"/>
  <c r="AP778" i="7"/>
  <c r="BR788" i="7"/>
  <c r="AQ790" i="7"/>
  <c r="BG790" i="7"/>
  <c r="AN793" i="7"/>
  <c r="AZ778" i="7"/>
  <c r="BJ776" i="7"/>
  <c r="BR776" i="7"/>
  <c r="AR761" i="7"/>
  <c r="Q1150" i="7"/>
  <c r="X955" i="7"/>
  <c r="AA1163" i="7"/>
  <c r="AJ958" i="7"/>
  <c r="Y1150" i="7"/>
  <c r="Z963" i="7"/>
  <c r="AJ944" i="7"/>
  <c r="AF942" i="7"/>
  <c r="L942" i="7"/>
  <c r="AF999" i="7"/>
  <c r="AH999" i="7"/>
  <c r="AJ999" i="7"/>
  <c r="A1202" i="7"/>
  <c r="AI1203" i="7"/>
  <c r="AE1203" i="7"/>
  <c r="AA1203" i="7"/>
  <c r="W1203" i="7"/>
  <c r="S1203" i="7"/>
  <c r="O1203" i="7"/>
  <c r="K1203" i="7"/>
  <c r="G1203" i="7"/>
  <c r="C1203" i="7"/>
  <c r="AG1202" i="7"/>
  <c r="N1202" i="7"/>
  <c r="J1202" i="7"/>
  <c r="E1202" i="7"/>
  <c r="AI1201" i="7"/>
  <c r="AE1201" i="7"/>
  <c r="AA1201" i="7"/>
  <c r="W1201" i="7"/>
  <c r="S1201" i="7"/>
  <c r="O1201" i="7"/>
  <c r="K1201" i="7"/>
  <c r="G1201" i="7"/>
  <c r="D1201" i="7"/>
  <c r="B1201" i="7"/>
  <c r="AH1200" i="7"/>
  <c r="AD1200" i="7"/>
  <c r="Z1200" i="7"/>
  <c r="V1200" i="7"/>
  <c r="R1200" i="7"/>
  <c r="N1200" i="7"/>
  <c r="J1200" i="7"/>
  <c r="F1200" i="7"/>
  <c r="B1200" i="7"/>
  <c r="AH1199" i="7"/>
  <c r="AD1199" i="7"/>
  <c r="Z1199" i="7"/>
  <c r="V1199" i="7"/>
  <c r="R1199" i="7"/>
  <c r="N1199" i="7"/>
  <c r="J1199" i="7"/>
  <c r="F1199" i="7"/>
  <c r="B1199" i="7"/>
  <c r="AH1198" i="7"/>
  <c r="AD1198" i="7"/>
  <c r="Z1198" i="7"/>
  <c r="V1198" i="7"/>
  <c r="R1198" i="7"/>
  <c r="N1198" i="7"/>
  <c r="J1198" i="7"/>
  <c r="F1198" i="7"/>
  <c r="AI1197" i="7"/>
  <c r="AE1197" i="7"/>
  <c r="AA1197" i="7"/>
  <c r="W1197" i="7"/>
  <c r="AH1000" i="7"/>
  <c r="X1000" i="7"/>
  <c r="V1000" i="7"/>
  <c r="T1000" i="7"/>
  <c r="R1000" i="7"/>
  <c r="AF987" i="7"/>
  <c r="Y957" i="7"/>
  <c r="AG988" i="7"/>
  <c r="AC988" i="7"/>
  <c r="R988" i="7"/>
  <c r="O1193" i="7"/>
  <c r="E988" i="7"/>
  <c r="BG763" i="7"/>
  <c r="V1193" i="7"/>
  <c r="I988" i="7"/>
  <c r="C1193" i="7"/>
  <c r="L1151" i="7"/>
  <c r="M958" i="7"/>
  <c r="AB1168" i="7"/>
  <c r="S1087" i="7"/>
  <c r="BP778" i="7"/>
  <c r="AI957" i="7"/>
  <c r="BI763" i="7"/>
  <c r="BO777" i="7"/>
  <c r="BL778" i="7"/>
  <c r="BT778" i="7"/>
  <c r="BJ777" i="7"/>
  <c r="BB777" i="7"/>
  <c r="AT777" i="7"/>
  <c r="AW763" i="7"/>
  <c r="AO763" i="7"/>
  <c r="R950" i="7"/>
  <c r="AB950" i="7"/>
  <c r="B1161" i="7"/>
  <c r="J1161" i="7"/>
  <c r="S959" i="7"/>
  <c r="AC882" i="7"/>
  <c r="AD963" i="7"/>
  <c r="L961" i="7"/>
  <c r="BP779" i="7"/>
  <c r="BH779" i="7"/>
  <c r="BG776" i="7"/>
  <c r="AH1163" i="7"/>
  <c r="AF1087" i="7"/>
  <c r="AI983" i="7"/>
  <c r="AD983" i="7"/>
  <c r="AG983" i="7"/>
  <c r="BL776" i="7"/>
  <c r="AR776" i="7"/>
  <c r="AN765" i="7"/>
  <c r="Y1189" i="7"/>
  <c r="AG984" i="7"/>
  <c r="W984" i="7"/>
  <c r="AY764" i="7"/>
  <c r="BG764" i="7"/>
  <c r="BT777" i="7"/>
  <c r="BL777" i="7"/>
  <c r="BF763" i="7"/>
  <c r="BD759" i="7"/>
  <c r="AD982" i="7"/>
  <c r="T982" i="7"/>
  <c r="J982" i="7"/>
  <c r="BU765" i="7"/>
  <c r="AU765" i="7"/>
  <c r="U982" i="7"/>
  <c r="Z981" i="7"/>
  <c r="H981" i="7"/>
  <c r="AB981" i="7"/>
  <c r="X1186" i="7"/>
  <c r="BT763" i="7"/>
  <c r="AB1185" i="7"/>
  <c r="Z980" i="7"/>
  <c r="T1185" i="7"/>
  <c r="R980" i="7"/>
  <c r="G980" i="7"/>
  <c r="AJ980" i="7"/>
  <c r="AH1185" i="7"/>
  <c r="BO763" i="7"/>
  <c r="W979" i="7"/>
  <c r="AC1184" i="7"/>
  <c r="U979" i="7"/>
  <c r="Y979" i="7"/>
  <c r="BI765" i="7"/>
  <c r="BN762" i="7"/>
  <c r="BF762" i="7"/>
  <c r="AG1183" i="7"/>
  <c r="AI978" i="7"/>
  <c r="W1183" i="7"/>
  <c r="U978" i="7"/>
  <c r="O1183" i="7"/>
  <c r="M978" i="7"/>
  <c r="G1183" i="7"/>
  <c r="E978" i="7"/>
  <c r="AG977" i="7"/>
  <c r="BR761" i="7"/>
  <c r="AP759" i="7"/>
  <c r="AN759" i="7"/>
  <c r="M1181" i="7"/>
  <c r="AE1181" i="7"/>
  <c r="U1181" i="7"/>
  <c r="E1181" i="7"/>
  <c r="AC959" i="7"/>
  <c r="AF975" i="7"/>
  <c r="V975" i="7"/>
  <c r="AB975" i="7"/>
  <c r="BR765" i="7"/>
  <c r="BK764" i="7"/>
  <c r="D956" i="7"/>
  <c r="AG1160" i="7"/>
  <c r="A1160" i="7"/>
  <c r="BR766" i="7"/>
  <c r="I964" i="7"/>
  <c r="W1169" i="7"/>
  <c r="AE1169" i="7"/>
  <c r="E1170" i="7"/>
  <c r="J1175" i="7"/>
  <c r="AF1175" i="7"/>
  <c r="Z971" i="7"/>
  <c r="L972" i="7"/>
  <c r="E1171" i="7"/>
  <c r="M1171" i="7"/>
  <c r="U1171" i="7"/>
  <c r="AC1171" i="7"/>
  <c r="Y967" i="7"/>
  <c r="T968" i="7"/>
  <c r="AD968" i="7"/>
  <c r="D969" i="7"/>
  <c r="X969" i="7"/>
  <c r="AF1174" i="7"/>
  <c r="Q970" i="7"/>
  <c r="G1176" i="7"/>
  <c r="O1176" i="7"/>
  <c r="Y971" i="7"/>
  <c r="AG971" i="7"/>
  <c r="N972" i="7"/>
  <c r="U972" i="7"/>
  <c r="BH666" i="7"/>
  <c r="BL698" i="7"/>
  <c r="BT704" i="7"/>
  <c r="BT700" i="7"/>
  <c r="BN666" i="7"/>
  <c r="AX690" i="7"/>
  <c r="AX702" i="7"/>
  <c r="BD694" i="7"/>
  <c r="BL702" i="7"/>
  <c r="AP716" i="7"/>
  <c r="BB722" i="7"/>
  <c r="BN730" i="7"/>
  <c r="AN740" i="7"/>
  <c r="BR700" i="7"/>
  <c r="AT718" i="7"/>
  <c r="BJ754" i="7"/>
  <c r="AN690" i="7"/>
  <c r="AZ712" i="7"/>
  <c r="BP726" i="7"/>
  <c r="AP712" i="7"/>
  <c r="BT716" i="7"/>
  <c r="BF722" i="7"/>
  <c r="AN754" i="7"/>
  <c r="AW718" i="7"/>
  <c r="BK730" i="7"/>
  <c r="AM734" i="7"/>
  <c r="AV739" i="7"/>
  <c r="AW740" i="7"/>
  <c r="AN753" i="7"/>
  <c r="AM756" i="7"/>
  <c r="AQ723" i="7"/>
  <c r="AM725" i="7"/>
  <c r="BK725" i="7"/>
  <c r="BG733" i="7"/>
  <c r="AW739" i="7"/>
  <c r="AS753" i="7"/>
  <c r="AM755" i="7"/>
  <c r="AX667" i="7"/>
  <c r="BN667" i="7"/>
  <c r="AS690" i="7"/>
  <c r="BI690" i="7"/>
  <c r="AO692" i="7"/>
  <c r="BL693" i="7"/>
  <c r="AT695" i="7"/>
  <c r="BJ695" i="7"/>
  <c r="AR697" i="7"/>
  <c r="BH697" i="7"/>
  <c r="AZ701" i="7"/>
  <c r="BR703" i="7"/>
  <c r="BD705" i="7"/>
  <c r="BJ707" i="7"/>
  <c r="AQ667" i="7"/>
  <c r="BG667" i="7"/>
  <c r="AV711" i="7"/>
  <c r="BL711" i="7"/>
  <c r="AS712" i="7"/>
  <c r="BI712" i="7"/>
  <c r="BN715" i="7"/>
  <c r="BI718" i="7"/>
  <c r="AS695" i="7"/>
  <c r="BI695" i="7"/>
  <c r="BK697" i="7"/>
  <c r="AU707" i="7"/>
  <c r="BK707" i="7"/>
  <c r="AU711" i="7"/>
  <c r="BK711" i="7"/>
  <c r="AS715" i="7"/>
  <c r="BI715" i="7"/>
  <c r="BA723" i="7"/>
  <c r="BC725" i="7"/>
  <c r="AE1164" i="7"/>
  <c r="G883" i="7"/>
  <c r="W883" i="7"/>
  <c r="D884" i="7"/>
  <c r="T884" i="7"/>
  <c r="AJ884" i="7"/>
  <c r="L1100" i="7"/>
  <c r="J897" i="7"/>
  <c r="P1112" i="7"/>
  <c r="AF1112" i="7"/>
  <c r="D1114" i="7"/>
  <c r="AH1114" i="7"/>
  <c r="Y1104" i="7"/>
  <c r="B900" i="7"/>
  <c r="R900" i="7"/>
  <c r="AH900" i="7"/>
  <c r="AD1107" i="7"/>
  <c r="F912" i="7"/>
  <c r="T915" i="7"/>
  <c r="AD1122" i="7"/>
  <c r="AH917" i="7"/>
  <c r="AA936" i="7"/>
  <c r="X912" i="7"/>
  <c r="N1133" i="7"/>
  <c r="J1172" i="7"/>
  <c r="AU750" i="7"/>
  <c r="J967" i="7"/>
  <c r="F1172" i="7"/>
  <c r="F967" i="7"/>
  <c r="AM750" i="7"/>
  <c r="B967" i="7"/>
  <c r="AI1171" i="7"/>
  <c r="BR749" i="7"/>
  <c r="AG1171" i="7"/>
  <c r="AE1171" i="7"/>
  <c r="AC966" i="7"/>
  <c r="AA966" i="7"/>
  <c r="Y966" i="7"/>
  <c r="W966" i="7"/>
  <c r="BF749" i="7"/>
  <c r="U966" i="7"/>
  <c r="S954" i="7"/>
  <c r="S966" i="7"/>
  <c r="Q1159" i="7"/>
  <c r="Q966" i="7"/>
  <c r="O966" i="7"/>
  <c r="M966" i="7"/>
  <c r="K966" i="7"/>
  <c r="I966" i="7"/>
  <c r="G966" i="7"/>
  <c r="AP749" i="7"/>
  <c r="E966" i="7"/>
  <c r="C966" i="7"/>
  <c r="BI748" i="7"/>
  <c r="BA748" i="7"/>
  <c r="BM748" i="7"/>
  <c r="BG748" i="7"/>
  <c r="AW748" i="7"/>
  <c r="AS748" i="7"/>
  <c r="AO748" i="7"/>
  <c r="BT748" i="7"/>
  <c r="BU748" i="7"/>
  <c r="BR748" i="7"/>
  <c r="AH1158" i="7"/>
  <c r="BS748" i="7"/>
  <c r="BL748" i="7"/>
  <c r="AA965" i="7"/>
  <c r="AA953" i="7"/>
  <c r="BJ748" i="7"/>
  <c r="Y965" i="7"/>
  <c r="W965" i="7"/>
  <c r="W953" i="7"/>
  <c r="BD748" i="7"/>
  <c r="S965" i="7"/>
  <c r="BB748" i="7"/>
  <c r="Q965" i="7"/>
  <c r="AV748" i="7"/>
  <c r="K965" i="7"/>
  <c r="K1158" i="7"/>
  <c r="AT748" i="7"/>
  <c r="I965" i="7"/>
  <c r="G965" i="7"/>
  <c r="G1158" i="7"/>
  <c r="AP748" i="7"/>
  <c r="E965" i="7"/>
  <c r="AN748" i="7"/>
  <c r="C965" i="7"/>
  <c r="AY747" i="7"/>
  <c r="BR747" i="7"/>
  <c r="AZ747" i="7"/>
  <c r="AS747" i="7"/>
  <c r="AO747" i="7"/>
  <c r="BT747" i="7"/>
  <c r="BL747" i="7"/>
  <c r="BH747" i="7"/>
  <c r="BB747" i="7"/>
  <c r="AP747" i="7"/>
  <c r="AJ1169" i="7"/>
  <c r="BU747" i="7"/>
  <c r="AH952" i="7"/>
  <c r="BS747" i="7"/>
  <c r="AH1169" i="7"/>
  <c r="BQ747" i="7"/>
  <c r="AF1169" i="7"/>
  <c r="BO747" i="7"/>
  <c r="AD1169" i="7"/>
  <c r="BK747" i="7"/>
  <c r="Z1169" i="7"/>
  <c r="BI747" i="7"/>
  <c r="X1169" i="7"/>
  <c r="BE747" i="7"/>
  <c r="T1169" i="7"/>
  <c r="BA747" i="7"/>
  <c r="P1169" i="7"/>
  <c r="N1169" i="7"/>
  <c r="N1157" i="7"/>
  <c r="L1169" i="7"/>
  <c r="L1157" i="7"/>
  <c r="AH1179" i="7"/>
  <c r="BS757" i="7"/>
  <c r="BI757" i="7"/>
  <c r="AY757" i="7"/>
  <c r="BJ753" i="7"/>
  <c r="AT753" i="7"/>
  <c r="AD1173" i="7"/>
  <c r="BO751" i="7"/>
  <c r="Z1173" i="7"/>
  <c r="T956" i="7"/>
  <c r="BC751" i="7"/>
  <c r="BA751" i="7"/>
  <c r="N1173" i="7"/>
  <c r="AA1172" i="7"/>
  <c r="BQ741" i="7"/>
  <c r="I952" i="7"/>
  <c r="AF939" i="7"/>
  <c r="AF927" i="7"/>
  <c r="Z1144" i="7"/>
  <c r="W922" i="7"/>
  <c r="M1137" i="7"/>
  <c r="O915" i="7"/>
  <c r="B1132" i="7"/>
  <c r="B915" i="7"/>
  <c r="AG913" i="7"/>
  <c r="S911" i="7"/>
  <c r="M1128" i="7"/>
  <c r="K911" i="7"/>
  <c r="BU705" i="7"/>
  <c r="AJ1115" i="7"/>
  <c r="AF910" i="7"/>
  <c r="AF1115" i="7"/>
  <c r="AB922" i="7"/>
  <c r="AB910" i="7"/>
  <c r="AA908" i="7"/>
  <c r="AA1113" i="7"/>
  <c r="U908" i="7"/>
  <c r="U920" i="7"/>
  <c r="Q920" i="7"/>
  <c r="K908" i="7"/>
  <c r="K1113" i="7"/>
  <c r="I920" i="7"/>
  <c r="C908" i="7"/>
  <c r="C1113" i="7"/>
  <c r="AN702" i="7"/>
  <c r="U1232" i="7"/>
  <c r="U1027" i="7"/>
  <c r="U1234" i="7"/>
  <c r="U1029" i="7"/>
  <c r="B1035" i="7"/>
  <c r="B1240" i="7"/>
  <c r="D1035" i="7"/>
  <c r="D1240" i="7"/>
  <c r="F1035" i="7"/>
  <c r="F1240" i="7"/>
  <c r="H1035" i="7"/>
  <c r="H1240" i="7"/>
  <c r="J1035" i="7"/>
  <c r="J1240" i="7"/>
  <c r="L1035" i="7"/>
  <c r="L1240" i="7"/>
  <c r="N1035" i="7"/>
  <c r="N1240" i="7"/>
  <c r="P1035" i="7"/>
  <c r="P1240" i="7"/>
  <c r="R1035" i="7"/>
  <c r="R1240" i="7"/>
  <c r="T1035" i="7"/>
  <c r="T1240" i="7"/>
  <c r="V1035" i="7"/>
  <c r="V1240" i="7"/>
  <c r="X1035" i="7"/>
  <c r="X1240" i="7"/>
  <c r="Z1035" i="7"/>
  <c r="Z1240" i="7"/>
  <c r="AB1035" i="7"/>
  <c r="AB1240" i="7"/>
  <c r="AD1035" i="7"/>
  <c r="AD1240" i="7"/>
  <c r="AF1035" i="7"/>
  <c r="AF1240" i="7"/>
  <c r="AH1035" i="7"/>
  <c r="AH1240" i="7"/>
  <c r="AJ1035" i="7"/>
  <c r="AJ1240" i="7"/>
  <c r="BB822" i="7"/>
  <c r="Q1232" i="7"/>
  <c r="D1168" i="7"/>
  <c r="BN757" i="7"/>
  <c r="W962" i="7"/>
  <c r="U1177" i="7"/>
  <c r="G1165" i="7"/>
  <c r="B1174" i="7"/>
  <c r="Q1169" i="7"/>
  <c r="O1169" i="7"/>
  <c r="K1169" i="7"/>
  <c r="Y949" i="7"/>
  <c r="W1154" i="7"/>
  <c r="X1152" i="7"/>
  <c r="L1152" i="7"/>
  <c r="X1150" i="7"/>
  <c r="B945" i="7"/>
  <c r="AI1149" i="7"/>
  <c r="AE1149" i="7"/>
  <c r="O1149" i="7"/>
  <c r="BB738" i="7"/>
  <c r="BT737" i="7"/>
  <c r="AN737" i="7"/>
  <c r="Z1158" i="7"/>
  <c r="Z952" i="7"/>
  <c r="AF1144" i="7"/>
  <c r="AD1144" i="7"/>
  <c r="AB1144" i="7"/>
  <c r="S950" i="7"/>
  <c r="AV733" i="7"/>
  <c r="BP731" i="7"/>
  <c r="M1140" i="7"/>
  <c r="K935" i="7"/>
  <c r="R1133" i="7"/>
  <c r="H1130" i="7"/>
  <c r="Y1128" i="7"/>
  <c r="X1127" i="7"/>
  <c r="T1122" i="7"/>
  <c r="W915" i="7"/>
  <c r="AJ914" i="7"/>
  <c r="AH914" i="7"/>
  <c r="AD914" i="7"/>
  <c r="P923" i="7"/>
  <c r="AA910" i="7"/>
  <c r="S1110" i="7"/>
  <c r="D1109" i="7"/>
  <c r="AF896" i="7"/>
  <c r="AF1192" i="7"/>
  <c r="AH1192" i="7"/>
  <c r="AJ1192" i="7"/>
  <c r="T1209" i="7"/>
  <c r="R1209" i="7"/>
  <c r="I1027" i="7"/>
  <c r="N1028" i="7"/>
  <c r="BE826" i="7"/>
  <c r="BG826" i="7"/>
  <c r="BI826" i="7"/>
  <c r="BK826" i="7"/>
  <c r="Y1110" i="7"/>
  <c r="T1109" i="7"/>
  <c r="P1109" i="7"/>
  <c r="H1109" i="7"/>
  <c r="Y897" i="7"/>
  <c r="T899" i="7"/>
  <c r="K1182" i="7"/>
  <c r="M1182" i="7"/>
  <c r="O1182" i="7"/>
  <c r="AA1182" i="7"/>
  <c r="AC1182" i="7"/>
  <c r="AE1182" i="7"/>
  <c r="G1186" i="7"/>
  <c r="I1186" i="7"/>
  <c r="K1186" i="7"/>
  <c r="M1186" i="7"/>
  <c r="AE1186" i="7"/>
  <c r="B1187" i="7"/>
  <c r="R1187" i="7"/>
  <c r="T1187" i="7"/>
  <c r="AH1190" i="7"/>
  <c r="AJ1190" i="7"/>
  <c r="V1191" i="7"/>
  <c r="Z1191" i="7"/>
  <c r="AB1191" i="7"/>
  <c r="AF1191" i="7"/>
  <c r="AH1191" i="7"/>
  <c r="AE1192" i="7"/>
  <c r="B1205" i="7"/>
  <c r="D1205" i="7"/>
  <c r="F1205" i="7"/>
  <c r="H1205" i="7"/>
  <c r="J1205" i="7"/>
  <c r="L1205" i="7"/>
  <c r="AH1205" i="7"/>
  <c r="D1214" i="7"/>
  <c r="B1214" i="7"/>
  <c r="AG1210" i="7"/>
  <c r="AE1210" i="7"/>
  <c r="W1210" i="7"/>
  <c r="U1210" i="7"/>
  <c r="S1210" i="7"/>
  <c r="Q1210" i="7"/>
  <c r="O1210" i="7"/>
  <c r="M1210" i="7"/>
  <c r="K1210" i="7"/>
  <c r="I1210" i="7"/>
  <c r="AJ1209" i="7"/>
  <c r="N1207" i="7"/>
  <c r="L1207" i="7"/>
  <c r="C1217" i="7"/>
  <c r="E1217" i="7"/>
  <c r="G1217" i="7"/>
  <c r="I1217" i="7"/>
  <c r="K1217" i="7"/>
  <c r="M1217" i="7"/>
  <c r="Z1217" i="7"/>
  <c r="AD1217" i="7"/>
  <c r="J1218" i="7"/>
  <c r="Z1218" i="7"/>
  <c r="AB1218" i="7"/>
  <c r="AH1218" i="7"/>
  <c r="AD1221" i="7"/>
  <c r="U1221" i="7"/>
  <c r="N1221" i="7"/>
  <c r="R1222" i="7"/>
  <c r="B1227" i="7"/>
  <c r="F1227" i="7"/>
  <c r="J1227" i="7"/>
  <c r="AH1227" i="7"/>
  <c r="D1229" i="7"/>
  <c r="J1229" i="7"/>
  <c r="L1229" i="7"/>
  <c r="N1229" i="7"/>
  <c r="P1229" i="7"/>
  <c r="R1229" i="7"/>
  <c r="T1229" i="7"/>
  <c r="V1229" i="7"/>
  <c r="X1229" i="7"/>
  <c r="Q1027" i="7"/>
  <c r="B1233" i="7"/>
  <c r="AJ1233" i="7"/>
  <c r="E1237" i="7"/>
  <c r="C1240" i="7"/>
  <c r="C1035" i="7"/>
  <c r="E1240" i="7"/>
  <c r="E1035" i="7"/>
  <c r="G1240" i="7"/>
  <c r="G1035" i="7"/>
  <c r="I1240" i="7"/>
  <c r="I1035" i="7"/>
  <c r="K1240" i="7"/>
  <c r="K1035" i="7"/>
  <c r="M1240" i="7"/>
  <c r="M1035" i="7"/>
  <c r="O1240" i="7"/>
  <c r="O1035" i="7"/>
  <c r="Q1240" i="7"/>
  <c r="Q1035" i="7"/>
  <c r="S1240" i="7"/>
  <c r="S1035" i="7"/>
  <c r="U1240" i="7"/>
  <c r="U1035" i="7"/>
  <c r="W1240" i="7"/>
  <c r="W1035" i="7"/>
  <c r="Y1240" i="7"/>
  <c r="Y1035" i="7"/>
  <c r="AA1240" i="7"/>
  <c r="AA1035" i="7"/>
  <c r="AC1240" i="7"/>
  <c r="AC1035" i="7"/>
  <c r="AE1240" i="7"/>
  <c r="AE1035" i="7"/>
  <c r="AG1240" i="7"/>
  <c r="AG1035" i="7"/>
  <c r="AI1240" i="7"/>
  <c r="AI1035" i="7"/>
  <c r="AM819" i="7"/>
  <c r="AR819" i="7"/>
  <c r="AV819" i="7"/>
  <c r="BP819" i="7"/>
  <c r="AO821" i="7"/>
  <c r="AM822" i="7"/>
  <c r="AO822" i="7"/>
  <c r="AQ822" i="7"/>
  <c r="AS822" i="7"/>
  <c r="AU822" i="7"/>
  <c r="AW822" i="7"/>
  <c r="AY822" i="7"/>
  <c r="BA822" i="7"/>
  <c r="BC822" i="7"/>
  <c r="BE822" i="7"/>
  <c r="BG822" i="7"/>
  <c r="BI822" i="7"/>
  <c r="BK822" i="7"/>
  <c r="BM822" i="7"/>
  <c r="AQ823" i="7"/>
  <c r="AS823" i="7"/>
  <c r="AU823" i="7"/>
  <c r="BI823" i="7"/>
  <c r="BM823" i="7"/>
  <c r="BQ823" i="7"/>
  <c r="BC826" i="7"/>
  <c r="BO826" i="7"/>
  <c r="BQ826" i="7"/>
  <c r="BS826" i="7"/>
  <c r="A906" i="7"/>
  <c r="A934" i="7"/>
  <c r="A972" i="7"/>
  <c r="AL763" i="7"/>
  <c r="A1133" i="7"/>
  <c r="A885" i="7"/>
  <c r="AL757" i="7"/>
  <c r="A936" i="7"/>
  <c r="A920" i="7"/>
  <c r="AL739" i="7"/>
  <c r="A1139" i="7"/>
  <c r="AL747" i="7"/>
  <c r="A1157" i="7"/>
  <c r="A958" i="7"/>
  <c r="A1171" i="7"/>
  <c r="A1099" i="7"/>
  <c r="AL735" i="7"/>
  <c r="AL759" i="7"/>
  <c r="A1165" i="7"/>
  <c r="A965" i="7"/>
  <c r="A1115" i="7"/>
  <c r="J261" i="6"/>
  <c r="F482" i="6"/>
  <c r="G517" i="6"/>
  <c r="G541" i="6"/>
  <c r="H552" i="6"/>
  <c r="D1348" i="6"/>
  <c r="D1354" i="6"/>
  <c r="B1367" i="6"/>
  <c r="D1391" i="6"/>
  <c r="B1403" i="6"/>
  <c r="D1406" i="6"/>
  <c r="B1413" i="6"/>
  <c r="F1612" i="6"/>
  <c r="G1389" i="6"/>
  <c r="F1374" i="6"/>
  <c r="G1365" i="6"/>
  <c r="I1149" i="6"/>
  <c r="F1564" i="6"/>
  <c r="G1557" i="6"/>
  <c r="F1073" i="6"/>
  <c r="I923" i="6"/>
  <c r="C1000" i="6"/>
  <c r="C1073" i="6"/>
  <c r="K923" i="6"/>
  <c r="F992" i="6"/>
  <c r="I919" i="6"/>
  <c r="E919" i="6"/>
  <c r="K919" i="6"/>
  <c r="A992" i="6"/>
  <c r="A1065" i="6"/>
  <c r="J898" i="6"/>
  <c r="H1044" i="6"/>
  <c r="F1048" i="6"/>
  <c r="D1045" i="6"/>
  <c r="J924" i="6"/>
  <c r="H1070" i="6"/>
  <c r="I924" i="6"/>
  <c r="F1070" i="6"/>
  <c r="K924" i="6"/>
  <c r="C1070" i="6"/>
  <c r="H1001" i="6"/>
  <c r="A1076" i="6"/>
  <c r="A1003" i="6"/>
  <c r="J930" i="6"/>
  <c r="B1432" i="6"/>
  <c r="C1084" i="6"/>
  <c r="K934" i="6"/>
  <c r="D1008" i="6"/>
  <c r="B1451" i="6"/>
  <c r="B1439" i="6"/>
  <c r="F1088" i="6"/>
  <c r="I938" i="6"/>
  <c r="D1014" i="6"/>
  <c r="D1010" i="6"/>
  <c r="E937" i="6"/>
  <c r="B1440" i="6"/>
  <c r="C1090" i="6"/>
  <c r="E940" i="6"/>
  <c r="K940" i="6"/>
  <c r="I940" i="6"/>
  <c r="F1090" i="6"/>
  <c r="K941" i="6"/>
  <c r="C1091" i="6"/>
  <c r="F1015" i="6"/>
  <c r="C1015" i="6"/>
  <c r="E942" i="6"/>
  <c r="H1017" i="6"/>
  <c r="J945" i="6"/>
  <c r="H1018" i="6"/>
  <c r="F1018" i="6"/>
  <c r="B1468" i="6"/>
  <c r="B1484" i="6"/>
  <c r="B1450" i="6"/>
  <c r="B1455" i="6"/>
  <c r="E948" i="6"/>
  <c r="D1422" i="6"/>
  <c r="E1218" i="6"/>
  <c r="D1434" i="6"/>
  <c r="F677" i="6"/>
  <c r="L237" i="6"/>
  <c r="L240" i="6"/>
  <c r="L243" i="6"/>
  <c r="H677" i="6"/>
  <c r="J235" i="6"/>
  <c r="I238" i="6"/>
  <c r="G680" i="6"/>
  <c r="H683" i="6"/>
  <c r="J241" i="6"/>
  <c r="G684" i="6"/>
  <c r="I242" i="6"/>
  <c r="J243" i="6"/>
  <c r="H685" i="6"/>
  <c r="J245" i="6"/>
  <c r="L257" i="6"/>
  <c r="F689" i="6"/>
  <c r="L248" i="6"/>
  <c r="L252" i="6"/>
  <c r="L256" i="6"/>
  <c r="L255" i="6"/>
  <c r="H689" i="6"/>
  <c r="H462" i="6"/>
  <c r="G690" i="6"/>
  <c r="I248" i="6"/>
  <c r="H691" i="6"/>
  <c r="J249" i="6"/>
  <c r="G694" i="6"/>
  <c r="G467" i="6"/>
  <c r="G696" i="6"/>
  <c r="G469" i="6"/>
  <c r="F470" i="6"/>
  <c r="F697" i="6"/>
  <c r="G471" i="6"/>
  <c r="F472" i="6"/>
  <c r="J257" i="6"/>
  <c r="L263" i="6"/>
  <c r="L268" i="6"/>
  <c r="L270" i="6"/>
  <c r="L260" i="6"/>
  <c r="L265" i="6"/>
  <c r="L267" i="6"/>
  <c r="F476" i="6"/>
  <c r="G704" i="6"/>
  <c r="G477" i="6"/>
  <c r="H478" i="6"/>
  <c r="J263" i="6"/>
  <c r="G479" i="6"/>
  <c r="K265" i="6"/>
  <c r="E265" i="6"/>
  <c r="F480" i="6"/>
  <c r="J265" i="6"/>
  <c r="H480" i="6"/>
  <c r="G481" i="6"/>
  <c r="F713" i="6"/>
  <c r="L273" i="6"/>
  <c r="L280" i="6"/>
  <c r="L271" i="6"/>
  <c r="F488" i="6"/>
  <c r="J273" i="6"/>
  <c r="H488" i="6"/>
  <c r="H715" i="6"/>
  <c r="G489" i="6"/>
  <c r="F490" i="6"/>
  <c r="J281" i="6"/>
  <c r="G497" i="6"/>
  <c r="L283" i="6"/>
  <c r="L290" i="6"/>
  <c r="L288" i="6"/>
  <c r="L292" i="6"/>
  <c r="L285" i="6"/>
  <c r="J283" i="6"/>
  <c r="G499" i="6"/>
  <c r="F500" i="6"/>
  <c r="H500" i="6"/>
  <c r="J285" i="6"/>
  <c r="G505" i="6"/>
  <c r="F518" i="6"/>
  <c r="G519" i="6"/>
  <c r="L317" i="6"/>
  <c r="L318" i="6"/>
  <c r="L309" i="6"/>
  <c r="L312" i="6"/>
  <c r="J307" i="6"/>
  <c r="L327" i="6"/>
  <c r="L325" i="6"/>
  <c r="L320" i="6"/>
  <c r="L321" i="6"/>
  <c r="L324" i="6"/>
  <c r="I320" i="6"/>
  <c r="G535" i="6"/>
  <c r="F536" i="6"/>
  <c r="H763" i="6"/>
  <c r="J321" i="6"/>
  <c r="F538" i="6"/>
  <c r="I323" i="6"/>
  <c r="J323" i="6"/>
  <c r="H538" i="6"/>
  <c r="E325" i="6"/>
  <c r="K325" i="6"/>
  <c r="I325" i="6"/>
  <c r="F540" i="6"/>
  <c r="H542" i="6"/>
  <c r="J327" i="6"/>
  <c r="F556" i="6"/>
  <c r="I329" i="6"/>
  <c r="G557" i="6"/>
  <c r="I330" i="6"/>
  <c r="G772" i="6"/>
  <c r="G545" i="6"/>
  <c r="L332" i="6"/>
  <c r="L331" i="6"/>
  <c r="F773" i="6"/>
  <c r="L333" i="6"/>
  <c r="L337" i="6"/>
  <c r="L342" i="6"/>
  <c r="F558" i="6"/>
  <c r="F546" i="6"/>
  <c r="J331" i="6"/>
  <c r="H558" i="6"/>
  <c r="G559" i="6"/>
  <c r="I332" i="6"/>
  <c r="I547" i="6" s="1"/>
  <c r="G774" i="6"/>
  <c r="H548" i="6"/>
  <c r="H775" i="6"/>
  <c r="J333" i="6"/>
  <c r="G776" i="6"/>
  <c r="G549" i="6"/>
  <c r="I334" i="6"/>
  <c r="F550" i="6"/>
  <c r="I335" i="6"/>
  <c r="F777" i="6"/>
  <c r="F562" i="6"/>
  <c r="F564" i="6"/>
  <c r="F552" i="6"/>
  <c r="F779" i="6"/>
  <c r="G780" i="6"/>
  <c r="G553" i="6"/>
  <c r="D1341" i="6"/>
  <c r="D1545" i="6"/>
  <c r="E1125" i="6"/>
  <c r="D1342" i="6"/>
  <c r="D1546" i="6"/>
  <c r="D1345" i="6"/>
  <c r="D1549" i="6"/>
  <c r="D1553" i="6"/>
  <c r="D1337" i="6"/>
  <c r="D1339" i="6"/>
  <c r="E1135" i="6"/>
  <c r="D1557" i="6"/>
  <c r="E1137" i="6"/>
  <c r="D1343" i="6"/>
  <c r="D1561" i="6"/>
  <c r="E1141" i="6"/>
  <c r="D1563" i="6"/>
  <c r="D1347" i="6"/>
  <c r="D1349" i="6"/>
  <c r="E1145" i="6"/>
  <c r="D1565" i="6"/>
  <c r="D1350" i="6"/>
  <c r="D1351" i="6"/>
  <c r="D1352" i="6"/>
  <c r="D1568" i="6"/>
  <c r="D1353" i="6"/>
  <c r="E1149" i="6"/>
  <c r="E1151" i="6"/>
  <c r="D1571" i="6"/>
  <c r="D1355" i="6"/>
  <c r="D1356" i="6"/>
  <c r="D1572" i="6"/>
  <c r="D1573" i="6"/>
  <c r="D1357" i="6"/>
  <c r="D1360" i="6"/>
  <c r="D1361" i="6"/>
  <c r="D1578" i="6"/>
  <c r="D1362" i="6"/>
  <c r="D1363" i="6"/>
  <c r="D1581" i="6"/>
  <c r="E1161" i="6"/>
  <c r="D1366" i="6"/>
  <c r="D1582" i="6"/>
  <c r="D1367" i="6"/>
  <c r="D1368" i="6"/>
  <c r="D1370" i="6"/>
  <c r="D1586" i="6"/>
  <c r="D1371" i="6"/>
  <c r="D1588" i="6"/>
  <c r="D1372" i="6"/>
  <c r="D1375" i="6"/>
  <c r="E1171" i="6"/>
  <c r="D1591" i="6"/>
  <c r="D1592" i="6"/>
  <c r="D1376" i="6"/>
  <c r="D1377" i="6"/>
  <c r="D1593" i="6"/>
  <c r="D1595" i="6"/>
  <c r="D1379" i="6"/>
  <c r="E1175" i="6"/>
  <c r="D1380" i="6"/>
  <c r="D1597" i="6"/>
  <c r="E1177" i="6"/>
  <c r="D1383" i="6"/>
  <c r="E1179" i="6"/>
  <c r="D1599" i="6"/>
  <c r="D1601" i="6"/>
  <c r="D1385" i="6"/>
  <c r="D1386" i="6"/>
  <c r="D1602" i="6"/>
  <c r="D1388" i="6"/>
  <c r="D1605" i="6"/>
  <c r="E1185" i="6"/>
  <c r="D1392" i="6"/>
  <c r="D1608" i="6"/>
  <c r="D1393" i="6"/>
  <c r="D1395" i="6"/>
  <c r="D1612" i="6"/>
  <c r="D1396" i="6"/>
  <c r="D1615" i="6"/>
  <c r="E1195" i="6"/>
  <c r="D1617" i="6"/>
  <c r="D1401" i="6"/>
  <c r="E1197" i="6"/>
  <c r="D1404" i="6"/>
  <c r="D1620" i="6"/>
  <c r="D1621" i="6"/>
  <c r="D1405" i="6"/>
  <c r="D1419" i="6"/>
  <c r="D1407" i="6"/>
  <c r="D1623" i="6"/>
  <c r="D1408" i="6"/>
  <c r="D1624" i="6"/>
  <c r="D1626" i="6"/>
  <c r="D1627" i="6"/>
  <c r="D1423" i="6"/>
  <c r="D1628" i="6"/>
  <c r="D1412" i="6"/>
  <c r="D1629" i="6"/>
  <c r="D1413" i="6"/>
  <c r="D1414" i="6"/>
  <c r="D1630" i="6"/>
  <c r="D1426" i="6"/>
  <c r="J1210" i="6"/>
  <c r="H1630" i="6"/>
  <c r="H1414" i="6"/>
  <c r="I1209" i="6"/>
  <c r="G1425" i="6"/>
  <c r="J1208" i="6"/>
  <c r="H1424" i="6"/>
  <c r="E1208" i="6"/>
  <c r="G1423" i="6"/>
  <c r="G1627" i="6"/>
  <c r="J1206" i="6"/>
  <c r="H1410" i="6"/>
  <c r="E1206" i="6"/>
  <c r="H1626" i="6"/>
  <c r="E1204" i="6"/>
  <c r="J1202" i="6"/>
  <c r="H1622" i="6"/>
  <c r="H1406" i="6"/>
  <c r="E1202" i="6"/>
  <c r="J1200" i="6"/>
  <c r="H1404" i="6"/>
  <c r="E1200" i="6"/>
  <c r="H1620" i="6"/>
  <c r="I1200" i="6"/>
  <c r="F1620" i="6"/>
  <c r="I1199" i="6"/>
  <c r="G1619" i="6"/>
  <c r="G1415" i="6"/>
  <c r="H1618" i="6"/>
  <c r="F1414" i="6"/>
  <c r="J1196" i="6"/>
  <c r="H1400" i="6"/>
  <c r="G1615" i="6"/>
  <c r="G1411" i="6"/>
  <c r="H1614" i="6"/>
  <c r="F1410" i="6"/>
  <c r="G1409" i="6"/>
  <c r="J1192" i="6"/>
  <c r="H1396" i="6"/>
  <c r="G1611" i="6"/>
  <c r="G1407" i="6"/>
  <c r="I1191" i="6"/>
  <c r="J1190" i="6"/>
  <c r="H1610" i="6"/>
  <c r="G1405" i="6"/>
  <c r="G1609" i="6"/>
  <c r="I1189" i="6"/>
  <c r="J1188" i="6"/>
  <c r="H1392" i="6"/>
  <c r="H1608" i="6"/>
  <c r="F1608" i="6"/>
  <c r="G1607" i="6"/>
  <c r="G1403" i="6"/>
  <c r="J1186" i="6"/>
  <c r="E1186" i="6"/>
  <c r="J1184" i="6"/>
  <c r="E1184" i="6"/>
  <c r="G1399" i="6"/>
  <c r="I1183" i="6"/>
  <c r="I1182" i="6"/>
  <c r="F1602" i="6"/>
  <c r="G1397" i="6"/>
  <c r="G1601" i="6"/>
  <c r="I1181" i="6"/>
  <c r="E1180" i="6"/>
  <c r="F1396" i="6"/>
  <c r="I1180" i="6"/>
  <c r="G1599" i="6"/>
  <c r="H1598" i="6"/>
  <c r="H1382" i="6"/>
  <c r="E1178" i="6"/>
  <c r="F1598" i="6"/>
  <c r="G1393" i="6"/>
  <c r="G1597" i="6"/>
  <c r="I1177" i="6"/>
  <c r="H1596" i="6"/>
  <c r="J1176" i="6"/>
  <c r="F1596" i="6"/>
  <c r="F1392" i="6"/>
  <c r="I1176" i="6"/>
  <c r="G1595" i="6"/>
  <c r="J1174" i="6"/>
  <c r="H1594" i="6"/>
  <c r="H1378" i="6"/>
  <c r="E1174" i="6"/>
  <c r="F1594" i="6"/>
  <c r="I1174" i="6"/>
  <c r="J1172" i="6"/>
  <c r="H1376" i="6"/>
  <c r="H1592" i="6"/>
  <c r="E1172" i="6"/>
  <c r="F1388" i="6"/>
  <c r="I1171" i="6"/>
  <c r="G1591" i="6"/>
  <c r="J1170" i="6"/>
  <c r="H1590" i="6"/>
  <c r="E1170" i="6"/>
  <c r="H1374" i="6"/>
  <c r="G1589" i="6"/>
  <c r="G1385" i="6"/>
  <c r="J1168" i="6"/>
  <c r="H1372" i="6"/>
  <c r="E1168" i="6"/>
  <c r="F1588" i="6"/>
  <c r="G1383" i="6"/>
  <c r="I1167" i="6"/>
  <c r="J1166" i="6"/>
  <c r="H1586" i="6"/>
  <c r="H1370" i="6"/>
  <c r="F1382" i="6"/>
  <c r="F1586" i="6"/>
  <c r="G1585" i="6"/>
  <c r="J1164" i="6"/>
  <c r="E1164" i="6"/>
  <c r="H1584" i="6"/>
  <c r="H1368" i="6"/>
  <c r="I1163" i="6"/>
  <c r="G1379" i="6"/>
  <c r="H1582" i="6"/>
  <c r="E1162" i="6"/>
  <c r="F1378" i="6"/>
  <c r="G1581" i="6"/>
  <c r="J1160" i="6"/>
  <c r="H1364" i="6"/>
  <c r="H1580" i="6"/>
  <c r="E1160" i="6"/>
  <c r="I1159" i="6"/>
  <c r="G1579" i="6"/>
  <c r="G1375" i="6"/>
  <c r="H1362" i="6"/>
  <c r="J1158" i="6"/>
  <c r="E1158" i="6"/>
  <c r="I1157" i="6"/>
  <c r="G1577" i="6"/>
  <c r="G1373" i="6"/>
  <c r="J1156" i="6"/>
  <c r="H1360" i="6"/>
  <c r="E1156" i="6"/>
  <c r="F1576" i="6"/>
  <c r="F1372" i="6"/>
  <c r="G1575" i="6"/>
  <c r="E1154" i="6"/>
  <c r="H1574" i="6"/>
  <c r="F1370" i="6"/>
  <c r="J1152" i="6"/>
  <c r="H1572" i="6"/>
  <c r="E1152" i="6"/>
  <c r="F1368" i="6"/>
  <c r="G1559" i="6"/>
  <c r="G1367" i="6"/>
  <c r="I1151" i="6"/>
  <c r="J1150" i="6"/>
  <c r="H1570" i="6"/>
  <c r="F1570" i="6"/>
  <c r="J1148" i="6"/>
  <c r="H1568" i="6"/>
  <c r="H1352" i="6"/>
  <c r="G1567" i="6"/>
  <c r="G1363" i="6"/>
  <c r="J1146" i="6"/>
  <c r="H1350" i="6"/>
  <c r="H1566" i="6"/>
  <c r="E1146" i="6"/>
  <c r="I1146" i="6"/>
  <c r="F1566" i="6"/>
  <c r="G1361" i="6"/>
  <c r="H1564" i="6"/>
  <c r="G1359" i="6"/>
  <c r="G1563" i="6"/>
  <c r="I1143" i="6"/>
  <c r="J1142" i="6"/>
  <c r="H1562" i="6"/>
  <c r="H1346" i="6"/>
  <c r="E1142" i="6"/>
  <c r="G1561" i="6"/>
  <c r="G1357" i="6"/>
  <c r="J1140" i="6"/>
  <c r="H1344" i="6"/>
  <c r="F1356" i="6"/>
  <c r="F1560" i="6"/>
  <c r="I1140" i="6"/>
  <c r="I1139" i="6"/>
  <c r="G1355" i="6"/>
  <c r="J1138" i="6"/>
  <c r="H1342" i="6"/>
  <c r="E1138" i="6"/>
  <c r="F1558" i="6"/>
  <c r="J1136" i="6"/>
  <c r="H1340" i="6"/>
  <c r="F1352" i="6"/>
  <c r="F1556" i="6"/>
  <c r="G1555" i="6"/>
  <c r="G1351" i="6"/>
  <c r="J1134" i="6"/>
  <c r="H1554" i="6"/>
  <c r="I1133" i="6"/>
  <c r="G1553" i="6"/>
  <c r="J1132" i="6"/>
  <c r="E1132" i="6"/>
  <c r="H1550" i="6"/>
  <c r="H1334" i="6"/>
  <c r="F1550" i="6"/>
  <c r="F1346" i="6"/>
  <c r="I1129" i="6"/>
  <c r="G1345" i="6"/>
  <c r="G1549" i="6"/>
  <c r="G1333" i="6"/>
  <c r="J1128" i="6"/>
  <c r="H1548" i="6"/>
  <c r="F1344" i="6"/>
  <c r="F1548" i="6"/>
  <c r="G1343" i="6"/>
  <c r="F1342" i="6"/>
  <c r="G1341" i="6"/>
  <c r="I1125" i="6"/>
  <c r="G1545" i="6"/>
  <c r="I1124" i="6"/>
  <c r="F1340" i="6"/>
  <c r="I1123" i="6"/>
  <c r="G1339" i="6"/>
  <c r="J1122" i="6"/>
  <c r="H1542" i="6"/>
  <c r="I1122" i="6"/>
  <c r="F1338" i="6"/>
  <c r="G1337" i="6"/>
  <c r="J1120" i="6"/>
  <c r="H1540" i="6"/>
  <c r="E1120" i="6"/>
  <c r="G1539" i="6"/>
  <c r="I1118" i="6"/>
  <c r="F1538" i="6"/>
  <c r="F1334" i="6"/>
  <c r="I340" i="6"/>
  <c r="F770" i="6"/>
  <c r="H555" i="6"/>
  <c r="J340" i="6"/>
  <c r="G771" i="6"/>
  <c r="G783" i="6"/>
  <c r="F784" i="6"/>
  <c r="F557" i="6"/>
  <c r="F772" i="6"/>
  <c r="H557" i="6"/>
  <c r="H772" i="6"/>
  <c r="I343" i="6"/>
  <c r="G558" i="6"/>
  <c r="G773" i="6"/>
  <c r="L344" i="6"/>
  <c r="F774" i="6"/>
  <c r="F786" i="6"/>
  <c r="H774" i="6"/>
  <c r="H786" i="6"/>
  <c r="H559" i="6"/>
  <c r="J344" i="6"/>
  <c r="G560" i="6"/>
  <c r="G775" i="6"/>
  <c r="G787" i="6"/>
  <c r="K346" i="6"/>
  <c r="E346" i="6"/>
  <c r="F776" i="6"/>
  <c r="F573" i="6"/>
  <c r="J346" i="6"/>
  <c r="H561" i="6"/>
  <c r="G562" i="6"/>
  <c r="G777" i="6"/>
  <c r="F575" i="6"/>
  <c r="F778" i="6"/>
  <c r="F790" i="6"/>
  <c r="J348" i="6"/>
  <c r="G791" i="6"/>
  <c r="G779" i="6"/>
  <c r="C1619" i="6"/>
  <c r="C1631" i="6"/>
  <c r="K1211" i="6"/>
  <c r="E1211" i="6"/>
  <c r="F1427" i="6"/>
  <c r="F1631" i="6"/>
  <c r="F1415" i="6"/>
  <c r="J1211" i="6"/>
  <c r="H1631" i="6"/>
  <c r="H1427" i="6"/>
  <c r="G1416" i="6"/>
  <c r="G1428" i="6"/>
  <c r="C1633" i="6"/>
  <c r="E1213" i="6"/>
  <c r="C1621" i="6"/>
  <c r="C1417" i="6"/>
  <c r="K1213" i="6"/>
  <c r="I1213" i="6"/>
  <c r="F1633" i="6"/>
  <c r="F1417" i="6"/>
  <c r="H1429" i="6"/>
  <c r="H1633" i="6"/>
  <c r="H1621" i="6"/>
  <c r="H1417" i="6"/>
  <c r="G1430" i="6"/>
  <c r="G1622" i="6"/>
  <c r="I1214" i="6"/>
  <c r="G1634" i="6"/>
  <c r="C1623" i="6"/>
  <c r="E1215" i="6"/>
  <c r="C1635" i="6"/>
  <c r="F1623" i="6"/>
  <c r="F1431" i="6"/>
  <c r="F1635" i="6"/>
  <c r="H1635" i="6"/>
  <c r="H1623" i="6"/>
  <c r="D1420" i="6"/>
  <c r="E1216" i="6"/>
  <c r="D1636" i="6"/>
  <c r="G1420" i="6"/>
  <c r="G1432" i="6"/>
  <c r="G1636" i="6"/>
  <c r="C1637" i="6"/>
  <c r="C1421" i="6"/>
  <c r="K1217" i="6"/>
  <c r="F1637" i="6"/>
  <c r="F1433" i="6"/>
  <c r="F1625" i="6"/>
  <c r="H1637" i="6"/>
  <c r="H1421" i="6"/>
  <c r="G1638" i="6"/>
  <c r="G1626" i="6"/>
  <c r="C1639" i="6"/>
  <c r="C1435" i="6"/>
  <c r="K1219" i="6"/>
  <c r="C1627" i="6"/>
  <c r="F1435" i="6"/>
  <c r="F1627" i="6"/>
  <c r="F1423" i="6"/>
  <c r="F1639" i="6"/>
  <c r="H1435" i="6"/>
  <c r="H1639" i="6"/>
  <c r="H1423" i="6"/>
  <c r="D1640" i="6"/>
  <c r="D1424" i="6"/>
  <c r="D1436" i="6"/>
  <c r="E1220" i="6"/>
  <c r="G1640" i="6"/>
  <c r="G1436" i="6"/>
  <c r="G1424" i="6"/>
  <c r="G1628" i="6"/>
  <c r="F577" i="6"/>
  <c r="L350" i="6"/>
  <c r="H577" i="6"/>
  <c r="H792" i="6"/>
  <c r="H780" i="6"/>
  <c r="D1437" i="6"/>
  <c r="D1641" i="6"/>
  <c r="G1437" i="6"/>
  <c r="I1221" i="6"/>
  <c r="I351" i="6"/>
  <c r="L351" i="6"/>
  <c r="F793" i="6"/>
  <c r="H793" i="6"/>
  <c r="J351" i="6"/>
  <c r="F1438" i="6"/>
  <c r="I1222" i="6"/>
  <c r="F794" i="6"/>
  <c r="F567" i="6"/>
  <c r="H794" i="6"/>
  <c r="J352" i="6"/>
  <c r="H567" i="6"/>
  <c r="D1631" i="6"/>
  <c r="E1223" i="6"/>
  <c r="D1427" i="6"/>
  <c r="E353" i="6"/>
  <c r="K353" i="6"/>
  <c r="F783" i="6"/>
  <c r="F795" i="6"/>
  <c r="J353" i="6"/>
  <c r="H783" i="6"/>
  <c r="H795" i="6"/>
  <c r="H568" i="6"/>
  <c r="G1644" i="6"/>
  <c r="G1440" i="6"/>
  <c r="H581" i="6"/>
  <c r="H796" i="6"/>
  <c r="J354" i="6"/>
  <c r="H569" i="6"/>
  <c r="A1429" i="6"/>
  <c r="A1633" i="6"/>
  <c r="C1645" i="6"/>
  <c r="C1429" i="6"/>
  <c r="E1225" i="6"/>
  <c r="F1441" i="6"/>
  <c r="F1645" i="6"/>
  <c r="G582" i="6"/>
  <c r="G797" i="6"/>
  <c r="F1646" i="6"/>
  <c r="F1634" i="6"/>
  <c r="I1226" i="6"/>
  <c r="J1226" i="6"/>
  <c r="H1646" i="6"/>
  <c r="G798" i="6"/>
  <c r="G786" i="6"/>
  <c r="E1227" i="6"/>
  <c r="K1227" i="6"/>
  <c r="J1227" i="6"/>
  <c r="G799" i="6"/>
  <c r="I357" i="6"/>
  <c r="G584" i="6"/>
  <c r="I1228" i="6"/>
  <c r="G1648" i="6"/>
  <c r="G800" i="6"/>
  <c r="I358" i="6"/>
  <c r="A1433" i="6"/>
  <c r="A1637" i="6"/>
  <c r="F1649" i="6"/>
  <c r="I1229" i="6"/>
  <c r="H1433" i="6"/>
  <c r="J1229" i="6"/>
  <c r="I359" i="6"/>
  <c r="G586" i="6"/>
  <c r="A1434" i="6"/>
  <c r="A1638" i="6"/>
  <c r="C1446" i="6"/>
  <c r="C1650" i="6"/>
  <c r="C1434" i="6"/>
  <c r="C1638" i="6"/>
  <c r="F1446" i="6"/>
  <c r="F1638" i="6"/>
  <c r="F1434" i="6"/>
  <c r="I1230" i="6"/>
  <c r="J1230" i="6"/>
  <c r="H1446" i="6"/>
  <c r="G802" i="6"/>
  <c r="G575" i="6"/>
  <c r="I360" i="6"/>
  <c r="E1231" i="6"/>
  <c r="D1435" i="6"/>
  <c r="G1651" i="6"/>
  <c r="I1231" i="6"/>
  <c r="G1639" i="6"/>
  <c r="G803" i="6"/>
  <c r="G588" i="6"/>
  <c r="G576" i="6"/>
  <c r="I361" i="6"/>
  <c r="C1652" i="6"/>
  <c r="E1232" i="6"/>
  <c r="K1232" i="6"/>
  <c r="I1232" i="6"/>
  <c r="F1652" i="6"/>
  <c r="H1448" i="6"/>
  <c r="J1232" i="6"/>
  <c r="C1653" i="6"/>
  <c r="C1437" i="6"/>
  <c r="E1233" i="6"/>
  <c r="K1233" i="6"/>
  <c r="F1653" i="6"/>
  <c r="F1449" i="6"/>
  <c r="F1437" i="6"/>
  <c r="J1233" i="6"/>
  <c r="H1653" i="6"/>
  <c r="H1641" i="6"/>
  <c r="L363" i="6"/>
  <c r="F805" i="6"/>
  <c r="I363" i="6"/>
  <c r="F578" i="6"/>
  <c r="J363" i="6"/>
  <c r="H805" i="6"/>
  <c r="H578" i="6"/>
  <c r="A1438" i="6"/>
  <c r="A1642" i="6"/>
  <c r="C1450" i="6"/>
  <c r="C1438" i="6"/>
  <c r="K1234" i="6"/>
  <c r="C1654" i="6"/>
  <c r="I1234" i="6"/>
  <c r="F1654" i="6"/>
  <c r="J1234" i="6"/>
  <c r="F591" i="6"/>
  <c r="F806" i="6"/>
  <c r="L364" i="6"/>
  <c r="D1655" i="6"/>
  <c r="D1451" i="6"/>
  <c r="D1439" i="6"/>
  <c r="G1655" i="6"/>
  <c r="I1235" i="6"/>
  <c r="H817" i="6"/>
  <c r="J375" i="6"/>
  <c r="H590" i="6"/>
  <c r="F590" i="6"/>
  <c r="F817" i="6"/>
  <c r="G816" i="6"/>
  <c r="G601" i="6"/>
  <c r="G589" i="6"/>
  <c r="I374" i="6"/>
  <c r="J373" i="6"/>
  <c r="H803" i="6"/>
  <c r="H588" i="6"/>
  <c r="F588" i="6"/>
  <c r="F815" i="6"/>
  <c r="F803" i="6"/>
  <c r="I373" i="6"/>
  <c r="E373" i="6"/>
  <c r="H813" i="6"/>
  <c r="H598" i="6"/>
  <c r="H801" i="6"/>
  <c r="H586" i="6"/>
  <c r="F813" i="6"/>
  <c r="F598" i="6"/>
  <c r="F801" i="6"/>
  <c r="E371" i="6"/>
  <c r="K371" i="6"/>
  <c r="G812" i="6"/>
  <c r="I370" i="6"/>
  <c r="G585" i="6"/>
  <c r="H584" i="6"/>
  <c r="H596" i="6"/>
  <c r="H799" i="6"/>
  <c r="F584" i="6"/>
  <c r="F596" i="6"/>
  <c r="I369" i="6"/>
  <c r="E369" i="6"/>
  <c r="K369" i="6"/>
  <c r="G595" i="6"/>
  <c r="G583" i="6"/>
  <c r="H594" i="6"/>
  <c r="H582" i="6"/>
  <c r="L367" i="6"/>
  <c r="L375" i="6"/>
  <c r="I367" i="6"/>
  <c r="L369" i="6"/>
  <c r="L368" i="6"/>
  <c r="L377" i="6"/>
  <c r="L373" i="6"/>
  <c r="F809" i="6"/>
  <c r="F582" i="6"/>
  <c r="L374" i="6"/>
  <c r="K367" i="6"/>
  <c r="E367" i="6"/>
  <c r="G808" i="6"/>
  <c r="I366" i="6"/>
  <c r="G581" i="6"/>
  <c r="G796" i="6"/>
  <c r="J365" i="6"/>
  <c r="H580" i="6"/>
  <c r="H807" i="6"/>
  <c r="F580" i="6"/>
  <c r="I365" i="6"/>
  <c r="F807" i="6"/>
  <c r="L365" i="6"/>
  <c r="E365" i="6"/>
  <c r="K365" i="6"/>
  <c r="G1666" i="6"/>
  <c r="G1654" i="6"/>
  <c r="G1450" i="6"/>
  <c r="D1666" i="6"/>
  <c r="D1654" i="6"/>
  <c r="E1246" i="6"/>
  <c r="D1462" i="6"/>
  <c r="J1245" i="6"/>
  <c r="H1665" i="6"/>
  <c r="H1461" i="6"/>
  <c r="F1665" i="6"/>
  <c r="F1461" i="6"/>
  <c r="I1245" i="6"/>
  <c r="C1665" i="6"/>
  <c r="C1461" i="6"/>
  <c r="K1245" i="6"/>
  <c r="A1653" i="6"/>
  <c r="A1449" i="6"/>
  <c r="G1664" i="6"/>
  <c r="G1652" i="6"/>
  <c r="G1460" i="6"/>
  <c r="D1460" i="6"/>
  <c r="D1664" i="6"/>
  <c r="D1448" i="6"/>
  <c r="D1652" i="6"/>
  <c r="E1244" i="6"/>
  <c r="H1459" i="6"/>
  <c r="H1663" i="6"/>
  <c r="J1243" i="6"/>
  <c r="H1651" i="6"/>
  <c r="F1447" i="6"/>
  <c r="F1663" i="6"/>
  <c r="C1663" i="6"/>
  <c r="C1447" i="6"/>
  <c r="C1459" i="6"/>
  <c r="C1651" i="6"/>
  <c r="A1447" i="6"/>
  <c r="A1651" i="6"/>
  <c r="G1662" i="6"/>
  <c r="I1242" i="6"/>
  <c r="G1458" i="6"/>
  <c r="G1446" i="6"/>
  <c r="D1662" i="6"/>
  <c r="D1458" i="6"/>
  <c r="D1446" i="6"/>
  <c r="F1457" i="6"/>
  <c r="F1661" i="6"/>
  <c r="I1241" i="6"/>
  <c r="C1661" i="6"/>
  <c r="C1445" i="6"/>
  <c r="E1241" i="6"/>
  <c r="K1241" i="6"/>
  <c r="A1649" i="6"/>
  <c r="A1445" i="6"/>
  <c r="G1456" i="6"/>
  <c r="G1660" i="6"/>
  <c r="I1240" i="6"/>
  <c r="E1240" i="6"/>
  <c r="D1660" i="6"/>
  <c r="D1444" i="6"/>
  <c r="J1239" i="6"/>
  <c r="H1455" i="6"/>
  <c r="H1443" i="6"/>
  <c r="F1659" i="6"/>
  <c r="F1455" i="6"/>
  <c r="C1659" i="6"/>
  <c r="C1455" i="6"/>
  <c r="E1239" i="6"/>
  <c r="C1443" i="6"/>
  <c r="A1443" i="6"/>
  <c r="A1647" i="6"/>
  <c r="I1238" i="6"/>
  <c r="G1658" i="6"/>
  <c r="G1454" i="6"/>
  <c r="D1658" i="6"/>
  <c r="D1442" i="6"/>
  <c r="H1441" i="6"/>
  <c r="H1657" i="6"/>
  <c r="J1237" i="6"/>
  <c r="C1441" i="6"/>
  <c r="A1441" i="6"/>
  <c r="A1645" i="6"/>
  <c r="G1452" i="6"/>
  <c r="I1236" i="6"/>
  <c r="G1656" i="6"/>
  <c r="D1440" i="6"/>
  <c r="D1656" i="6"/>
  <c r="D1452" i="6"/>
  <c r="I376" i="6"/>
  <c r="G818" i="6"/>
  <c r="G603" i="6"/>
  <c r="G591" i="6"/>
  <c r="A1451" i="6"/>
  <c r="A1655" i="6"/>
  <c r="E1247" i="6"/>
  <c r="C1655" i="6"/>
  <c r="C1451" i="6"/>
  <c r="F1655" i="6"/>
  <c r="F1463" i="6"/>
  <c r="F1667" i="6"/>
  <c r="J1247" i="6"/>
  <c r="F1668" i="6"/>
  <c r="F1452" i="6"/>
  <c r="H1668" i="6"/>
  <c r="J1248" i="6"/>
  <c r="G820" i="6"/>
  <c r="I378" i="6"/>
  <c r="G593" i="6"/>
  <c r="E1249" i="6"/>
  <c r="D1453" i="6"/>
  <c r="G1669" i="6"/>
  <c r="I1249" i="6"/>
  <c r="G1453" i="6"/>
  <c r="G1657" i="6"/>
  <c r="G1465" i="6"/>
  <c r="J379" i="6"/>
  <c r="H821" i="6"/>
  <c r="I379" i="6"/>
  <c r="L380" i="6"/>
  <c r="L385" i="6"/>
  <c r="L390" i="6"/>
  <c r="L383" i="6"/>
  <c r="L379" i="6"/>
  <c r="L382" i="6"/>
  <c r="L387" i="6"/>
  <c r="L381" i="6"/>
  <c r="L389" i="6"/>
  <c r="E379" i="6"/>
  <c r="I1250" i="6"/>
  <c r="G1670" i="6"/>
  <c r="D1454" i="6"/>
  <c r="E1250" i="6"/>
  <c r="J380" i="6"/>
  <c r="H822" i="6"/>
  <c r="H595" i="6"/>
  <c r="F595" i="6"/>
  <c r="I380" i="6"/>
  <c r="I1251" i="6"/>
  <c r="G1671" i="6"/>
  <c r="G1467" i="6"/>
  <c r="G1455" i="6"/>
  <c r="G597" i="6"/>
  <c r="I382" i="6"/>
  <c r="G824" i="6"/>
  <c r="A1661" i="6"/>
  <c r="A1457" i="6"/>
  <c r="C1457" i="6"/>
  <c r="E1253" i="6"/>
  <c r="K1253" i="6"/>
  <c r="F1673" i="6"/>
  <c r="I1253" i="6"/>
  <c r="H1457" i="6"/>
  <c r="J1253" i="6"/>
  <c r="H1469" i="6"/>
  <c r="I383" i="6"/>
  <c r="G813" i="6"/>
  <c r="A1662" i="6"/>
  <c r="A1458" i="6"/>
  <c r="K1254" i="6"/>
  <c r="E1254" i="6"/>
  <c r="C1662" i="6"/>
  <c r="F1470" i="6"/>
  <c r="F1674" i="6"/>
  <c r="J1254" i="6"/>
  <c r="H1662" i="6"/>
  <c r="H1458" i="6"/>
  <c r="G599" i="6"/>
  <c r="I384" i="6"/>
  <c r="G611" i="6"/>
  <c r="E1255" i="6"/>
  <c r="D1459" i="6"/>
  <c r="G1459" i="6"/>
  <c r="G1663" i="6"/>
  <c r="F612" i="6"/>
  <c r="F600" i="6"/>
  <c r="I385" i="6"/>
  <c r="F827" i="6"/>
  <c r="C1460" i="6"/>
  <c r="C1472" i="6"/>
  <c r="C1664" i="6"/>
  <c r="K1256" i="6"/>
  <c r="F1676" i="6"/>
  <c r="I1256" i="6"/>
  <c r="H1460" i="6"/>
  <c r="J1256" i="6"/>
  <c r="E386" i="6"/>
  <c r="K386" i="6"/>
  <c r="F613" i="6"/>
  <c r="F601" i="6"/>
  <c r="H828" i="6"/>
  <c r="H613" i="6"/>
  <c r="J386" i="6"/>
  <c r="H601" i="6"/>
  <c r="D1473" i="6"/>
  <c r="D1461" i="6"/>
  <c r="G1677" i="6"/>
  <c r="G1461" i="6"/>
  <c r="I1257" i="6"/>
  <c r="F602" i="6"/>
  <c r="F829" i="6"/>
  <c r="H614" i="6"/>
  <c r="H602" i="6"/>
  <c r="J387" i="6"/>
  <c r="H829" i="6"/>
  <c r="A1462" i="6"/>
  <c r="A1666" i="6"/>
  <c r="F1462" i="6"/>
  <c r="F1666" i="6"/>
  <c r="I1258" i="6"/>
  <c r="F1474" i="6"/>
  <c r="J1258" i="6"/>
  <c r="H1666" i="6"/>
  <c r="H1462" i="6"/>
  <c r="H603" i="6"/>
  <c r="H818" i="6"/>
  <c r="H830" i="6"/>
  <c r="D1463" i="6"/>
  <c r="D1667" i="6"/>
  <c r="E1259" i="6"/>
  <c r="G604" i="6"/>
  <c r="I389" i="6"/>
  <c r="G831" i="6"/>
  <c r="K1260" i="6"/>
  <c r="E1260" i="6"/>
  <c r="C1464" i="6"/>
  <c r="C1680" i="6"/>
  <c r="H1476" i="6"/>
  <c r="H1680" i="6"/>
  <c r="G605" i="6"/>
  <c r="I390" i="6"/>
  <c r="I1261" i="6"/>
  <c r="G1477" i="6"/>
  <c r="G1681" i="6"/>
  <c r="L396" i="6"/>
  <c r="L399" i="6"/>
  <c r="F606" i="6"/>
  <c r="I391" i="6"/>
  <c r="L395" i="6"/>
  <c r="L397" i="6"/>
  <c r="L402" i="6"/>
  <c r="J391" i="6"/>
  <c r="H833" i="6"/>
  <c r="I1262" i="6"/>
  <c r="G1478" i="6"/>
  <c r="G1682" i="6"/>
  <c r="K392" i="6"/>
  <c r="E392" i="6"/>
  <c r="F607" i="6"/>
  <c r="I392" i="6"/>
  <c r="F619" i="6"/>
  <c r="F834" i="6"/>
  <c r="H607" i="6"/>
  <c r="H619" i="6"/>
  <c r="E1263" i="6"/>
  <c r="D1467" i="6"/>
  <c r="G608" i="6"/>
  <c r="G835" i="6"/>
  <c r="D1468" i="6"/>
  <c r="J394" i="6"/>
  <c r="G1673" i="6"/>
  <c r="G1685" i="6"/>
  <c r="F825" i="6"/>
  <c r="F610" i="6"/>
  <c r="J395" i="6"/>
  <c r="G1674" i="6"/>
  <c r="G1470" i="6"/>
  <c r="F826" i="6"/>
  <c r="F611" i="6"/>
  <c r="H611" i="6"/>
  <c r="J396" i="6"/>
  <c r="C1675" i="6"/>
  <c r="E1267" i="6"/>
  <c r="C1471" i="6"/>
  <c r="K1267" i="6"/>
  <c r="F1675" i="6"/>
  <c r="F1471" i="6"/>
  <c r="H1675" i="6"/>
  <c r="H1471" i="6"/>
  <c r="H612" i="6"/>
  <c r="F615" i="6"/>
  <c r="G617" i="6"/>
  <c r="D1477" i="6"/>
  <c r="F618" i="6"/>
  <c r="L404" i="6"/>
  <c r="L405" i="6"/>
  <c r="H618" i="6"/>
  <c r="D1478" i="6"/>
  <c r="E1274" i="6"/>
  <c r="C1479" i="6"/>
  <c r="K1275" i="6"/>
  <c r="A1684" i="6"/>
  <c r="A1480" i="6"/>
  <c r="J1276" i="6"/>
  <c r="H1480" i="6"/>
  <c r="C1685" i="6"/>
  <c r="C1481" i="6"/>
  <c r="E1277" i="6"/>
  <c r="J1277" i="6"/>
  <c r="G573" i="6"/>
  <c r="H1336" i="6"/>
  <c r="J1204" i="6"/>
  <c r="D1607" i="6"/>
  <c r="L330" i="6"/>
  <c r="F623" i="6"/>
  <c r="F1443" i="6"/>
  <c r="H1358" i="6"/>
  <c r="H1366" i="6"/>
  <c r="I1168" i="6"/>
  <c r="G1422" i="6"/>
  <c r="F1656" i="6"/>
  <c r="F1640" i="6"/>
  <c r="H1348" i="6"/>
  <c r="D1403" i="6"/>
  <c r="E1192" i="6"/>
  <c r="H769" i="6"/>
  <c r="H563" i="6"/>
  <c r="K335" i="6"/>
  <c r="F561" i="6"/>
  <c r="I273" i="6"/>
  <c r="K271" i="6"/>
  <c r="L251" i="6"/>
  <c r="H838" i="6"/>
  <c r="G1687" i="6"/>
  <c r="L393" i="6"/>
  <c r="J1260" i="6"/>
  <c r="C1462" i="6"/>
  <c r="G828" i="6"/>
  <c r="F780" i="6"/>
  <c r="E380" i="6"/>
  <c r="F810" i="6"/>
  <c r="H811" i="6"/>
  <c r="H1447" i="6"/>
  <c r="J1217" i="6"/>
  <c r="C1673" i="6"/>
  <c r="F1568" i="6"/>
  <c r="I1169" i="6"/>
  <c r="H825" i="6"/>
  <c r="E1248" i="6"/>
  <c r="D1450" i="6"/>
  <c r="H575" i="6"/>
  <c r="D1683" i="6"/>
  <c r="D1669" i="6"/>
  <c r="H1445" i="6"/>
  <c r="G785" i="6"/>
  <c r="I1207" i="6"/>
  <c r="H703" i="6"/>
  <c r="F466" i="6"/>
  <c r="L408" i="6"/>
  <c r="D1671" i="6"/>
  <c r="F1442" i="6"/>
  <c r="G1631" i="6"/>
  <c r="E1121" i="6"/>
  <c r="K337" i="6"/>
  <c r="E1136" i="6"/>
  <c r="L282" i="6"/>
  <c r="G686" i="6"/>
  <c r="F1376" i="6"/>
  <c r="H1356" i="6"/>
  <c r="H1354" i="6"/>
  <c r="F1360" i="6"/>
  <c r="H1560" i="6"/>
  <c r="F1350" i="6"/>
  <c r="G1587" i="6"/>
  <c r="F1592" i="6"/>
  <c r="F1600" i="6"/>
  <c r="F1398" i="6"/>
  <c r="F1604" i="6"/>
  <c r="G1605" i="6"/>
  <c r="F1402" i="6"/>
  <c r="F1404" i="6"/>
  <c r="J1194" i="6"/>
  <c r="H1616" i="6"/>
  <c r="F1618" i="6"/>
  <c r="J1198" i="6"/>
  <c r="G834" i="6"/>
  <c r="L370" i="6"/>
  <c r="G1541" i="6"/>
  <c r="F1544" i="6"/>
  <c r="H1546" i="6"/>
  <c r="H1538" i="6"/>
  <c r="F1348" i="6"/>
  <c r="F1554" i="6"/>
  <c r="H1558" i="6"/>
  <c r="F1362" i="6"/>
  <c r="F1364" i="6"/>
  <c r="F1366" i="6"/>
  <c r="I1152" i="6"/>
  <c r="F1574" i="6"/>
  <c r="I1156" i="6"/>
  <c r="I1158" i="6"/>
  <c r="F1580" i="6"/>
  <c r="F1582" i="6"/>
  <c r="F1687" i="6"/>
  <c r="C1642" i="6"/>
  <c r="A1685" i="6"/>
  <c r="I1267" i="6"/>
  <c r="G1473" i="6"/>
  <c r="I1247" i="6"/>
  <c r="E351" i="6"/>
  <c r="D1415" i="6"/>
  <c r="I345" i="6"/>
  <c r="E245" i="6"/>
  <c r="F833" i="6"/>
  <c r="G823" i="6"/>
  <c r="G1667" i="6"/>
  <c r="I368" i="6"/>
  <c r="G1444" i="6"/>
  <c r="K342" i="6"/>
  <c r="I1193" i="6"/>
  <c r="D1569" i="6"/>
  <c r="G810" i="6"/>
  <c r="G762" i="6"/>
  <c r="I241" i="6"/>
  <c r="I310" i="6"/>
  <c r="H834" i="6"/>
  <c r="F1476" i="6"/>
  <c r="C1433" i="6"/>
  <c r="G792" i="6"/>
  <c r="I1204" i="6"/>
  <c r="G551" i="6"/>
  <c r="K255" i="6"/>
  <c r="K251" i="6"/>
  <c r="I250" i="6"/>
  <c r="G832" i="6"/>
  <c r="H809" i="6"/>
  <c r="G790" i="6"/>
  <c r="G1419" i="6"/>
  <c r="A1675" i="6"/>
  <c r="F1469" i="6"/>
  <c r="I393" i="6"/>
  <c r="G1466" i="6"/>
  <c r="A1452" i="6"/>
  <c r="E1238" i="6"/>
  <c r="H810" i="6"/>
  <c r="F1448" i="6"/>
  <c r="G1629" i="6"/>
  <c r="F1622" i="6"/>
  <c r="H1416" i="6"/>
  <c r="F1416" i="6"/>
  <c r="H784" i="6"/>
  <c r="E1187" i="6"/>
  <c r="D1378" i="6"/>
  <c r="D1364" i="6"/>
  <c r="D1373" i="6"/>
  <c r="D1576" i="6"/>
  <c r="D1566" i="6"/>
  <c r="L276" i="6"/>
  <c r="I275" i="6"/>
  <c r="J259" i="6"/>
  <c r="H468" i="6"/>
  <c r="G1659" i="6"/>
  <c r="A1437" i="6"/>
  <c r="F1380" i="6"/>
  <c r="J1180" i="6"/>
  <c r="D1479" i="6"/>
  <c r="I1121" i="6"/>
  <c r="H1390" i="6"/>
  <c r="F1354" i="6"/>
  <c r="K261" i="6"/>
  <c r="J325" i="6"/>
  <c r="I1202" i="6"/>
  <c r="H797" i="6"/>
  <c r="I1175" i="6"/>
  <c r="F555" i="6"/>
  <c r="E1222" i="6"/>
  <c r="K1226" i="6"/>
  <c r="A1415" i="6"/>
  <c r="F563" i="6"/>
  <c r="I326" i="6"/>
  <c r="G561" i="6"/>
  <c r="D1632" i="6"/>
  <c r="I1137" i="6"/>
  <c r="I347" i="6"/>
  <c r="E1127" i="6"/>
  <c r="I1212" i="6"/>
  <c r="I1220" i="6"/>
  <c r="E1230" i="6"/>
  <c r="G568" i="6"/>
  <c r="G565" i="6"/>
  <c r="G1646" i="6"/>
  <c r="G577" i="6"/>
  <c r="L250" i="6"/>
  <c r="I1219" i="6"/>
  <c r="D1651" i="6"/>
  <c r="F544" i="6"/>
  <c r="H536" i="6"/>
  <c r="H540" i="6"/>
  <c r="G714" i="6"/>
  <c r="G483" i="6"/>
  <c r="D1416" i="6"/>
  <c r="D1603" i="6"/>
  <c r="K1215" i="6"/>
  <c r="E1129" i="6"/>
  <c r="I268" i="6"/>
  <c r="I322" i="6"/>
  <c r="I350" i="6"/>
  <c r="J329" i="6"/>
  <c r="H546" i="6"/>
  <c r="E1130" i="6"/>
  <c r="I1211" i="6"/>
  <c r="D1604" i="6"/>
  <c r="I1141" i="6"/>
  <c r="K1243" i="6"/>
  <c r="D1447" i="6"/>
  <c r="I1243" i="6"/>
  <c r="E1245" i="6"/>
  <c r="L372" i="6"/>
  <c r="I375" i="6"/>
  <c r="H1451" i="6"/>
  <c r="E1235" i="6"/>
  <c r="H1438" i="6"/>
  <c r="E1234" i="6"/>
  <c r="G1434" i="6"/>
  <c r="D1650" i="6"/>
  <c r="E1229" i="6"/>
  <c r="H573" i="6"/>
  <c r="E1228" i="6"/>
  <c r="G572" i="6"/>
  <c r="C1431" i="6"/>
  <c r="G571" i="6"/>
  <c r="D1646" i="6"/>
  <c r="I1224" i="6"/>
  <c r="J1222" i="6"/>
  <c r="F1630" i="6"/>
  <c r="F1436" i="6"/>
  <c r="G1435" i="6"/>
  <c r="E1219" i="6"/>
  <c r="H1638" i="6"/>
  <c r="I1218" i="6"/>
  <c r="D1421" i="6"/>
  <c r="J1215" i="6"/>
  <c r="A1623" i="6"/>
  <c r="F1429" i="6"/>
  <c r="D1428" i="6"/>
  <c r="H1415" i="6"/>
  <c r="C1415" i="6"/>
  <c r="L348" i="6"/>
  <c r="G789" i="6"/>
  <c r="H776" i="6"/>
  <c r="L346" i="6"/>
  <c r="H782" i="6"/>
  <c r="I1136" i="6"/>
  <c r="I1138" i="6"/>
  <c r="I1178" i="6"/>
  <c r="G1418" i="6"/>
  <c r="F1419" i="6"/>
  <c r="H1625" i="6"/>
  <c r="H1627" i="6"/>
  <c r="G1537" i="6"/>
  <c r="E1210" i="6"/>
  <c r="C1625" i="6"/>
  <c r="D1397" i="6"/>
  <c r="D1381" i="6"/>
  <c r="D1583" i="6"/>
  <c r="E1144" i="6"/>
  <c r="H560" i="6"/>
  <c r="G547" i="6"/>
  <c r="L339" i="6"/>
  <c r="L329" i="6"/>
  <c r="G555" i="6"/>
  <c r="H765" i="6"/>
  <c r="H498" i="6"/>
  <c r="L294" i="6"/>
  <c r="F695" i="6"/>
  <c r="I247" i="6"/>
  <c r="K363" i="6"/>
  <c r="K354" i="6"/>
  <c r="D1418" i="6"/>
  <c r="I1127" i="6"/>
  <c r="E323" i="6"/>
  <c r="K1269" i="6"/>
  <c r="K1485" i="6" s="1"/>
  <c r="H835" i="6"/>
  <c r="I341" i="6"/>
  <c r="E1153" i="6"/>
  <c r="I237" i="6"/>
  <c r="H1338" i="6"/>
  <c r="J1267" i="6"/>
  <c r="H1464" i="6"/>
  <c r="L272" i="6"/>
  <c r="L247" i="6"/>
  <c r="F687" i="6"/>
  <c r="E1148" i="6"/>
  <c r="E1203" i="6"/>
  <c r="E1209" i="6"/>
  <c r="F1406" i="6"/>
  <c r="F1614" i="6"/>
  <c r="H1604" i="6"/>
  <c r="G1347" i="6"/>
  <c r="F1421" i="6"/>
  <c r="D1577" i="6"/>
  <c r="F571" i="6"/>
  <c r="F1542" i="6"/>
  <c r="G1335" i="6"/>
  <c r="I1188" i="6"/>
  <c r="F1394" i="6"/>
  <c r="G1395" i="6"/>
  <c r="I1195" i="6"/>
  <c r="D1409" i="6"/>
  <c r="D1609" i="6"/>
  <c r="D1400" i="6"/>
  <c r="L341" i="6"/>
  <c r="L278" i="6"/>
  <c r="D1682" i="6"/>
  <c r="D1470" i="6"/>
  <c r="I1130" i="6"/>
  <c r="I319" i="6"/>
  <c r="A1423" i="6"/>
  <c r="H1544" i="6"/>
  <c r="F498" i="6"/>
  <c r="J247" i="6"/>
  <c r="D1670" i="6"/>
  <c r="H788" i="6"/>
  <c r="H1654" i="6"/>
  <c r="G1381" i="6"/>
  <c r="D1455" i="6"/>
  <c r="F1662" i="6"/>
  <c r="H1386" i="6"/>
  <c r="G1448" i="6"/>
  <c r="J342" i="6"/>
  <c r="H1384" i="6"/>
  <c r="D1643" i="6"/>
  <c r="I355" i="6"/>
  <c r="F1624" i="6"/>
  <c r="G1439" i="6"/>
  <c r="J1178" i="6"/>
  <c r="G1387" i="6"/>
  <c r="G1583" i="6"/>
  <c r="C1423" i="6"/>
  <c r="F792" i="6"/>
  <c r="F1642" i="6"/>
  <c r="I1239" i="6"/>
  <c r="F614" i="6"/>
  <c r="E1242" i="6"/>
  <c r="L378" i="6"/>
  <c r="F1616" i="6"/>
  <c r="I1259" i="6"/>
  <c r="C1463" i="6"/>
  <c r="F594" i="6"/>
  <c r="H1412" i="6"/>
  <c r="H1649" i="6"/>
  <c r="L384" i="6"/>
  <c r="D1466" i="6"/>
  <c r="L388" i="6"/>
  <c r="C1657" i="6"/>
  <c r="F1459" i="6"/>
  <c r="L353" i="6"/>
  <c r="F1552" i="6"/>
  <c r="J1144" i="6"/>
  <c r="I1154" i="6"/>
  <c r="F1386" i="6"/>
  <c r="H606" i="6"/>
  <c r="J367" i="6"/>
  <c r="L376" i="6"/>
  <c r="F579" i="6"/>
  <c r="K1239" i="6"/>
  <c r="J1241" i="6"/>
  <c r="L398" i="6"/>
  <c r="C1667" i="6"/>
  <c r="E1256" i="6"/>
  <c r="I1254" i="6"/>
  <c r="H610" i="6"/>
  <c r="D1465" i="6"/>
  <c r="F818" i="6"/>
  <c r="H1450" i="6"/>
  <c r="G1401" i="6"/>
  <c r="H565" i="6"/>
  <c r="C1426" i="6"/>
  <c r="K350" i="6"/>
  <c r="F799" i="6"/>
  <c r="G1650" i="6"/>
  <c r="G807" i="6"/>
  <c r="D1663" i="6"/>
  <c r="F1458" i="6"/>
  <c r="H1656" i="6"/>
  <c r="F603" i="6"/>
  <c r="I1248" i="6"/>
  <c r="E388" i="6"/>
  <c r="E1273" i="6"/>
  <c r="K403" i="6"/>
  <c r="E403" i="6"/>
  <c r="J251" i="6"/>
  <c r="F474" i="6"/>
  <c r="F701" i="6"/>
  <c r="L264" i="6"/>
  <c r="H474" i="6"/>
  <c r="L281" i="6"/>
  <c r="F486" i="6"/>
  <c r="F534" i="6"/>
  <c r="L315" i="6"/>
  <c r="L307" i="6"/>
  <c r="F749" i="6"/>
  <c r="L313" i="6"/>
  <c r="J309" i="6"/>
  <c r="J311" i="6"/>
  <c r="J313" i="6"/>
  <c r="L323" i="6"/>
  <c r="L319" i="6"/>
  <c r="H534" i="6"/>
  <c r="G537" i="6"/>
  <c r="G543" i="6"/>
  <c r="L340" i="6"/>
  <c r="I331" i="6"/>
  <c r="F548" i="6"/>
  <c r="H781" i="6"/>
  <c r="H554" i="6"/>
  <c r="I931" i="6"/>
  <c r="I372" i="6"/>
  <c r="K937" i="6"/>
  <c r="K1244" i="6"/>
  <c r="K1242" i="6"/>
  <c r="H806" i="6"/>
  <c r="K377" i="6"/>
  <c r="F592" i="6"/>
  <c r="H592" i="6"/>
  <c r="B1656" i="6"/>
  <c r="I1255" i="6"/>
  <c r="H815" i="6"/>
  <c r="F823" i="6"/>
  <c r="B1091" i="6"/>
  <c r="G609" i="6"/>
  <c r="G1097" i="6"/>
  <c r="G1024" i="6"/>
  <c r="D1097" i="6"/>
  <c r="D1024" i="6"/>
  <c r="B1097" i="6"/>
  <c r="B1024" i="6"/>
  <c r="C1690" i="6"/>
  <c r="C1486" i="6"/>
  <c r="F1690" i="6"/>
  <c r="F1486" i="6"/>
  <c r="H1690" i="6"/>
  <c r="H1486" i="6"/>
  <c r="F1477" i="6"/>
  <c r="H1477" i="6"/>
  <c r="C1478" i="6"/>
  <c r="K405" i="6"/>
  <c r="E405" i="6"/>
  <c r="I405" i="6"/>
  <c r="F1095" i="6"/>
  <c r="B1684" i="6"/>
  <c r="E1276" i="6"/>
  <c r="G1684" i="6"/>
  <c r="B1685" i="6"/>
  <c r="K409" i="6"/>
  <c r="H624" i="6"/>
  <c r="D1484" i="6"/>
  <c r="C1382" i="6"/>
  <c r="H1353" i="6"/>
  <c r="L354" i="6"/>
  <c r="G1078" i="6"/>
  <c r="H1430" i="6"/>
  <c r="E383" i="6"/>
  <c r="E387" i="6"/>
  <c r="K1262" i="6"/>
  <c r="D1676" i="6"/>
  <c r="H1097" i="6"/>
  <c r="H1024" i="6"/>
  <c r="F1020" i="6"/>
  <c r="F1097" i="6"/>
  <c r="F1024" i="6"/>
  <c r="C1093" i="6"/>
  <c r="C1097" i="6"/>
  <c r="C1024" i="6"/>
  <c r="K1270" i="6"/>
  <c r="B1690" i="6"/>
  <c r="B1486" i="6"/>
  <c r="D1690" i="6"/>
  <c r="D1486" i="6"/>
  <c r="G1486" i="6"/>
  <c r="G1690" i="6"/>
  <c r="B1679" i="6"/>
  <c r="D1475" i="6"/>
  <c r="G1475" i="6"/>
  <c r="K401" i="6"/>
  <c r="K843" i="6" s="1"/>
  <c r="B1476" i="6"/>
  <c r="G1476" i="6"/>
  <c r="C1683" i="6"/>
  <c r="H1479" i="6"/>
  <c r="E407" i="6"/>
  <c r="G1686" i="6"/>
  <c r="G623" i="6"/>
  <c r="H1096" i="6"/>
  <c r="C1023" i="6"/>
  <c r="BG755" i="7"/>
  <c r="AO755" i="7"/>
  <c r="BU753" i="7"/>
  <c r="BN753" i="7"/>
  <c r="AV753" i="7"/>
  <c r="AW747" i="7"/>
  <c r="BF741" i="7"/>
  <c r="U1160" i="7"/>
  <c r="C1160" i="7"/>
  <c r="AD953" i="7"/>
  <c r="AP735" i="7"/>
  <c r="BG735" i="7"/>
  <c r="AO733" i="7"/>
  <c r="G949" i="7"/>
  <c r="C946" i="7"/>
  <c r="J941" i="7"/>
  <c r="AY758" i="7"/>
  <c r="BK754" i="7"/>
  <c r="BF753" i="7"/>
  <c r="BB753" i="7"/>
  <c r="G1168" i="7"/>
  <c r="D962" i="7"/>
  <c r="M1165" i="7"/>
  <c r="I1165" i="7"/>
  <c r="AP743" i="7"/>
  <c r="D959" i="7"/>
  <c r="S957" i="7"/>
  <c r="W1159" i="7"/>
  <c r="U1159" i="7"/>
  <c r="AR737" i="7"/>
  <c r="V1158" i="7"/>
  <c r="K1157" i="7"/>
  <c r="H1155" i="7"/>
  <c r="O1154" i="7"/>
  <c r="K1149" i="7"/>
  <c r="G1149" i="7"/>
  <c r="AH943" i="7"/>
  <c r="M943" i="7"/>
  <c r="E943" i="7"/>
  <c r="AA940" i="7"/>
  <c r="W1145" i="7"/>
  <c r="N1145" i="7"/>
  <c r="B937" i="7"/>
  <c r="I936" i="7"/>
  <c r="Q1139" i="7"/>
  <c r="AC1138" i="7"/>
  <c r="AI1136" i="7"/>
  <c r="Z1133" i="7"/>
  <c r="J1133" i="7"/>
  <c r="U926" i="7"/>
  <c r="F1129" i="7"/>
  <c r="AH922" i="7"/>
  <c r="V1127" i="7"/>
  <c r="W1121" i="7"/>
  <c r="C1121" i="7"/>
  <c r="AI911" i="7"/>
  <c r="AG910" i="7"/>
  <c r="AC910" i="7"/>
  <c r="Y910" i="7"/>
  <c r="U910" i="7"/>
  <c r="C1115" i="7"/>
  <c r="M909" i="7"/>
  <c r="AE908" i="7"/>
  <c r="Y908" i="7"/>
  <c r="AC1112" i="7"/>
  <c r="Y907" i="7"/>
  <c r="U1112" i="7"/>
  <c r="O1112" i="7"/>
  <c r="K1112" i="7"/>
  <c r="D899" i="7"/>
  <c r="R894" i="7"/>
  <c r="AB891" i="7"/>
  <c r="BT723" i="7"/>
  <c r="BD723" i="7"/>
  <c r="AV723" i="7"/>
  <c r="O938" i="7"/>
  <c r="AB937" i="7"/>
  <c r="V937" i="7"/>
  <c r="L936" i="7"/>
  <c r="J1141" i="7"/>
  <c r="I1140" i="7"/>
  <c r="I934" i="7"/>
  <c r="N933" i="7"/>
  <c r="L933" i="7"/>
  <c r="Q930" i="7"/>
  <c r="B929" i="7"/>
  <c r="AE1133" i="7"/>
  <c r="M928" i="7"/>
  <c r="BC709" i="7"/>
  <c r="AC924" i="7"/>
  <c r="U1128" i="7"/>
  <c r="U1127" i="7"/>
  <c r="G922" i="7"/>
  <c r="BG701" i="7"/>
  <c r="K1123" i="7"/>
  <c r="E1123" i="7"/>
  <c r="Y1120" i="7"/>
  <c r="U915" i="7"/>
  <c r="Q915" i="7"/>
  <c r="K915" i="7"/>
  <c r="W1119" i="7"/>
  <c r="O1119" i="7"/>
  <c r="G1119" i="7"/>
  <c r="AI913" i="7"/>
  <c r="M913" i="7"/>
  <c r="AG1110" i="7"/>
  <c r="AA1110" i="7"/>
  <c r="W1110" i="7"/>
  <c r="I1110" i="7"/>
  <c r="AG897" i="7"/>
  <c r="Q897" i="7"/>
  <c r="C1034" i="7"/>
  <c r="C1239" i="7"/>
  <c r="E1034" i="7"/>
  <c r="E1239" i="7"/>
  <c r="G1034" i="7"/>
  <c r="G1239" i="7"/>
  <c r="I1034" i="7"/>
  <c r="I1239" i="7"/>
  <c r="K1034" i="7"/>
  <c r="K1239" i="7"/>
  <c r="M1034" i="7"/>
  <c r="M1239" i="7"/>
  <c r="O1034" i="7"/>
  <c r="O1239" i="7"/>
  <c r="BB817" i="7"/>
  <c r="Q1034" i="7"/>
  <c r="Q1239" i="7"/>
  <c r="S1034" i="7"/>
  <c r="S1239" i="7"/>
  <c r="U1034" i="7"/>
  <c r="U1239" i="7"/>
  <c r="W1034" i="7"/>
  <c r="W1239" i="7"/>
  <c r="Y1034" i="7"/>
  <c r="Y1239" i="7"/>
  <c r="AA1034" i="7"/>
  <c r="AA1239" i="7"/>
  <c r="AC1034" i="7"/>
  <c r="AC1239" i="7"/>
  <c r="AE1034" i="7"/>
  <c r="AE1239" i="7"/>
  <c r="AG1034" i="7"/>
  <c r="AG1239" i="7"/>
  <c r="AI1034" i="7"/>
  <c r="AI1239" i="7"/>
  <c r="AW825" i="7"/>
  <c r="BM825" i="7"/>
  <c r="C1238" i="7"/>
  <c r="E1238" i="7"/>
  <c r="G1238" i="7"/>
  <c r="I1238" i="7"/>
  <c r="K1238" i="7"/>
  <c r="M1238" i="7"/>
  <c r="O1238" i="7"/>
  <c r="Q1238" i="7"/>
  <c r="S1238" i="7"/>
  <c r="U1238" i="7"/>
  <c r="W1238" i="7"/>
  <c r="Y1238" i="7"/>
  <c r="AA1238" i="7"/>
  <c r="AC1238" i="7"/>
  <c r="AE1238" i="7"/>
  <c r="AG1238" i="7"/>
  <c r="AI1238" i="7"/>
  <c r="AP812" i="7"/>
  <c r="AM817" i="7"/>
  <c r="B1034" i="7"/>
  <c r="B1239" i="7"/>
  <c r="D1034" i="7"/>
  <c r="D1239" i="7"/>
  <c r="F1034" i="7"/>
  <c r="F1239" i="7"/>
  <c r="H1034" i="7"/>
  <c r="H1239" i="7"/>
  <c r="J1034" i="7"/>
  <c r="J1239" i="7"/>
  <c r="L1034" i="7"/>
  <c r="L1239" i="7"/>
  <c r="N1034" i="7"/>
  <c r="N1239" i="7"/>
  <c r="P1034" i="7"/>
  <c r="P1239" i="7"/>
  <c r="R1034" i="7"/>
  <c r="R1239" i="7"/>
  <c r="T1034" i="7"/>
  <c r="T1239" i="7"/>
  <c r="V1034" i="7"/>
  <c r="V1239" i="7"/>
  <c r="X1034" i="7"/>
  <c r="X1239" i="7"/>
  <c r="Z1034" i="7"/>
  <c r="Z1239" i="7"/>
  <c r="AB1034" i="7"/>
  <c r="AB1239" i="7"/>
  <c r="AD1034" i="7"/>
  <c r="AD1239" i="7"/>
  <c r="AF1034" i="7"/>
  <c r="AF1239" i="7"/>
  <c r="AH1034" i="7"/>
  <c r="AH1239" i="7"/>
  <c r="BU817" i="7"/>
  <c r="AJ1034" i="7"/>
  <c r="AJ1239" i="7"/>
  <c r="AQ819" i="7"/>
  <c r="AS819" i="7"/>
  <c r="BC819" i="7"/>
  <c r="BH819" i="7"/>
  <c r="BL819" i="7"/>
  <c r="BM820" i="7"/>
  <c r="BE821" i="7"/>
  <c r="BQ822" i="7"/>
  <c r="A904" i="7"/>
  <c r="A967" i="7"/>
  <c r="A1155" i="7"/>
  <c r="A1121" i="7"/>
  <c r="AL709" i="7"/>
  <c r="AL703" i="7"/>
  <c r="A1090" i="7"/>
  <c r="A887" i="7"/>
  <c r="A1153" i="7"/>
  <c r="AL725" i="7"/>
  <c r="A1167" i="7"/>
  <c r="A1094" i="7"/>
  <c r="A1151" i="7"/>
  <c r="A944" i="7"/>
  <c r="AL695" i="7"/>
  <c r="A1107" i="7"/>
  <c r="AL727" i="7"/>
  <c r="A1113" i="7"/>
  <c r="A1103" i="7"/>
  <c r="A1144" i="7"/>
  <c r="A1143" i="7"/>
  <c r="A954" i="7"/>
  <c r="A910" i="7"/>
  <c r="A1147" i="7"/>
  <c r="A942" i="7"/>
  <c r="AL738" i="7"/>
  <c r="A956" i="7"/>
  <c r="A941" i="7"/>
  <c r="AL765" i="7"/>
  <c r="AL760" i="7"/>
  <c r="A1163" i="7"/>
  <c r="A1174" i="7"/>
  <c r="J947" i="6"/>
  <c r="H1093" i="6"/>
  <c r="E1270" i="6"/>
  <c r="D1474" i="6"/>
  <c r="G1678" i="6"/>
  <c r="I1270" i="6"/>
  <c r="L400" i="6"/>
  <c r="F830" i="6"/>
  <c r="J400" i="6"/>
  <c r="J842" i="6" s="1"/>
  <c r="L401" i="6"/>
  <c r="F831" i="6"/>
  <c r="J401" i="6"/>
  <c r="H831" i="6"/>
  <c r="D1680" i="6"/>
  <c r="D1476" i="6"/>
  <c r="F832" i="6"/>
  <c r="I402" i="6"/>
  <c r="J402" i="6"/>
  <c r="H617" i="6"/>
  <c r="G1021" i="6"/>
  <c r="G1094" i="6"/>
  <c r="B1021" i="6"/>
  <c r="B1094" i="6"/>
  <c r="A1477" i="6"/>
  <c r="A1681" i="6"/>
  <c r="I403" i="6"/>
  <c r="G833" i="6"/>
  <c r="A1478" i="6"/>
  <c r="A1682" i="6"/>
  <c r="I1274" i="6"/>
  <c r="F1682" i="6"/>
  <c r="F1478" i="6"/>
  <c r="A1683" i="6"/>
  <c r="A1479" i="6"/>
  <c r="F1683" i="6"/>
  <c r="I1275" i="6"/>
  <c r="J949" i="6"/>
  <c r="H1022" i="6"/>
  <c r="K949" i="6"/>
  <c r="C1095" i="6"/>
  <c r="A1022" i="6"/>
  <c r="A1095" i="6"/>
  <c r="E406" i="6"/>
  <c r="K406" i="6"/>
  <c r="I406" i="6"/>
  <c r="F836" i="6"/>
  <c r="L406" i="6"/>
  <c r="J406" i="6"/>
  <c r="H836" i="6"/>
  <c r="D1685" i="6"/>
  <c r="D1481" i="6"/>
  <c r="I1277" i="6"/>
  <c r="G1481" i="6"/>
  <c r="L407" i="6"/>
  <c r="F837" i="6"/>
  <c r="I407" i="6"/>
  <c r="J407" i="6"/>
  <c r="D1482" i="6"/>
  <c r="E1278" i="6"/>
  <c r="D1686" i="6"/>
  <c r="C1483" i="6"/>
  <c r="E1279" i="6"/>
  <c r="J1279" i="6"/>
  <c r="H1023" i="6"/>
  <c r="J409" i="6"/>
  <c r="H1687" i="6"/>
  <c r="F1023" i="6"/>
  <c r="H837" i="6"/>
  <c r="B1482" i="6"/>
  <c r="B1480" i="6"/>
  <c r="H1683" i="6"/>
  <c r="H1483" i="6"/>
  <c r="K1279" i="6"/>
  <c r="G1482" i="6"/>
  <c r="I1276" i="6"/>
  <c r="I1278" i="6"/>
  <c r="B1481" i="6"/>
  <c r="F622" i="6"/>
  <c r="K1273" i="6"/>
  <c r="K1277" i="6"/>
  <c r="H621" i="6"/>
  <c r="G620" i="6"/>
  <c r="B1680" i="6"/>
  <c r="D1684" i="6"/>
  <c r="E949" i="6"/>
  <c r="D1094" i="6"/>
  <c r="J1275" i="6"/>
  <c r="G619" i="6"/>
  <c r="C1682" i="6"/>
  <c r="I948" i="6"/>
  <c r="C1681" i="6"/>
  <c r="K1274" i="6"/>
  <c r="G618" i="6"/>
  <c r="F617" i="6"/>
  <c r="D1021" i="6"/>
  <c r="H616" i="6"/>
  <c r="C1020" i="6"/>
  <c r="H1020" i="6"/>
  <c r="H615" i="6"/>
  <c r="D1679" i="6"/>
  <c r="H1000" i="6"/>
  <c r="H996" i="6"/>
  <c r="D1068" i="6"/>
  <c r="G972" i="6"/>
  <c r="G1049" i="6"/>
  <c r="A1044" i="6"/>
  <c r="A971" i="6"/>
  <c r="A1430" i="6"/>
  <c r="A1634" i="6"/>
  <c r="J937" i="6"/>
  <c r="H1087" i="6"/>
  <c r="A1658" i="6"/>
  <c r="A1454" i="6"/>
  <c r="J397" i="6"/>
  <c r="F841" i="6"/>
  <c r="F626" i="6"/>
  <c r="H841" i="6"/>
  <c r="H626" i="6"/>
  <c r="E263" i="6"/>
  <c r="E264" i="6"/>
  <c r="K1118" i="6"/>
  <c r="E1118" i="6"/>
  <c r="K1123" i="6"/>
  <c r="K1130" i="6"/>
  <c r="B1335" i="6"/>
  <c r="D1335" i="6"/>
  <c r="B1336" i="6"/>
  <c r="B1338" i="6"/>
  <c r="C1055" i="6"/>
  <c r="B981" i="6"/>
  <c r="G1052" i="6"/>
  <c r="D1052" i="6"/>
  <c r="D1050" i="6"/>
  <c r="F1049" i="6"/>
  <c r="E899" i="6"/>
  <c r="G971" i="6"/>
  <c r="D971" i="6"/>
  <c r="K1264" i="6"/>
  <c r="G1672" i="6"/>
  <c r="F609" i="6"/>
  <c r="H609" i="6"/>
  <c r="B1673" i="6"/>
  <c r="I1265" i="6"/>
  <c r="K395" i="6"/>
  <c r="G825" i="6"/>
  <c r="C1674" i="6"/>
  <c r="I1266" i="6"/>
  <c r="H1674" i="6"/>
  <c r="K396" i="6"/>
  <c r="E396" i="6"/>
  <c r="F1019" i="6"/>
  <c r="C1019" i="6"/>
  <c r="D1675" i="6"/>
  <c r="G1675" i="6"/>
  <c r="K397" i="6"/>
  <c r="E397" i="6"/>
  <c r="E1268" i="6"/>
  <c r="H1472" i="6"/>
  <c r="E398" i="6"/>
  <c r="E840" i="6" s="1"/>
  <c r="G613" i="6"/>
  <c r="I1269" i="6"/>
  <c r="I1485" i="6" s="1"/>
  <c r="G614" i="6"/>
  <c r="G841" i="6"/>
  <c r="G626" i="6"/>
  <c r="G1020" i="6"/>
  <c r="E947" i="6"/>
  <c r="C1678" i="6"/>
  <c r="F1678" i="6"/>
  <c r="H1678" i="6"/>
  <c r="K400" i="6"/>
  <c r="K842" i="6" s="1"/>
  <c r="E400" i="6"/>
  <c r="I400" i="6"/>
  <c r="I842" i="6" s="1"/>
  <c r="C1679" i="6"/>
  <c r="F1679" i="6"/>
  <c r="H1679" i="6"/>
  <c r="G616" i="6"/>
  <c r="E1272" i="6"/>
  <c r="F1680" i="6"/>
  <c r="J1272" i="6"/>
  <c r="F1094" i="6"/>
  <c r="I1273" i="6"/>
  <c r="L410" i="6"/>
  <c r="L411" i="6"/>
  <c r="D1550" i="6"/>
  <c r="K1129" i="6"/>
  <c r="E1128" i="6"/>
  <c r="E1124" i="6"/>
  <c r="B1538" i="6"/>
  <c r="H705" i="6"/>
  <c r="F693" i="6"/>
  <c r="D1334" i="6"/>
  <c r="B1554" i="6"/>
  <c r="K1117" i="6"/>
  <c r="K1131" i="6"/>
  <c r="K899" i="6"/>
  <c r="I899" i="6"/>
  <c r="G1046" i="6"/>
  <c r="C974" i="6"/>
  <c r="D979" i="6"/>
  <c r="I903" i="6"/>
  <c r="E904" i="6"/>
  <c r="D1548" i="6"/>
  <c r="D1544" i="6"/>
  <c r="B1544" i="6"/>
  <c r="D1336" i="6"/>
  <c r="E902" i="6"/>
  <c r="E1131" i="6"/>
  <c r="B1348" i="6"/>
  <c r="D1333" i="6"/>
  <c r="F1021" i="6"/>
  <c r="A1094" i="6"/>
  <c r="I401" i="6"/>
  <c r="G1044" i="6"/>
  <c r="G829" i="6"/>
  <c r="J1270" i="6"/>
  <c r="A1474" i="6"/>
  <c r="H1474" i="6"/>
  <c r="K946" i="6"/>
  <c r="F1045" i="6"/>
  <c r="H1475" i="6"/>
  <c r="I1271" i="6"/>
  <c r="D1093" i="6"/>
  <c r="I947" i="6"/>
  <c r="A1679" i="6"/>
  <c r="G1093" i="6"/>
  <c r="A974" i="6"/>
  <c r="G1469" i="6"/>
  <c r="G1471" i="6"/>
  <c r="A1019" i="6"/>
  <c r="C1676" i="6"/>
  <c r="D1471" i="6"/>
  <c r="A1677" i="6"/>
  <c r="C1092" i="6"/>
  <c r="A978" i="6"/>
  <c r="B1337" i="6"/>
  <c r="F978" i="6"/>
  <c r="F982" i="6"/>
  <c r="J905" i="6"/>
  <c r="K905" i="6"/>
  <c r="C978" i="6"/>
  <c r="B1054" i="6"/>
  <c r="B977" i="6"/>
  <c r="J903" i="6"/>
  <c r="E903" i="6"/>
  <c r="G975" i="6"/>
  <c r="I902" i="6"/>
  <c r="J901" i="6"/>
  <c r="H1051" i="6"/>
  <c r="H974" i="6"/>
  <c r="F974" i="6"/>
  <c r="F1047" i="6"/>
  <c r="B1050" i="6"/>
  <c r="H972" i="6"/>
  <c r="H1049" i="6"/>
  <c r="C972" i="6"/>
  <c r="C1049" i="6"/>
  <c r="G1048" i="6"/>
  <c r="D1048" i="6"/>
  <c r="K898" i="6"/>
  <c r="B971" i="6"/>
  <c r="B1044" i="6"/>
  <c r="A1091" i="6"/>
  <c r="A1018" i="6"/>
  <c r="D1672" i="6"/>
  <c r="E1264" i="6"/>
  <c r="E394" i="6"/>
  <c r="K394" i="6"/>
  <c r="I394" i="6"/>
  <c r="L394" i="6"/>
  <c r="D1469" i="6"/>
  <c r="E1265" i="6"/>
  <c r="I395" i="6"/>
  <c r="G610" i="6"/>
  <c r="C1470" i="6"/>
  <c r="K1266" i="6"/>
  <c r="H1686" i="6"/>
  <c r="H1470" i="6"/>
  <c r="J1266" i="6"/>
  <c r="G838" i="6"/>
  <c r="I396" i="6"/>
  <c r="F1096" i="6"/>
  <c r="I946" i="6"/>
  <c r="F1092" i="6"/>
  <c r="B1675" i="6"/>
  <c r="B1471" i="6"/>
  <c r="G612" i="6"/>
  <c r="G827" i="6"/>
  <c r="H1688" i="6"/>
  <c r="J1268" i="6"/>
  <c r="H1676" i="6"/>
  <c r="C1473" i="6"/>
  <c r="C1677" i="6"/>
  <c r="J1269" i="6"/>
  <c r="J1485" i="6" s="1"/>
  <c r="H1473" i="6"/>
  <c r="K947" i="6"/>
  <c r="B1020" i="6"/>
  <c r="G830" i="6"/>
  <c r="G615" i="6"/>
  <c r="A1573" i="6"/>
  <c r="A1369" i="6"/>
  <c r="B1402" i="6"/>
  <c r="H1539" i="6"/>
  <c r="D995" i="6"/>
  <c r="D1072" i="6"/>
  <c r="I918" i="6"/>
  <c r="G991" i="6"/>
  <c r="H1065" i="6"/>
  <c r="B1420" i="6"/>
  <c r="B1422" i="6"/>
  <c r="C1430" i="6"/>
  <c r="C1646" i="6"/>
  <c r="H1012" i="6"/>
  <c r="F1089" i="6"/>
  <c r="F1012" i="6"/>
  <c r="F1460" i="6"/>
  <c r="I1244" i="6"/>
  <c r="J1240" i="6"/>
  <c r="H1444" i="6"/>
  <c r="C1660" i="6"/>
  <c r="C1648" i="6"/>
  <c r="E1237" i="6"/>
  <c r="D1657" i="6"/>
  <c r="E1236" i="6"/>
  <c r="A1659" i="6"/>
  <c r="A1455" i="6"/>
  <c r="H1014" i="6"/>
  <c r="C1014" i="6"/>
  <c r="F824" i="6"/>
  <c r="H824" i="6"/>
  <c r="G814" i="6"/>
  <c r="G826" i="6"/>
  <c r="J942" i="6"/>
  <c r="H1092" i="6"/>
  <c r="F1473" i="6"/>
  <c r="H1677" i="6"/>
  <c r="H1016" i="6"/>
  <c r="I249" i="6"/>
  <c r="I257" i="6"/>
  <c r="K274" i="6"/>
  <c r="L328" i="6"/>
  <c r="G979" i="6"/>
  <c r="C1054" i="6"/>
  <c r="B1011" i="6"/>
  <c r="H1095" i="6"/>
  <c r="F1022" i="6"/>
  <c r="F828" i="6"/>
  <c r="D1677" i="6"/>
  <c r="K1276" i="6"/>
  <c r="L242" i="6"/>
  <c r="F462" i="6"/>
  <c r="L235" i="6"/>
  <c r="L244" i="6"/>
  <c r="L246" i="6"/>
  <c r="L241" i="6"/>
  <c r="G463" i="6"/>
  <c r="I236" i="6"/>
  <c r="H464" i="6"/>
  <c r="C1368" i="6"/>
  <c r="A1575" i="6"/>
  <c r="A1371" i="6"/>
  <c r="A1421" i="6"/>
  <c r="A1625" i="6"/>
  <c r="F581" i="6"/>
  <c r="J1244" i="6"/>
  <c r="H1664" i="6"/>
  <c r="A1648" i="6"/>
  <c r="A1444" i="6"/>
  <c r="H1442" i="6"/>
  <c r="K1247" i="6"/>
  <c r="B1463" i="6"/>
  <c r="G1463" i="6"/>
  <c r="G1451" i="6"/>
  <c r="H593" i="6"/>
  <c r="J1250" i="6"/>
  <c r="H1670" i="6"/>
  <c r="G596" i="6"/>
  <c r="H1667" i="6"/>
  <c r="H1463" i="6"/>
  <c r="E391" i="6"/>
  <c r="K391" i="6"/>
  <c r="A1671" i="6"/>
  <c r="A1467" i="6"/>
  <c r="J1263" i="6"/>
  <c r="E1199" i="6"/>
  <c r="B1688" i="6"/>
  <c r="D1688" i="6"/>
  <c r="D1472" i="6"/>
  <c r="G1484" i="6"/>
  <c r="G1676" i="6"/>
  <c r="J398" i="6"/>
  <c r="J625" i="6" s="1"/>
  <c r="H1537" i="6"/>
  <c r="H1408" i="6"/>
  <c r="G788" i="6"/>
  <c r="C1444" i="6"/>
  <c r="I371" i="6"/>
  <c r="F1657" i="6"/>
  <c r="F1464" i="6"/>
  <c r="K385" i="6"/>
  <c r="G1472" i="6"/>
  <c r="G1680" i="6"/>
  <c r="F838" i="6"/>
  <c r="F839" i="6"/>
  <c r="H839" i="6"/>
  <c r="K1280" i="6"/>
  <c r="I1280" i="6"/>
  <c r="AL827" i="7"/>
  <c r="A1032" i="7"/>
  <c r="F681" i="6"/>
  <c r="G502" i="6"/>
  <c r="B1553" i="6"/>
  <c r="C1557" i="6"/>
  <c r="B1561" i="6"/>
  <c r="K1188" i="6"/>
  <c r="B1406" i="6"/>
  <c r="D1410" i="6"/>
  <c r="I1165" i="6"/>
  <c r="I387" i="6"/>
  <c r="B1467" i="6"/>
  <c r="F840" i="6"/>
  <c r="F625" i="6"/>
  <c r="H840" i="6"/>
  <c r="H625" i="6"/>
  <c r="B1689" i="6"/>
  <c r="B1485" i="6"/>
  <c r="D1689" i="6"/>
  <c r="D1485" i="6"/>
  <c r="G1689" i="6"/>
  <c r="G1485" i="6"/>
  <c r="B1483" i="6"/>
  <c r="K235" i="6"/>
  <c r="K236" i="6"/>
  <c r="K237" i="6"/>
  <c r="E237" i="6"/>
  <c r="K238" i="6"/>
  <c r="K239" i="6"/>
  <c r="E272" i="6"/>
  <c r="K273" i="6"/>
  <c r="E316" i="6"/>
  <c r="E318" i="6"/>
  <c r="G760" i="6"/>
  <c r="E320" i="6"/>
  <c r="L322" i="6"/>
  <c r="L326" i="6"/>
  <c r="I327" i="6"/>
  <c r="K328" i="6"/>
  <c r="I328" i="6"/>
  <c r="K339" i="6"/>
  <c r="B1404" i="6"/>
  <c r="F1412" i="6"/>
  <c r="J371" i="6"/>
  <c r="G840" i="6"/>
  <c r="G625" i="6"/>
  <c r="C1689" i="6"/>
  <c r="C1485" i="6"/>
  <c r="F1485" i="6"/>
  <c r="F1689" i="6"/>
  <c r="H1689" i="6"/>
  <c r="H1485" i="6"/>
  <c r="H687" i="6"/>
  <c r="B1357" i="6"/>
  <c r="C1358" i="6"/>
  <c r="I240" i="6"/>
  <c r="K241" i="6"/>
  <c r="K259" i="6"/>
  <c r="E259" i="6"/>
  <c r="E262" i="6"/>
  <c r="K267" i="6"/>
  <c r="K268" i="6"/>
  <c r="E268" i="6"/>
  <c r="K270" i="6"/>
  <c r="K276" i="6"/>
  <c r="K278" i="6"/>
  <c r="E278" i="6"/>
  <c r="K280" i="6"/>
  <c r="K282" i="6"/>
  <c r="K283" i="6"/>
  <c r="E283" i="6"/>
  <c r="E284" i="6"/>
  <c r="K285" i="6"/>
  <c r="E285" i="6"/>
  <c r="E287" i="6"/>
  <c r="K288" i="6"/>
  <c r="E288" i="6"/>
  <c r="K289" i="6"/>
  <c r="K290" i="6"/>
  <c r="E290" i="6"/>
  <c r="I290" i="6"/>
  <c r="K292" i="6"/>
  <c r="E292" i="6"/>
  <c r="K294" i="6"/>
  <c r="E294" i="6"/>
  <c r="K296" i="6"/>
  <c r="E296" i="6"/>
  <c r="E297" i="6"/>
  <c r="K298" i="6"/>
  <c r="E298" i="6"/>
  <c r="E299" i="6"/>
  <c r="E300" i="6"/>
  <c r="E301" i="6"/>
  <c r="K302" i="6"/>
  <c r="E302" i="6"/>
  <c r="E303" i="6"/>
  <c r="K304" i="6"/>
  <c r="E304" i="6"/>
  <c r="E305" i="6"/>
  <c r="K306" i="6"/>
  <c r="K736" i="6" s="1"/>
  <c r="E306" i="6"/>
  <c r="E307" i="6"/>
  <c r="K309" i="6"/>
  <c r="E309" i="6"/>
  <c r="K311" i="6"/>
  <c r="E311" i="6"/>
  <c r="E312" i="6"/>
  <c r="K313" i="6"/>
  <c r="E313" i="6"/>
  <c r="K315" i="6"/>
  <c r="E315" i="6"/>
  <c r="K331" i="6"/>
  <c r="F761" i="6"/>
  <c r="K332" i="6"/>
  <c r="E333" i="6"/>
  <c r="F763" i="6"/>
  <c r="I337" i="6"/>
  <c r="K1142" i="6"/>
  <c r="H1629" i="6"/>
  <c r="F1650" i="6"/>
  <c r="K370" i="6"/>
  <c r="J1242" i="6"/>
  <c r="K1237" i="6"/>
  <c r="D1456" i="6"/>
  <c r="D1480" i="6"/>
  <c r="I409" i="6"/>
  <c r="AT723" i="7"/>
  <c r="AO709" i="7"/>
  <c r="BI750" i="7"/>
  <c r="AV731" i="7"/>
  <c r="I924" i="7"/>
  <c r="BU812" i="7"/>
  <c r="AX812" i="7"/>
  <c r="AQ815" i="7"/>
  <c r="AT817" i="7"/>
  <c r="AZ817" i="7"/>
  <c r="BM817" i="7"/>
  <c r="BO817" i="7"/>
  <c r="AW821" i="7"/>
  <c r="AY821" i="7"/>
  <c r="BM821" i="7"/>
  <c r="BO821" i="7"/>
  <c r="AM825" i="7"/>
  <c r="AS825" i="7"/>
  <c r="AU825" i="7"/>
  <c r="BA825" i="7"/>
  <c r="BC825" i="7"/>
  <c r="BI825" i="7"/>
  <c r="BK825" i="7"/>
  <c r="BQ825" i="7"/>
  <c r="BS825" i="7"/>
  <c r="A1238" i="7"/>
  <c r="AL828" i="7"/>
  <c r="A1033" i="7"/>
  <c r="B1238" i="7"/>
  <c r="D1238" i="7"/>
  <c r="F1238" i="7"/>
  <c r="H1238" i="7"/>
  <c r="J1238" i="7"/>
  <c r="L1238" i="7"/>
  <c r="N1238" i="7"/>
  <c r="P1238" i="7"/>
  <c r="R1238" i="7"/>
  <c r="T1238" i="7"/>
  <c r="V1238" i="7"/>
  <c r="X1238" i="7"/>
  <c r="Z1238" i="7"/>
  <c r="AB1238" i="7"/>
  <c r="AD1238" i="7"/>
  <c r="AF1238" i="7"/>
  <c r="AH1238" i="7"/>
  <c r="AJ1238" i="7"/>
  <c r="AL743" i="7"/>
  <c r="AL684" i="7"/>
  <c r="A1104" i="7"/>
  <c r="A946" i="7"/>
  <c r="A1123" i="7"/>
  <c r="AL731" i="7"/>
  <c r="A890" i="7"/>
  <c r="A888" i="7"/>
  <c r="A902" i="7"/>
  <c r="AL756" i="7"/>
  <c r="AL713" i="7"/>
  <c r="A917" i="7"/>
  <c r="A1120" i="7"/>
  <c r="A911" i="7"/>
  <c r="A1093" i="7"/>
  <c r="A915" i="7"/>
  <c r="A914" i="7"/>
  <c r="A1110" i="7"/>
  <c r="A929" i="7"/>
  <c r="A1117" i="7"/>
  <c r="AL706" i="7"/>
  <c r="A901" i="7"/>
  <c r="AM828" i="7"/>
  <c r="AN828" i="7"/>
  <c r="AO828" i="7"/>
  <c r="AP828" i="7"/>
  <c r="AQ828" i="7"/>
  <c r="AR828" i="7"/>
  <c r="AS828" i="7"/>
  <c r="AT828" i="7"/>
  <c r="AU828" i="7"/>
  <c r="AV828" i="7"/>
  <c r="AW828" i="7"/>
  <c r="AX828" i="7"/>
  <c r="AY828" i="7"/>
  <c r="AZ828" i="7"/>
  <c r="BA828" i="7"/>
  <c r="BB828" i="7"/>
  <c r="BC828" i="7"/>
  <c r="BD828" i="7"/>
  <c r="BE828" i="7"/>
  <c r="BF828" i="7"/>
  <c r="BG828" i="7"/>
  <c r="BH828" i="7"/>
  <c r="BI828" i="7"/>
  <c r="BJ828" i="7"/>
  <c r="BK828" i="7"/>
  <c r="BL828" i="7"/>
  <c r="BM828" i="7"/>
  <c r="BN828" i="7"/>
  <c r="BO828" i="7"/>
  <c r="BP828" i="7"/>
  <c r="BQ828" i="7"/>
  <c r="BR828" i="7"/>
  <c r="BS828" i="7"/>
  <c r="BT828" i="7"/>
  <c r="BU828" i="7"/>
  <c r="C1033" i="7"/>
  <c r="E1033" i="7"/>
  <c r="G1033" i="7"/>
  <c r="I1033" i="7"/>
  <c r="K1033" i="7"/>
  <c r="M1033" i="7"/>
  <c r="O1033" i="7"/>
  <c r="Q1033" i="7"/>
  <c r="S1033" i="7"/>
  <c r="U1033" i="7"/>
  <c r="W1033" i="7"/>
  <c r="Y1033" i="7"/>
  <c r="AA1033" i="7"/>
  <c r="AC1033" i="7"/>
  <c r="AE1033" i="7"/>
  <c r="AG1033" i="7"/>
  <c r="AI1033" i="7"/>
  <c r="B1033" i="7"/>
  <c r="D1033" i="7"/>
  <c r="F1033" i="7"/>
  <c r="H1033" i="7"/>
  <c r="J1033" i="7"/>
  <c r="L1033" i="7"/>
  <c r="N1033" i="7"/>
  <c r="P1033" i="7"/>
  <c r="R1033" i="7"/>
  <c r="T1033" i="7"/>
  <c r="V1033" i="7"/>
  <c r="X1033" i="7"/>
  <c r="Z1033" i="7"/>
  <c r="AB1033" i="7"/>
  <c r="AD1033" i="7"/>
  <c r="AF1033" i="7"/>
  <c r="AH1033" i="7"/>
  <c r="AJ1033" i="7"/>
  <c r="F712" i="6"/>
  <c r="F497" i="6"/>
  <c r="I282" i="6"/>
  <c r="F509" i="6"/>
  <c r="F724" i="6"/>
  <c r="I258" i="6"/>
  <c r="F700" i="6"/>
  <c r="L258" i="6"/>
  <c r="F485" i="6"/>
  <c r="F688" i="6"/>
  <c r="F473" i="6"/>
  <c r="J258" i="6"/>
  <c r="H700" i="6"/>
  <c r="H688" i="6"/>
  <c r="E258" i="6"/>
  <c r="I259" i="6"/>
  <c r="G474" i="6"/>
  <c r="G701" i="6"/>
  <c r="G486" i="6"/>
  <c r="G689" i="6"/>
  <c r="E260" i="6"/>
  <c r="K260" i="6"/>
  <c r="F690" i="6"/>
  <c r="J260" i="6"/>
  <c r="F487" i="6"/>
  <c r="F702" i="6"/>
  <c r="F475" i="6"/>
  <c r="I260" i="6"/>
  <c r="G703" i="6"/>
  <c r="G691" i="6"/>
  <c r="I261" i="6"/>
  <c r="G476" i="6"/>
  <c r="G488" i="6"/>
  <c r="F489" i="6"/>
  <c r="L262" i="6"/>
  <c r="F692" i="6"/>
  <c r="F704" i="6"/>
  <c r="I262" i="6"/>
  <c r="F477" i="6"/>
  <c r="F493" i="6"/>
  <c r="F481" i="6"/>
  <c r="L266" i="6"/>
  <c r="I266" i="6"/>
  <c r="F696" i="6"/>
  <c r="F708" i="6"/>
  <c r="H708" i="6"/>
  <c r="H481" i="6"/>
  <c r="J266" i="6"/>
  <c r="E267" i="6"/>
  <c r="H709" i="6"/>
  <c r="H482" i="6"/>
  <c r="H697" i="6"/>
  <c r="J267" i="6"/>
  <c r="E269" i="6"/>
  <c r="K269" i="6"/>
  <c r="F484" i="6"/>
  <c r="I269" i="6"/>
  <c r="F496" i="6"/>
  <c r="L269" i="6"/>
  <c r="F699" i="6"/>
  <c r="H699" i="6"/>
  <c r="J269" i="6"/>
  <c r="H711" i="6"/>
  <c r="H496" i="6"/>
  <c r="H716" i="6"/>
  <c r="H704" i="6"/>
  <c r="J274" i="6"/>
  <c r="E275" i="6"/>
  <c r="H717" i="6"/>
  <c r="J275" i="6"/>
  <c r="H490" i="6"/>
  <c r="G718" i="6"/>
  <c r="I276" i="6"/>
  <c r="E277" i="6"/>
  <c r="K277" i="6"/>
  <c r="F492" i="6"/>
  <c r="I277" i="6"/>
  <c r="L277" i="6"/>
  <c r="F719" i="6"/>
  <c r="F707" i="6"/>
  <c r="H707" i="6"/>
  <c r="H719" i="6"/>
  <c r="H492" i="6"/>
  <c r="G720" i="6"/>
  <c r="G493" i="6"/>
  <c r="G708" i="6"/>
  <c r="E279" i="6"/>
  <c r="K279" i="6"/>
  <c r="L279" i="6"/>
  <c r="I279" i="6"/>
  <c r="F721" i="6"/>
  <c r="H494" i="6"/>
  <c r="J279" i="6"/>
  <c r="H721" i="6"/>
  <c r="G722" i="6"/>
  <c r="I280" i="6"/>
  <c r="G495" i="6"/>
  <c r="E281" i="6"/>
  <c r="K281" i="6"/>
  <c r="G723" i="6"/>
  <c r="I281" i="6"/>
  <c r="G711" i="6"/>
  <c r="G508" i="6"/>
  <c r="H509" i="6"/>
  <c r="J282" i="6"/>
  <c r="H712" i="6"/>
  <c r="H497" i="6"/>
  <c r="I283" i="6"/>
  <c r="G498" i="6"/>
  <c r="G510" i="6"/>
  <c r="G725" i="6"/>
  <c r="F726" i="6"/>
  <c r="L284" i="6"/>
  <c r="I284" i="6"/>
  <c r="F714" i="6"/>
  <c r="H726" i="6"/>
  <c r="H714" i="6"/>
  <c r="J284" i="6"/>
  <c r="H511" i="6"/>
  <c r="G727" i="6"/>
  <c r="G512" i="6"/>
  <c r="G500" i="6"/>
  <c r="G715" i="6"/>
  <c r="K286" i="6"/>
  <c r="E286" i="6"/>
  <c r="G716" i="6"/>
  <c r="I286" i="6"/>
  <c r="G501" i="6"/>
  <c r="F717" i="6"/>
  <c r="F729" i="6"/>
  <c r="L287" i="6"/>
  <c r="F502" i="6"/>
  <c r="J287" i="6"/>
  <c r="H502" i="6"/>
  <c r="G503" i="6"/>
  <c r="I288" i="6"/>
  <c r="G730" i="6"/>
  <c r="F731" i="6"/>
  <c r="F504" i="6"/>
  <c r="J289" i="6"/>
  <c r="H731" i="6"/>
  <c r="H504" i="6"/>
  <c r="E291" i="6"/>
  <c r="K291" i="6"/>
  <c r="F506" i="6"/>
  <c r="I291" i="6"/>
  <c r="F733" i="6"/>
  <c r="L291" i="6"/>
  <c r="J291" i="6"/>
  <c r="H506" i="6"/>
  <c r="G734" i="6"/>
  <c r="I292" i="6"/>
  <c r="G507" i="6"/>
  <c r="E293" i="6"/>
  <c r="K293" i="6"/>
  <c r="F735" i="6"/>
  <c r="I293" i="6"/>
  <c r="L293" i="6"/>
  <c r="F508" i="6"/>
  <c r="F723" i="6"/>
  <c r="H735" i="6"/>
  <c r="J293" i="6"/>
  <c r="H508" i="6"/>
  <c r="G736" i="6"/>
  <c r="I294" i="6"/>
  <c r="G724" i="6"/>
  <c r="G509" i="6"/>
  <c r="E295" i="6"/>
  <c r="K295" i="6"/>
  <c r="L305" i="6"/>
  <c r="L299" i="6"/>
  <c r="F737" i="6"/>
  <c r="L301" i="6"/>
  <c r="L297" i="6"/>
  <c r="L300" i="6"/>
  <c r="I295" i="6"/>
  <c r="L306" i="6"/>
  <c r="F725" i="6"/>
  <c r="F510" i="6"/>
  <c r="L296" i="6"/>
  <c r="L295" i="6"/>
  <c r="L298" i="6"/>
  <c r="L304" i="6"/>
  <c r="H737" i="6"/>
  <c r="J295" i="6"/>
  <c r="H725" i="6"/>
  <c r="G523" i="6"/>
  <c r="G726" i="6"/>
  <c r="G511" i="6"/>
  <c r="I296" i="6"/>
  <c r="F739" i="6"/>
  <c r="F524" i="6"/>
  <c r="F512" i="6"/>
  <c r="H524" i="6"/>
  <c r="J297" i="6"/>
  <c r="H739" i="6"/>
  <c r="G740" i="6"/>
  <c r="G525" i="6"/>
  <c r="I298" i="6"/>
  <c r="G513" i="6"/>
  <c r="F526" i="6"/>
  <c r="I299" i="6"/>
  <c r="F514" i="6"/>
  <c r="H514" i="6"/>
  <c r="H741" i="6"/>
  <c r="J299" i="6"/>
  <c r="H526" i="6"/>
  <c r="I300" i="6"/>
  <c r="G527" i="6"/>
  <c r="G515" i="6"/>
  <c r="G742" i="6"/>
  <c r="F528" i="6"/>
  <c r="F743" i="6"/>
  <c r="F516" i="6"/>
  <c r="I301" i="6"/>
  <c r="H528" i="6"/>
  <c r="H743" i="6"/>
  <c r="J301" i="6"/>
  <c r="H516" i="6"/>
  <c r="G529" i="6"/>
  <c r="G744" i="6"/>
  <c r="I302" i="6"/>
  <c r="F530" i="6"/>
  <c r="F745" i="6"/>
  <c r="I303" i="6"/>
  <c r="H745" i="6"/>
  <c r="J303" i="6"/>
  <c r="H530" i="6"/>
  <c r="H518" i="6"/>
  <c r="G746" i="6"/>
  <c r="G531" i="6"/>
  <c r="I304" i="6"/>
  <c r="F747" i="6"/>
  <c r="F520" i="6"/>
  <c r="I305" i="6"/>
  <c r="J305" i="6"/>
  <c r="H747" i="6"/>
  <c r="H520" i="6"/>
  <c r="H532" i="6"/>
  <c r="G521" i="6"/>
  <c r="G533" i="6"/>
  <c r="I306" i="6"/>
  <c r="I307" i="6"/>
  <c r="G534" i="6"/>
  <c r="G749" i="6"/>
  <c r="K308" i="6"/>
  <c r="E308" i="6"/>
  <c r="I308" i="6"/>
  <c r="L308" i="6"/>
  <c r="F738" i="6"/>
  <c r="F523" i="6"/>
  <c r="F535" i="6"/>
  <c r="J308" i="6"/>
  <c r="H523" i="6"/>
  <c r="G524" i="6"/>
  <c r="I309" i="6"/>
  <c r="K310" i="6"/>
  <c r="E310" i="6"/>
  <c r="F740" i="6"/>
  <c r="F752" i="6"/>
  <c r="F525" i="6"/>
  <c r="L310" i="6"/>
  <c r="H525" i="6"/>
  <c r="H752" i="6"/>
  <c r="H537" i="6"/>
  <c r="H740" i="6"/>
  <c r="J310" i="6"/>
  <c r="I311" i="6"/>
  <c r="G753" i="6"/>
  <c r="F742" i="6"/>
  <c r="F527" i="6"/>
  <c r="F754" i="6"/>
  <c r="I312" i="6"/>
  <c r="J312" i="6"/>
  <c r="H527" i="6"/>
  <c r="H539" i="6"/>
  <c r="H742" i="6"/>
  <c r="I313" i="6"/>
  <c r="G743" i="6"/>
  <c r="G755" i="6"/>
  <c r="G528" i="6"/>
  <c r="G540" i="6"/>
  <c r="K314" i="6"/>
  <c r="E314" i="6"/>
  <c r="F529" i="6"/>
  <c r="L314" i="6"/>
  <c r="F756" i="6"/>
  <c r="I314" i="6"/>
  <c r="J314" i="6"/>
  <c r="H541" i="6"/>
  <c r="H744" i="6"/>
  <c r="G542" i="6"/>
  <c r="G745" i="6"/>
  <c r="G757" i="6"/>
  <c r="G530" i="6"/>
  <c r="F565" i="6"/>
  <c r="F768" i="6"/>
  <c r="L338" i="6"/>
  <c r="F553" i="6"/>
  <c r="I338" i="6"/>
  <c r="F781" i="6"/>
  <c r="I339" i="6"/>
  <c r="F554" i="6"/>
  <c r="F769" i="6"/>
  <c r="J339" i="6"/>
  <c r="H566" i="6"/>
  <c r="H724" i="6"/>
  <c r="G751" i="6"/>
  <c r="G738" i="6"/>
  <c r="E274" i="6"/>
  <c r="G741" i="6"/>
  <c r="K287" i="6"/>
  <c r="J262" i="6"/>
  <c r="F537" i="6"/>
  <c r="K301" i="6"/>
  <c r="F499" i="6"/>
  <c r="G538" i="6"/>
  <c r="H738" i="6"/>
  <c r="H501" i="6"/>
  <c r="H484" i="6"/>
  <c r="F539" i="6"/>
  <c r="I315" i="6"/>
  <c r="F744" i="6"/>
  <c r="G526" i="6"/>
  <c r="H750" i="6"/>
  <c r="F511" i="6"/>
  <c r="K307" i="6"/>
  <c r="G732" i="6"/>
  <c r="I297" i="6"/>
  <c r="G713" i="6"/>
  <c r="F709" i="6"/>
  <c r="H510" i="6"/>
  <c r="H723" i="6"/>
  <c r="I289" i="6"/>
  <c r="G728" i="6"/>
  <c r="I285" i="6"/>
  <c r="F494" i="6"/>
  <c r="F711" i="6"/>
  <c r="H696" i="6"/>
  <c r="E289" i="6"/>
  <c r="K284" i="6"/>
  <c r="E266" i="6"/>
  <c r="K262" i="6"/>
  <c r="K303" i="6"/>
  <c r="H522" i="6"/>
  <c r="H727" i="6"/>
  <c r="H733" i="6"/>
  <c r="G536" i="6"/>
  <c r="K297" i="6"/>
  <c r="L303" i="6"/>
  <c r="F522" i="6"/>
  <c r="G748" i="6"/>
  <c r="I235" i="6"/>
  <c r="G462" i="6"/>
  <c r="G677" i="6"/>
  <c r="F680" i="6"/>
  <c r="L238" i="6"/>
  <c r="F465" i="6"/>
  <c r="I239" i="6"/>
  <c r="G681" i="6"/>
  <c r="H681" i="6"/>
  <c r="J239" i="6"/>
  <c r="H466" i="6"/>
  <c r="G698" i="6"/>
  <c r="G702" i="6"/>
  <c r="G475" i="6"/>
  <c r="G487" i="6"/>
  <c r="G706" i="6"/>
  <c r="J272" i="6"/>
  <c r="H757" i="6"/>
  <c r="J315" i="6"/>
  <c r="F532" i="6"/>
  <c r="J317" i="6"/>
  <c r="H759" i="6"/>
  <c r="H762" i="6"/>
  <c r="H547" i="6"/>
  <c r="J324" i="6"/>
  <c r="H551" i="6"/>
  <c r="J326" i="6"/>
  <c r="H768" i="6"/>
  <c r="J335" i="6"/>
  <c r="G563" i="6"/>
  <c r="I336" i="6"/>
  <c r="H779" i="6"/>
  <c r="J337" i="6"/>
  <c r="G1617" i="6"/>
  <c r="A1403" i="6"/>
  <c r="A1392" i="6"/>
  <c r="D1411" i="6"/>
  <c r="H1380" i="6"/>
  <c r="J1000" i="6" l="1"/>
  <c r="K823" i="6"/>
  <c r="K1540" i="6"/>
  <c r="K587" i="6"/>
  <c r="K775" i="6"/>
  <c r="J578" i="6"/>
  <c r="J549" i="6"/>
  <c r="J1656" i="6"/>
  <c r="J996" i="6"/>
  <c r="J1654" i="6"/>
  <c r="E983" i="6"/>
  <c r="J1073" i="6"/>
  <c r="J1430" i="6"/>
  <c r="J1546" i="6"/>
  <c r="J1335" i="6"/>
  <c r="J1599" i="6"/>
  <c r="J1366" i="6"/>
  <c r="I1613" i="6"/>
  <c r="I1420" i="6"/>
  <c r="J1358" i="6"/>
  <c r="J1370" i="6"/>
  <c r="J1611" i="6"/>
  <c r="J1561" i="6"/>
  <c r="J1407" i="6"/>
  <c r="J1395" i="6"/>
  <c r="J1629" i="6"/>
  <c r="J988" i="6"/>
  <c r="J1016" i="6"/>
  <c r="J1093" i="6"/>
  <c r="J1378" i="6"/>
  <c r="J500" i="6"/>
  <c r="J469" i="6"/>
  <c r="J1068" i="6"/>
  <c r="J1061" i="6"/>
  <c r="J1089" i="6"/>
  <c r="J1057" i="6"/>
  <c r="E1404" i="6"/>
  <c r="K1391" i="6"/>
  <c r="I986" i="6"/>
  <c r="E1023" i="6"/>
  <c r="J1640" i="6"/>
  <c r="I1537" i="6"/>
  <c r="J1357" i="6"/>
  <c r="K1056" i="6"/>
  <c r="J819" i="6"/>
  <c r="J1005" i="6"/>
  <c r="J572" i="6"/>
  <c r="E786" i="6"/>
  <c r="I786" i="6"/>
  <c r="K1338" i="6"/>
  <c r="E559" i="6"/>
  <c r="J1077" i="6"/>
  <c r="J1060" i="6"/>
  <c r="E974" i="6"/>
  <c r="J1549" i="6"/>
  <c r="K1557" i="6"/>
  <c r="J973" i="6"/>
  <c r="J1023" i="6"/>
  <c r="J1607" i="6"/>
  <c r="J1091" i="6"/>
  <c r="J971" i="6"/>
  <c r="J1064" i="6"/>
  <c r="J987" i="6"/>
  <c r="J1096" i="6"/>
  <c r="J1046" i="6"/>
  <c r="J991" i="6"/>
  <c r="J1092" i="6"/>
  <c r="K532" i="6"/>
  <c r="J818" i="6"/>
  <c r="K1068" i="6"/>
  <c r="I1043" i="6"/>
  <c r="J732" i="6"/>
  <c r="J678" i="6"/>
  <c r="J515" i="6"/>
  <c r="J796" i="6"/>
  <c r="I1002" i="6"/>
  <c r="J1409" i="6"/>
  <c r="I1587" i="6"/>
  <c r="I1599" i="6"/>
  <c r="K575" i="6"/>
  <c r="J1579" i="6"/>
  <c r="K1357" i="6"/>
  <c r="J1008" i="6"/>
  <c r="J596" i="6"/>
  <c r="J1045" i="6"/>
  <c r="J1334" i="6"/>
  <c r="J798" i="6"/>
  <c r="J1391" i="6"/>
  <c r="E1091" i="6"/>
  <c r="J785" i="6"/>
  <c r="J576" i="6"/>
  <c r="J593" i="6"/>
  <c r="J986" i="6"/>
  <c r="K589" i="6"/>
  <c r="E787" i="6"/>
  <c r="J802" i="6"/>
  <c r="J812" i="6"/>
  <c r="J814" i="6"/>
  <c r="I1614" i="6"/>
  <c r="K1381" i="6"/>
  <c r="J1369" i="6"/>
  <c r="K1360" i="6"/>
  <c r="K1406" i="6"/>
  <c r="J1478" i="6"/>
  <c r="K576" i="6"/>
  <c r="K1418" i="6"/>
  <c r="J1603" i="6"/>
  <c r="E1460" i="6"/>
  <c r="K1342" i="6"/>
  <c r="K1547" i="6"/>
  <c r="J1585" i="6"/>
  <c r="J1375" i="6"/>
  <c r="I1663" i="6"/>
  <c r="I1672" i="6"/>
  <c r="J1538" i="6"/>
  <c r="K545" i="6"/>
  <c r="K527" i="6"/>
  <c r="K471" i="6"/>
  <c r="I1651" i="6"/>
  <c r="I787" i="6"/>
  <c r="I569" i="6"/>
  <c r="E1008" i="6"/>
  <c r="E1080" i="6"/>
  <c r="K1572" i="6"/>
  <c r="K1552" i="6"/>
  <c r="E556" i="6"/>
  <c r="I1071" i="6"/>
  <c r="I479" i="6"/>
  <c r="I470" i="6"/>
  <c r="J547" i="6"/>
  <c r="K1060" i="6"/>
  <c r="K1565" i="6"/>
  <c r="J533" i="6"/>
  <c r="K1341" i="6"/>
  <c r="J1573" i="6"/>
  <c r="K495" i="6"/>
  <c r="J1346" i="6"/>
  <c r="I1463" i="6"/>
  <c r="I578" i="6"/>
  <c r="E1594" i="6"/>
  <c r="J1475" i="6"/>
  <c r="E581" i="6"/>
  <c r="K1377" i="6"/>
  <c r="K1573" i="6"/>
  <c r="E1371" i="6"/>
  <c r="E462" i="6"/>
  <c r="J1643" i="6"/>
  <c r="J694" i="6"/>
  <c r="J990" i="6"/>
  <c r="I471" i="6"/>
  <c r="K507" i="6"/>
  <c r="E1592" i="6"/>
  <c r="J1345" i="6"/>
  <c r="K1609" i="6"/>
  <c r="I482" i="6"/>
  <c r="J545" i="6"/>
  <c r="J521" i="6"/>
  <c r="K1585" i="6"/>
  <c r="K1369" i="6"/>
  <c r="K1064" i="6"/>
  <c r="E1604" i="6"/>
  <c r="K1612" i="6"/>
  <c r="I1569" i="6"/>
  <c r="K1657" i="6"/>
  <c r="J1383" i="6"/>
  <c r="I1631" i="6"/>
  <c r="E1609" i="6"/>
  <c r="K1496" i="6"/>
  <c r="K1700" i="6"/>
  <c r="E1496" i="6"/>
  <c r="E1700" i="6"/>
  <c r="J1700" i="6"/>
  <c r="J1496" i="6"/>
  <c r="I1700" i="6"/>
  <c r="I1496" i="6"/>
  <c r="E636" i="6"/>
  <c r="E851" i="6"/>
  <c r="I636" i="6"/>
  <c r="I851" i="6"/>
  <c r="J636" i="6"/>
  <c r="J851" i="6"/>
  <c r="K636" i="6"/>
  <c r="K851" i="6"/>
  <c r="E1100" i="6"/>
  <c r="E1027" i="6"/>
  <c r="I1100" i="6"/>
  <c r="I1027" i="6"/>
  <c r="K1100" i="6"/>
  <c r="K1027" i="6"/>
  <c r="J1100" i="6"/>
  <c r="J1027" i="6"/>
  <c r="J1495" i="6"/>
  <c r="J1699" i="6"/>
  <c r="K1495" i="6"/>
  <c r="K1699" i="6"/>
  <c r="E1495" i="6"/>
  <c r="E1699" i="6"/>
  <c r="I1495" i="6"/>
  <c r="I1699" i="6"/>
  <c r="E635" i="6"/>
  <c r="E850" i="6"/>
  <c r="J635" i="6"/>
  <c r="J850" i="6"/>
  <c r="I635" i="6"/>
  <c r="I850" i="6"/>
  <c r="K635" i="6"/>
  <c r="K850" i="6"/>
  <c r="I1360" i="6"/>
  <c r="I1450" i="6"/>
  <c r="J1641" i="6"/>
  <c r="I1641" i="6"/>
  <c r="E1574" i="6"/>
  <c r="E1412" i="6"/>
  <c r="I1494" i="6"/>
  <c r="I1698" i="6"/>
  <c r="E1494" i="6"/>
  <c r="E1698" i="6"/>
  <c r="I1401" i="6"/>
  <c r="K1494" i="6"/>
  <c r="K1698" i="6"/>
  <c r="J1698" i="6"/>
  <c r="J1494" i="6"/>
  <c r="J634" i="6"/>
  <c r="J849" i="6"/>
  <c r="E634" i="6"/>
  <c r="E849" i="6"/>
  <c r="K634" i="6"/>
  <c r="K849" i="6"/>
  <c r="I634" i="6"/>
  <c r="I849" i="6"/>
  <c r="E1619" i="6"/>
  <c r="J984" i="6"/>
  <c r="I1697" i="6"/>
  <c r="I1493" i="6"/>
  <c r="E1697" i="6"/>
  <c r="E1493" i="6"/>
  <c r="K1493" i="6"/>
  <c r="K1697" i="6"/>
  <c r="J1697" i="6"/>
  <c r="J1493" i="6"/>
  <c r="J1490" i="6"/>
  <c r="J633" i="6"/>
  <c r="J848" i="6"/>
  <c r="K633" i="6"/>
  <c r="K848" i="6"/>
  <c r="I633" i="6"/>
  <c r="I848" i="6"/>
  <c r="E633" i="6"/>
  <c r="E848" i="6"/>
  <c r="J838" i="6"/>
  <c r="E1099" i="6"/>
  <c r="E1026" i="6"/>
  <c r="I1022" i="6"/>
  <c r="I1099" i="6"/>
  <c r="I1026" i="6"/>
  <c r="K1026" i="6"/>
  <c r="K1099" i="6"/>
  <c r="J1026" i="6"/>
  <c r="J1099" i="6"/>
  <c r="E1618" i="6"/>
  <c r="K1440" i="6"/>
  <c r="E1633" i="6"/>
  <c r="E1569" i="6"/>
  <c r="K1387" i="6"/>
  <c r="K1545" i="6"/>
  <c r="I1564" i="6"/>
  <c r="K1492" i="6"/>
  <c r="K1696" i="6"/>
  <c r="J612" i="6"/>
  <c r="I1492" i="6"/>
  <c r="I1696" i="6"/>
  <c r="E1492" i="6"/>
  <c r="E1696" i="6"/>
  <c r="I583" i="6"/>
  <c r="J1696" i="6"/>
  <c r="J1492" i="6"/>
  <c r="J1651" i="6"/>
  <c r="I791" i="6"/>
  <c r="I1582" i="6"/>
  <c r="E480" i="6"/>
  <c r="E1671" i="6"/>
  <c r="I1654" i="6"/>
  <c r="K1340" i="6"/>
  <c r="I1365" i="6"/>
  <c r="K1397" i="6"/>
  <c r="J1563" i="6"/>
  <c r="J1397" i="6"/>
  <c r="E1575" i="6"/>
  <c r="J1688" i="6"/>
  <c r="J1634" i="6"/>
  <c r="E1483" i="6"/>
  <c r="K1678" i="6"/>
  <c r="E1573" i="6"/>
  <c r="I1382" i="6"/>
  <c r="J1451" i="6"/>
  <c r="J1657" i="6"/>
  <c r="I1653" i="6"/>
  <c r="E1447" i="6"/>
  <c r="I1637" i="6"/>
  <c r="K1633" i="6"/>
  <c r="I1552" i="6"/>
  <c r="I1610" i="6"/>
  <c r="J1636" i="6"/>
  <c r="E1405" i="6"/>
  <c r="E554" i="6"/>
  <c r="K981" i="6"/>
  <c r="J762" i="6"/>
  <c r="J605" i="6"/>
  <c r="J577" i="6"/>
  <c r="E771" i="6"/>
  <c r="K1368" i="6"/>
  <c r="K487" i="6"/>
  <c r="K1546" i="6"/>
  <c r="J1393" i="6"/>
  <c r="K1579" i="6"/>
  <c r="I626" i="6"/>
  <c r="J1481" i="6"/>
  <c r="E1479" i="6"/>
  <c r="E1674" i="6"/>
  <c r="E1456" i="6"/>
  <c r="I1590" i="6"/>
  <c r="J1416" i="6"/>
  <c r="E1615" i="6"/>
  <c r="J1076" i="6"/>
  <c r="I1539" i="6"/>
  <c r="K1574" i="6"/>
  <c r="J992" i="6"/>
  <c r="E1093" i="6"/>
  <c r="J1010" i="6"/>
  <c r="I632" i="6"/>
  <c r="I847" i="6"/>
  <c r="K632" i="6"/>
  <c r="K847" i="6"/>
  <c r="J632" i="6"/>
  <c r="J847" i="6"/>
  <c r="E632" i="6"/>
  <c r="E847" i="6"/>
  <c r="I1695" i="6"/>
  <c r="I1491" i="6"/>
  <c r="K1491" i="6"/>
  <c r="K1695" i="6"/>
  <c r="J1695" i="6"/>
  <c r="J1491" i="6"/>
  <c r="E1491" i="6"/>
  <c r="E1695" i="6"/>
  <c r="E631" i="6"/>
  <c r="E846" i="6"/>
  <c r="I631" i="6"/>
  <c r="I846" i="6"/>
  <c r="K631" i="6"/>
  <c r="K846" i="6"/>
  <c r="J619" i="6"/>
  <c r="J631" i="6"/>
  <c r="I798" i="6"/>
  <c r="K767" i="6"/>
  <c r="K1370" i="6"/>
  <c r="E1431" i="6"/>
  <c r="E1341" i="6"/>
  <c r="I1352" i="6"/>
  <c r="I1374" i="6"/>
  <c r="I1565" i="6"/>
  <c r="I1402" i="6"/>
  <c r="I1414" i="6"/>
  <c r="K1658" i="6"/>
  <c r="I1348" i="6"/>
  <c r="K1490" i="6"/>
  <c r="K1694" i="6"/>
  <c r="I1694" i="6"/>
  <c r="I1490" i="6"/>
  <c r="E1694" i="6"/>
  <c r="E1490" i="6"/>
  <c r="K630" i="6"/>
  <c r="K845" i="6"/>
  <c r="I630" i="6"/>
  <c r="I845" i="6"/>
  <c r="E630" i="6"/>
  <c r="E845" i="6"/>
  <c r="J630" i="6"/>
  <c r="J845" i="6"/>
  <c r="I1098" i="6"/>
  <c r="I1025" i="6"/>
  <c r="E1489" i="6"/>
  <c r="E1693" i="6"/>
  <c r="J1693" i="6"/>
  <c r="J1489" i="6"/>
  <c r="J1078" i="6"/>
  <c r="I1489" i="6"/>
  <c r="I1693" i="6"/>
  <c r="K1489" i="6"/>
  <c r="K1693" i="6"/>
  <c r="E1098" i="6"/>
  <c r="E1025" i="6"/>
  <c r="K1025" i="6"/>
  <c r="K1098" i="6"/>
  <c r="J1021" i="6"/>
  <c r="J1025" i="6"/>
  <c r="J1098" i="6"/>
  <c r="J1067" i="6"/>
  <c r="J972" i="6"/>
  <c r="J584" i="6"/>
  <c r="J995" i="6"/>
  <c r="J626" i="6"/>
  <c r="J1063" i="6"/>
  <c r="J1069" i="6"/>
  <c r="J1374" i="6"/>
  <c r="E1391" i="6"/>
  <c r="E1357" i="6"/>
  <c r="I771" i="6"/>
  <c r="J715" i="6"/>
  <c r="J1447" i="6"/>
  <c r="I770" i="6"/>
  <c r="J1562" i="6"/>
  <c r="E1388" i="6"/>
  <c r="J1598" i="6"/>
  <c r="I1603" i="6"/>
  <c r="E1348" i="6"/>
  <c r="E1549" i="6"/>
  <c r="I1560" i="6"/>
  <c r="I1577" i="6"/>
  <c r="E1396" i="6"/>
  <c r="I1384" i="6"/>
  <c r="I809" i="6"/>
  <c r="J795" i="6"/>
  <c r="E792" i="6"/>
  <c r="J834" i="6"/>
  <c r="J998" i="6"/>
  <c r="K993" i="6"/>
  <c r="I1095" i="6"/>
  <c r="E1057" i="6"/>
  <c r="I541" i="6"/>
  <c r="I538" i="6"/>
  <c r="I689" i="6"/>
  <c r="J999" i="6"/>
  <c r="J1065" i="6"/>
  <c r="E1081" i="6"/>
  <c r="J1004" i="6"/>
  <c r="K1088" i="6"/>
  <c r="K807" i="6"/>
  <c r="I483" i="6"/>
  <c r="I788" i="6"/>
  <c r="J579" i="6"/>
  <c r="K560" i="6"/>
  <c r="J770" i="6"/>
  <c r="I776" i="6"/>
  <c r="E767" i="6"/>
  <c r="J685" i="6"/>
  <c r="E1015" i="6"/>
  <c r="I992" i="6"/>
  <c r="I984" i="6"/>
  <c r="E596" i="6"/>
  <c r="E802" i="6"/>
  <c r="E777" i="6"/>
  <c r="J1006" i="6"/>
  <c r="I1056" i="6"/>
  <c r="J764" i="6"/>
  <c r="I571" i="6"/>
  <c r="E1068" i="6"/>
  <c r="J792" i="6"/>
  <c r="J820" i="6"/>
  <c r="J1059" i="6"/>
  <c r="J1043" i="6"/>
  <c r="J600" i="6"/>
  <c r="J749" i="6"/>
  <c r="I840" i="6"/>
  <c r="K626" i="6"/>
  <c r="J1080" i="6"/>
  <c r="J1018" i="6"/>
  <c r="J1003" i="6"/>
  <c r="I686" i="6"/>
  <c r="J492" i="6"/>
  <c r="J787" i="6"/>
  <c r="J789" i="6"/>
  <c r="J587" i="6"/>
  <c r="J574" i="6"/>
  <c r="E826" i="6"/>
  <c r="K610" i="6"/>
  <c r="I629" i="6"/>
  <c r="I844" i="6"/>
  <c r="J701" i="6"/>
  <c r="I468" i="6"/>
  <c r="J623" i="6"/>
  <c r="J807" i="6"/>
  <c r="J560" i="6"/>
  <c r="J799" i="6"/>
  <c r="E629" i="6"/>
  <c r="E844" i="6"/>
  <c r="J629" i="6"/>
  <c r="J844" i="6"/>
  <c r="K617" i="6"/>
  <c r="K629" i="6"/>
  <c r="K569" i="6"/>
  <c r="J1558" i="6"/>
  <c r="E1622" i="6"/>
  <c r="E1626" i="6"/>
  <c r="J488" i="6"/>
  <c r="I1090" i="6"/>
  <c r="I1011" i="6"/>
  <c r="E1004" i="6"/>
  <c r="I1009" i="6"/>
  <c r="I1410" i="6"/>
  <c r="E1359" i="6"/>
  <c r="K1062" i="6"/>
  <c r="E1075" i="6"/>
  <c r="J1565" i="6"/>
  <c r="K1613" i="6"/>
  <c r="K1425" i="6"/>
  <c r="E682" i="6"/>
  <c r="E988" i="6"/>
  <c r="K1047" i="6"/>
  <c r="J1017" i="6"/>
  <c r="K1398" i="6"/>
  <c r="I1419" i="6"/>
  <c r="I1340" i="6"/>
  <c r="I817" i="6"/>
  <c r="E1426" i="6"/>
  <c r="I1451" i="6"/>
  <c r="I1405" i="6"/>
  <c r="E472" i="6"/>
  <c r="E1428" i="6"/>
  <c r="K1000" i="6"/>
  <c r="I677" i="6"/>
  <c r="I1335" i="6"/>
  <c r="J582" i="6"/>
  <c r="K1567" i="6"/>
  <c r="J1432" i="6"/>
  <c r="K1336" i="6"/>
  <c r="E774" i="6"/>
  <c r="J703" i="6"/>
  <c r="E1438" i="6"/>
  <c r="E1390" i="6"/>
  <c r="I1372" i="6"/>
  <c r="K1584" i="6"/>
  <c r="E757" i="6"/>
  <c r="K526" i="6"/>
  <c r="E722" i="6"/>
  <c r="E718" i="6"/>
  <c r="E710" i="6"/>
  <c r="K1591" i="6"/>
  <c r="E762" i="6"/>
  <c r="E545" i="6"/>
  <c r="K1553" i="6"/>
  <c r="J570" i="6"/>
  <c r="K1058" i="6"/>
  <c r="I1082" i="6"/>
  <c r="I774" i="6"/>
  <c r="I1075" i="6"/>
  <c r="J1574" i="6"/>
  <c r="J1022" i="6"/>
  <c r="J1056" i="6"/>
  <c r="K1670" i="6"/>
  <c r="E835" i="6"/>
  <c r="K1337" i="6"/>
  <c r="I1468" i="6"/>
  <c r="I1660" i="6"/>
  <c r="I804" i="6"/>
  <c r="K561" i="6"/>
  <c r="E1675" i="6"/>
  <c r="J505" i="6"/>
  <c r="K579" i="6"/>
  <c r="E1051" i="6"/>
  <c r="I1368" i="6"/>
  <c r="J622" i="6"/>
  <c r="I599" i="6"/>
  <c r="J1618" i="6"/>
  <c r="I1426" i="6"/>
  <c r="I1349" i="6"/>
  <c r="I1563" i="6"/>
  <c r="I1607" i="6"/>
  <c r="E1377" i="6"/>
  <c r="E1543" i="6"/>
  <c r="K619" i="6"/>
  <c r="I1088" i="6"/>
  <c r="J1461" i="6"/>
  <c r="I1344" i="6"/>
  <c r="E1410" i="6"/>
  <c r="E1356" i="6"/>
  <c r="I759" i="6"/>
  <c r="E695" i="6"/>
  <c r="E823" i="6"/>
  <c r="E593" i="6"/>
  <c r="K595" i="6"/>
  <c r="I790" i="6"/>
  <c r="E789" i="6"/>
  <c r="K984" i="6"/>
  <c r="K1588" i="6"/>
  <c r="I763" i="6"/>
  <c r="I545" i="6"/>
  <c r="K693" i="6"/>
  <c r="I684" i="6"/>
  <c r="E686" i="6"/>
  <c r="K1073" i="6"/>
  <c r="I1453" i="6"/>
  <c r="J778" i="6"/>
  <c r="J760" i="6"/>
  <c r="J736" i="6"/>
  <c r="E1333" i="6"/>
  <c r="J730" i="6"/>
  <c r="I1550" i="6"/>
  <c r="I1593" i="6"/>
  <c r="K1644" i="6"/>
  <c r="K1003" i="6"/>
  <c r="I1054" i="6"/>
  <c r="E1056" i="6"/>
  <c r="J534" i="6"/>
  <c r="I1632" i="6"/>
  <c r="E1642" i="6"/>
  <c r="J817" i="6"/>
  <c r="J1647" i="6"/>
  <c r="E809" i="6"/>
  <c r="K1576" i="6"/>
  <c r="K1372" i="6"/>
  <c r="K1566" i="6"/>
  <c r="K1362" i="6"/>
  <c r="K977" i="6"/>
  <c r="K1050" i="6"/>
  <c r="E463" i="6"/>
  <c r="J1066" i="6"/>
  <c r="J993" i="6"/>
  <c r="J1050" i="6"/>
  <c r="J977" i="6"/>
  <c r="J989" i="6"/>
  <c r="J1062" i="6"/>
  <c r="K1361" i="6"/>
  <c r="K979" i="6"/>
  <c r="I1016" i="6"/>
  <c r="I1089" i="6"/>
  <c r="J1082" i="6"/>
  <c r="J1009" i="6"/>
  <c r="J1365" i="6"/>
  <c r="J1569" i="6"/>
  <c r="J1405" i="6"/>
  <c r="J1609" i="6"/>
  <c r="I987" i="6"/>
  <c r="I1060" i="6"/>
  <c r="E466" i="6"/>
  <c r="E574" i="6"/>
  <c r="I697" i="6"/>
  <c r="E569" i="6"/>
  <c r="K1373" i="6"/>
  <c r="I1429" i="6"/>
  <c r="E471" i="6"/>
  <c r="I1346" i="6"/>
  <c r="K1348" i="6"/>
  <c r="J748" i="6"/>
  <c r="K542" i="6"/>
  <c r="E749" i="6"/>
  <c r="J583" i="6"/>
  <c r="J571" i="6"/>
  <c r="E811" i="6"/>
  <c r="E1060" i="6"/>
  <c r="J808" i="6"/>
  <c r="K1349" i="6"/>
  <c r="J463" i="6"/>
  <c r="I838" i="6"/>
  <c r="E979" i="6"/>
  <c r="J1094" i="6"/>
  <c r="K1052" i="6"/>
  <c r="K623" i="6"/>
  <c r="E1686" i="6"/>
  <c r="J1079" i="6"/>
  <c r="I998" i="6"/>
  <c r="K987" i="6"/>
  <c r="K565" i="6"/>
  <c r="K1542" i="6"/>
  <c r="J797" i="6"/>
  <c r="E550" i="6"/>
  <c r="K578" i="6"/>
  <c r="E1414" i="6"/>
  <c r="I577" i="6"/>
  <c r="I1628" i="6"/>
  <c r="K1430" i="6"/>
  <c r="I1337" i="6"/>
  <c r="J1396" i="6"/>
  <c r="I490" i="6"/>
  <c r="K1399" i="6"/>
  <c r="I680" i="6"/>
  <c r="K685" i="6"/>
  <c r="E781" i="6"/>
  <c r="I1581" i="6"/>
  <c r="J1070" i="6"/>
  <c r="I1000" i="6"/>
  <c r="J1413" i="6"/>
  <c r="E624" i="6"/>
  <c r="I1480" i="6"/>
  <c r="I1004" i="6"/>
  <c r="I1562" i="6"/>
  <c r="I1647" i="6"/>
  <c r="I568" i="6"/>
  <c r="E1423" i="6"/>
  <c r="E687" i="6"/>
  <c r="I1483" i="6"/>
  <c r="K1471" i="6"/>
  <c r="E1470" i="6"/>
  <c r="I1657" i="6"/>
  <c r="E1660" i="6"/>
  <c r="K1640" i="6"/>
  <c r="J563" i="6"/>
  <c r="E1560" i="6"/>
  <c r="J1386" i="6"/>
  <c r="E1606" i="6"/>
  <c r="E1375" i="6"/>
  <c r="I544" i="6"/>
  <c r="I1389" i="6"/>
  <c r="K1401" i="6"/>
  <c r="J835" i="6"/>
  <c r="K1666" i="6"/>
  <c r="E599" i="6"/>
  <c r="E971" i="6"/>
  <c r="K1620" i="6"/>
  <c r="I983" i="6"/>
  <c r="E1061" i="6"/>
  <c r="E991" i="6"/>
  <c r="K1607" i="6"/>
  <c r="K1618" i="6"/>
  <c r="K1602" i="6"/>
  <c r="K1383" i="6"/>
  <c r="K1389" i="6"/>
  <c r="K1590" i="6"/>
  <c r="K1577" i="6"/>
  <c r="K1568" i="6"/>
  <c r="K1575" i="6"/>
  <c r="K1355" i="6"/>
  <c r="K472" i="6"/>
  <c r="I1623" i="6"/>
  <c r="E563" i="6"/>
  <c r="K1382" i="6"/>
  <c r="E1373" i="6"/>
  <c r="K1544" i="6"/>
  <c r="E551" i="6"/>
  <c r="K694" i="6"/>
  <c r="J720" i="6"/>
  <c r="J543" i="6"/>
  <c r="J718" i="6"/>
  <c r="K1648" i="6"/>
  <c r="I1377" i="6"/>
  <c r="E978" i="6"/>
  <c r="E1545" i="6"/>
  <c r="E1613" i="6"/>
  <c r="E1387" i="6"/>
  <c r="K1476" i="6"/>
  <c r="I823" i="6"/>
  <c r="I1079" i="6"/>
  <c r="J1537" i="6"/>
  <c r="J1417" i="6"/>
  <c r="E1063" i="6"/>
  <c r="K1006" i="6"/>
  <c r="E1392" i="6"/>
  <c r="J746" i="6"/>
  <c r="E623" i="6"/>
  <c r="I1351" i="6"/>
  <c r="I567" i="6"/>
  <c r="E1000" i="6"/>
  <c r="K1378" i="6"/>
  <c r="J1465" i="6"/>
  <c r="J1013" i="6"/>
  <c r="K591" i="6"/>
  <c r="E997" i="6"/>
  <c r="J498" i="6"/>
  <c r="J1081" i="6"/>
  <c r="J1477" i="6"/>
  <c r="J603" i="6"/>
  <c r="I1592" i="6"/>
  <c r="K1649" i="6"/>
  <c r="K1066" i="6"/>
  <c r="J1398" i="6"/>
  <c r="J1614" i="6"/>
  <c r="K1631" i="6"/>
  <c r="K1415" i="6"/>
  <c r="E1365" i="6"/>
  <c r="E996" i="6"/>
  <c r="E1069" i="6"/>
  <c r="K1599" i="6"/>
  <c r="K1407" i="6"/>
  <c r="K1611" i="6"/>
  <c r="K1395" i="6"/>
  <c r="E591" i="6"/>
  <c r="E806" i="6"/>
  <c r="J1627" i="6"/>
  <c r="J1423" i="6"/>
  <c r="K567" i="6"/>
  <c r="K782" i="6"/>
  <c r="I974" i="6"/>
  <c r="I1047" i="6"/>
  <c r="K1583" i="6"/>
  <c r="K1367" i="6"/>
  <c r="K1424" i="6"/>
  <c r="K1616" i="6"/>
  <c r="J519" i="6"/>
  <c r="J722" i="6"/>
  <c r="E986" i="6"/>
  <c r="E1059" i="6"/>
  <c r="K1439" i="6"/>
  <c r="K1643" i="6"/>
  <c r="E1641" i="6"/>
  <c r="K1077" i="6"/>
  <c r="K1008" i="6"/>
  <c r="J1359" i="6"/>
  <c r="J1575" i="6"/>
  <c r="J1411" i="6"/>
  <c r="J1615" i="6"/>
  <c r="I681" i="6"/>
  <c r="I1598" i="6"/>
  <c r="E1369" i="6"/>
  <c r="K1410" i="6"/>
  <c r="I782" i="6"/>
  <c r="K1586" i="6"/>
  <c r="I1394" i="6"/>
  <c r="K1556" i="6"/>
  <c r="K1594" i="6"/>
  <c r="I1388" i="6"/>
  <c r="I1576" i="6"/>
  <c r="K1561" i="6"/>
  <c r="K794" i="6"/>
  <c r="K1444" i="6"/>
  <c r="J1371" i="6"/>
  <c r="K1563" i="6"/>
  <c r="J1012" i="6"/>
  <c r="E1073" i="6"/>
  <c r="J1086" i="6"/>
  <c r="J1085" i="6"/>
  <c r="J1602" i="6"/>
  <c r="K1650" i="6"/>
  <c r="I773" i="6"/>
  <c r="I1083" i="6"/>
  <c r="K593" i="6"/>
  <c r="K820" i="6"/>
  <c r="K1076" i="6"/>
  <c r="K999" i="6"/>
  <c r="K1072" i="6"/>
  <c r="I977" i="6"/>
  <c r="I1046" i="6"/>
  <c r="I1050" i="6"/>
  <c r="E1563" i="6"/>
  <c r="I1007" i="6"/>
  <c r="I1080" i="6"/>
  <c r="K1454" i="6"/>
  <c r="I1051" i="6"/>
  <c r="I1018" i="6"/>
  <c r="E1012" i="6"/>
  <c r="E1089" i="6"/>
  <c r="E1002" i="6"/>
  <c r="K1414" i="6"/>
  <c r="E1644" i="6"/>
  <c r="J1648" i="6"/>
  <c r="I1068" i="6"/>
  <c r="K1468" i="6"/>
  <c r="E694" i="6"/>
  <c r="K1022" i="6"/>
  <c r="E1474" i="6"/>
  <c r="K1466" i="6"/>
  <c r="I1342" i="6"/>
  <c r="J1685" i="6"/>
  <c r="E1621" i="6"/>
  <c r="I1361" i="6"/>
  <c r="E1559" i="6"/>
  <c r="J713" i="6"/>
  <c r="K1018" i="6"/>
  <c r="I1086" i="6"/>
  <c r="K1630" i="6"/>
  <c r="I1059" i="6"/>
  <c r="E1079" i="6"/>
  <c r="K806" i="6"/>
  <c r="K1004" i="6"/>
  <c r="E740" i="6"/>
  <c r="I1358" i="6"/>
  <c r="I995" i="6"/>
  <c r="I1423" i="6"/>
  <c r="J1637" i="6"/>
  <c r="I988" i="6"/>
  <c r="J1566" i="6"/>
  <c r="I550" i="6"/>
  <c r="K1021" i="6"/>
  <c r="K1452" i="6"/>
  <c r="I1012" i="6"/>
  <c r="K1606" i="6"/>
  <c r="K1569" i="6"/>
  <c r="K1558" i="6"/>
  <c r="E759" i="6"/>
  <c r="E604" i="6"/>
  <c r="E785" i="6"/>
  <c r="K766" i="6"/>
  <c r="K764" i="6"/>
  <c r="K490" i="6"/>
  <c r="K481" i="6"/>
  <c r="K479" i="6"/>
  <c r="E684" i="6"/>
  <c r="J1692" i="6"/>
  <c r="J1488" i="6"/>
  <c r="E1488" i="6"/>
  <c r="E1692" i="6"/>
  <c r="I1685" i="6"/>
  <c r="J1542" i="6"/>
  <c r="E1550" i="6"/>
  <c r="I1608" i="6"/>
  <c r="I1353" i="6"/>
  <c r="K1683" i="6"/>
  <c r="J1007" i="6"/>
  <c r="K1433" i="6"/>
  <c r="K1063" i="6"/>
  <c r="K1488" i="6"/>
  <c r="K1692" i="6"/>
  <c r="E1663" i="6"/>
  <c r="E790" i="6"/>
  <c r="K1400" i="6"/>
  <c r="I1427" i="6"/>
  <c r="E1596" i="6"/>
  <c r="I1570" i="6"/>
  <c r="I1370" i="6"/>
  <c r="I1057" i="6"/>
  <c r="I1443" i="6"/>
  <c r="I1674" i="6"/>
  <c r="E1352" i="6"/>
  <c r="E1450" i="6"/>
  <c r="I1488" i="6"/>
  <c r="I1692" i="6"/>
  <c r="E1379" i="6"/>
  <c r="K1082" i="6"/>
  <c r="I985" i="6"/>
  <c r="I1600" i="6"/>
  <c r="J1434" i="6"/>
  <c r="J628" i="6"/>
  <c r="J843" i="6"/>
  <c r="I595" i="6"/>
  <c r="K611" i="6"/>
  <c r="E782" i="6"/>
  <c r="I592" i="6"/>
  <c r="J683" i="6"/>
  <c r="I613" i="6"/>
  <c r="K811" i="6"/>
  <c r="K771" i="6"/>
  <c r="E780" i="6"/>
  <c r="E768" i="6"/>
  <c r="E488" i="6"/>
  <c r="I693" i="6"/>
  <c r="K684" i="6"/>
  <c r="K682" i="6"/>
  <c r="E465" i="6"/>
  <c r="J483" i="6"/>
  <c r="J706" i="6"/>
  <c r="J531" i="6"/>
  <c r="E773" i="6"/>
  <c r="K688" i="6"/>
  <c r="J601" i="6"/>
  <c r="E816" i="6"/>
  <c r="I628" i="6"/>
  <c r="I843" i="6"/>
  <c r="E628" i="6"/>
  <c r="E843" i="6"/>
  <c r="I793" i="6"/>
  <c r="E784" i="6"/>
  <c r="E564" i="6"/>
  <c r="K548" i="6"/>
  <c r="K515" i="6"/>
  <c r="I698" i="6"/>
  <c r="E476" i="6"/>
  <c r="E685" i="6"/>
  <c r="K778" i="6"/>
  <c r="E497" i="6"/>
  <c r="E772" i="6"/>
  <c r="J608" i="6"/>
  <c r="E689" i="6"/>
  <c r="I767" i="6"/>
  <c r="E540" i="6"/>
  <c r="K536" i="6"/>
  <c r="E532" i="6"/>
  <c r="E724" i="6"/>
  <c r="I505" i="6"/>
  <c r="E498" i="6"/>
  <c r="K697" i="6"/>
  <c r="E701" i="6"/>
  <c r="K683" i="6"/>
  <c r="K790" i="6"/>
  <c r="K772" i="6"/>
  <c r="K686" i="6"/>
  <c r="I472" i="6"/>
  <c r="K470" i="6"/>
  <c r="K793" i="6"/>
  <c r="K605" i="6"/>
  <c r="J806" i="6"/>
  <c r="E572" i="6"/>
  <c r="K831" i="6"/>
  <c r="K628" i="6"/>
  <c r="K620" i="6"/>
  <c r="E813" i="6"/>
  <c r="E579" i="6"/>
  <c r="I765" i="6"/>
  <c r="E766" i="6"/>
  <c r="J470" i="6"/>
  <c r="I710" i="6"/>
  <c r="J493" i="6"/>
  <c r="K572" i="6"/>
  <c r="K803" i="6"/>
  <c r="E538" i="6"/>
  <c r="K498" i="6"/>
  <c r="K486" i="6"/>
  <c r="J816" i="6"/>
  <c r="J604" i="6"/>
  <c r="K781" i="6"/>
  <c r="K463" i="6"/>
  <c r="I777" i="6"/>
  <c r="K760" i="6"/>
  <c r="E621" i="6"/>
  <c r="K608" i="6"/>
  <c r="K791" i="6"/>
  <c r="I683" i="6"/>
  <c r="E598" i="6"/>
  <c r="J794" i="6"/>
  <c r="J758" i="6"/>
  <c r="K826" i="6"/>
  <c r="I618" i="6"/>
  <c r="J589" i="6"/>
  <c r="J804" i="6"/>
  <c r="E622" i="6"/>
  <c r="K792" i="6"/>
  <c r="K581" i="6"/>
  <c r="I764" i="6"/>
  <c r="E822" i="6"/>
  <c r="K765" i="6"/>
  <c r="K834" i="6"/>
  <c r="E601" i="6"/>
  <c r="I612" i="6"/>
  <c r="E584" i="6"/>
  <c r="E831" i="6"/>
  <c r="E605" i="6"/>
  <c r="E791" i="6"/>
  <c r="K787" i="6"/>
  <c r="K570" i="6"/>
  <c r="J1689" i="6"/>
  <c r="J1473" i="6"/>
  <c r="K1010" i="6"/>
  <c r="K1083" i="6"/>
  <c r="K1084" i="6"/>
  <c r="K1080" i="6"/>
  <c r="E552" i="6"/>
  <c r="I1602" i="6"/>
  <c r="E1651" i="6"/>
  <c r="I1620" i="6"/>
  <c r="K777" i="6"/>
  <c r="K1442" i="6"/>
  <c r="E1411" i="6"/>
  <c r="J1625" i="6"/>
  <c r="J567" i="6"/>
  <c r="K788" i="6"/>
  <c r="J1421" i="6"/>
  <c r="K835" i="6"/>
  <c r="E1011" i="6"/>
  <c r="I1085" i="6"/>
  <c r="I1077" i="6"/>
  <c r="I996" i="6"/>
  <c r="K1007" i="6"/>
  <c r="E1096" i="6"/>
  <c r="J832" i="6"/>
  <c r="J617" i="6"/>
  <c r="I1601" i="6"/>
  <c r="I1553" i="6"/>
  <c r="J755" i="6"/>
  <c r="J536" i="6"/>
  <c r="J751" i="6"/>
  <c r="J1445" i="6"/>
  <c r="I785" i="6"/>
  <c r="E1445" i="6"/>
  <c r="E1433" i="6"/>
  <c r="K1447" i="6"/>
  <c r="K1663" i="6"/>
  <c r="J556" i="6"/>
  <c r="J771" i="6"/>
  <c r="E1541" i="6"/>
  <c r="E1337" i="6"/>
  <c r="I1462" i="6"/>
  <c r="I1666" i="6"/>
  <c r="J1469" i="6"/>
  <c r="J1673" i="6"/>
  <c r="I597" i="6"/>
  <c r="I812" i="6"/>
  <c r="K1445" i="6"/>
  <c r="I1445" i="6"/>
  <c r="I1649" i="6"/>
  <c r="I1650" i="6"/>
  <c r="I1446" i="6"/>
  <c r="E1448" i="6"/>
  <c r="E1664" i="6"/>
  <c r="K795" i="6"/>
  <c r="K580" i="6"/>
  <c r="I795" i="6"/>
  <c r="I580" i="6"/>
  <c r="I807" i="6"/>
  <c r="K797" i="6"/>
  <c r="K809" i="6"/>
  <c r="E1477" i="6"/>
  <c r="I1676" i="6"/>
  <c r="K818" i="6"/>
  <c r="K603" i="6"/>
  <c r="K810" i="6"/>
  <c r="K607" i="6"/>
  <c r="E804" i="6"/>
  <c r="E589" i="6"/>
  <c r="E565" i="6"/>
  <c r="E577" i="6"/>
  <c r="E1067" i="6"/>
  <c r="E994" i="6"/>
  <c r="J1551" i="6"/>
  <c r="J1347" i="6"/>
  <c r="K1085" i="6"/>
  <c r="K1012" i="6"/>
  <c r="K1081" i="6"/>
  <c r="J1349" i="6"/>
  <c r="J1361" i="6"/>
  <c r="K1475" i="6"/>
  <c r="E1005" i="6"/>
  <c r="E1074" i="6"/>
  <c r="E1001" i="6"/>
  <c r="J1428" i="6"/>
  <c r="J1632" i="6"/>
  <c r="E1421" i="6"/>
  <c r="E1625" i="6"/>
  <c r="J1341" i="6"/>
  <c r="J1545" i="6"/>
  <c r="J981" i="6"/>
  <c r="J985" i="6"/>
  <c r="J1058" i="6"/>
  <c r="J1054" i="6"/>
  <c r="I784" i="6"/>
  <c r="I557" i="6"/>
  <c r="E1085" i="6"/>
  <c r="I1555" i="6"/>
  <c r="I1567" i="6"/>
  <c r="K1046" i="6"/>
  <c r="K973" i="6"/>
  <c r="I993" i="6"/>
  <c r="I1066" i="6"/>
  <c r="I999" i="6"/>
  <c r="I1072" i="6"/>
  <c r="E1066" i="6"/>
  <c r="E1070" i="6"/>
  <c r="J1571" i="6"/>
  <c r="J1367" i="6"/>
  <c r="J1389" i="6"/>
  <c r="J1377" i="6"/>
  <c r="E1385" i="6"/>
  <c r="E1601" i="6"/>
  <c r="E1400" i="6"/>
  <c r="E1616" i="6"/>
  <c r="K1589" i="6"/>
  <c r="K1385" i="6"/>
  <c r="K1393" i="6"/>
  <c r="K1597" i="6"/>
  <c r="K1593" i="6"/>
  <c r="K1581" i="6"/>
  <c r="K1344" i="6"/>
  <c r="K1356" i="6"/>
  <c r="K1548" i="6"/>
  <c r="E841" i="6"/>
  <c r="E626" i="6"/>
  <c r="I828" i="6"/>
  <c r="I601" i="6"/>
  <c r="K808" i="6"/>
  <c r="K796" i="6"/>
  <c r="E595" i="6"/>
  <c r="E798" i="6"/>
  <c r="E812" i="6"/>
  <c r="E597" i="6"/>
  <c r="E800" i="6"/>
  <c r="K814" i="6"/>
  <c r="K802" i="6"/>
  <c r="K599" i="6"/>
  <c r="K805" i="6"/>
  <c r="K590" i="6"/>
  <c r="K1435" i="6"/>
  <c r="K789" i="6"/>
  <c r="K574" i="6"/>
  <c r="I1006" i="6"/>
  <c r="I1010" i="6"/>
  <c r="J1439" i="6"/>
  <c r="J1631" i="6"/>
  <c r="E1006" i="6"/>
  <c r="J1435" i="6"/>
  <c r="J1639" i="6"/>
  <c r="I1421" i="6"/>
  <c r="I1625" i="6"/>
  <c r="I1635" i="6"/>
  <c r="I1431" i="6"/>
  <c r="E778" i="6"/>
  <c r="E575" i="6"/>
  <c r="K786" i="6"/>
  <c r="K571" i="6"/>
  <c r="K556" i="6"/>
  <c r="E999" i="6"/>
  <c r="E1003" i="6"/>
  <c r="E1076" i="6"/>
  <c r="E1072" i="6"/>
  <c r="E984" i="6"/>
  <c r="E1589" i="6"/>
  <c r="E779" i="6"/>
  <c r="K763" i="6"/>
  <c r="E555" i="6"/>
  <c r="E770" i="6"/>
  <c r="E553" i="6"/>
  <c r="K742" i="6"/>
  <c r="K754" i="6"/>
  <c r="E691" i="6"/>
  <c r="E470" i="6"/>
  <c r="E680" i="6"/>
  <c r="E677" i="6"/>
  <c r="J491" i="6"/>
  <c r="J503" i="6"/>
  <c r="K1078" i="6"/>
  <c r="K1005" i="6"/>
  <c r="K1001" i="6"/>
  <c r="I1055" i="6"/>
  <c r="I982" i="6"/>
  <c r="J1633" i="6"/>
  <c r="J1429" i="6"/>
  <c r="J1621" i="6"/>
  <c r="K1408" i="6"/>
  <c r="J682" i="6"/>
  <c r="J467" i="6"/>
  <c r="E1542" i="6"/>
  <c r="E1338" i="6"/>
  <c r="E1554" i="6"/>
  <c r="E1350" i="6"/>
  <c r="K1571" i="6"/>
  <c r="K1379" i="6"/>
  <c r="K1601" i="6"/>
  <c r="E1570" i="6"/>
  <c r="E1342" i="6"/>
  <c r="J565" i="6"/>
  <c r="J780" i="6"/>
  <c r="J465" i="6"/>
  <c r="E832" i="6"/>
  <c r="E617" i="6"/>
  <c r="J479" i="6"/>
  <c r="K1002" i="6"/>
  <c r="E1473" i="6"/>
  <c r="E1461" i="6"/>
  <c r="K1669" i="6"/>
  <c r="K1465" i="6"/>
  <c r="K573" i="6"/>
  <c r="I579" i="6"/>
  <c r="I794" i="6"/>
  <c r="K563" i="6"/>
  <c r="E1077" i="6"/>
  <c r="K970" i="6"/>
  <c r="K1043" i="6"/>
  <c r="K974" i="6"/>
  <c r="I1044" i="6"/>
  <c r="I971" i="6"/>
  <c r="E1055" i="6"/>
  <c r="E982" i="6"/>
  <c r="K992" i="6"/>
  <c r="K988" i="6"/>
  <c r="I1409" i="6"/>
  <c r="K1582" i="6"/>
  <c r="E712" i="6"/>
  <c r="J1669" i="6"/>
  <c r="J1681" i="6"/>
  <c r="J811" i="6"/>
  <c r="J823" i="6"/>
  <c r="E815" i="6"/>
  <c r="E600" i="6"/>
  <c r="I816" i="6"/>
  <c r="I589" i="6"/>
  <c r="I1640" i="6"/>
  <c r="K568" i="6"/>
  <c r="K783" i="6"/>
  <c r="K1627" i="6"/>
  <c r="K1423" i="6"/>
  <c r="K1421" i="6"/>
  <c r="K1625" i="6"/>
  <c r="J561" i="6"/>
  <c r="J788" i="6"/>
  <c r="I1333" i="6"/>
  <c r="I1345" i="6"/>
  <c r="E1358" i="6"/>
  <c r="E1562" i="6"/>
  <c r="I1398" i="6"/>
  <c r="I1386" i="6"/>
  <c r="I1617" i="6"/>
  <c r="I1413" i="6"/>
  <c r="K1086" i="6"/>
  <c r="K1013" i="6"/>
  <c r="K1017" i="6"/>
  <c r="K1090" i="6"/>
  <c r="J997" i="6"/>
  <c r="J1074" i="6"/>
  <c r="J1351" i="6"/>
  <c r="J1555" i="6"/>
  <c r="J1567" i="6"/>
  <c r="J1363" i="6"/>
  <c r="E1021" i="6"/>
  <c r="J1667" i="6"/>
  <c r="J1463" i="6"/>
  <c r="J599" i="6"/>
  <c r="J611" i="6"/>
  <c r="K1456" i="6"/>
  <c r="K1660" i="6"/>
  <c r="E1009" i="6"/>
  <c r="E1082" i="6"/>
  <c r="K1432" i="6"/>
  <c r="K1636" i="6"/>
  <c r="E989" i="6"/>
  <c r="E1062" i="6"/>
  <c r="K990" i="6"/>
  <c r="K994" i="6"/>
  <c r="J585" i="6"/>
  <c r="J800" i="6"/>
  <c r="J573" i="6"/>
  <c r="J1595" i="6"/>
  <c r="J1583" i="6"/>
  <c r="J1381" i="6"/>
  <c r="J1597" i="6"/>
  <c r="J1605" i="6"/>
  <c r="J1617" i="6"/>
  <c r="K752" i="6"/>
  <c r="I716" i="6"/>
  <c r="I493" i="6"/>
  <c r="K748" i="6"/>
  <c r="K493" i="6"/>
  <c r="K483" i="6"/>
  <c r="E477" i="6"/>
  <c r="I1688" i="6"/>
  <c r="I464" i="6"/>
  <c r="I622" i="6"/>
  <c r="I824" i="6"/>
  <c r="E1053" i="6"/>
  <c r="E1544" i="6"/>
  <c r="J1687" i="6"/>
  <c r="E614" i="6"/>
  <c r="K1659" i="6"/>
  <c r="I1574" i="6"/>
  <c r="E1629" i="6"/>
  <c r="I1586" i="6"/>
  <c r="E1665" i="6"/>
  <c r="K557" i="6"/>
  <c r="K1479" i="6"/>
  <c r="J610" i="6"/>
  <c r="E1459" i="6"/>
  <c r="E797" i="6"/>
  <c r="K801" i="6"/>
  <c r="I1643" i="6"/>
  <c r="J1436" i="6"/>
  <c r="J1638" i="6"/>
  <c r="I1636" i="6"/>
  <c r="I1339" i="6"/>
  <c r="I1363" i="6"/>
  <c r="E1586" i="6"/>
  <c r="E1610" i="6"/>
  <c r="E1422" i="6"/>
  <c r="J1422" i="6"/>
  <c r="I772" i="6"/>
  <c r="J695" i="6"/>
  <c r="J468" i="6"/>
  <c r="K1065" i="6"/>
  <c r="I1065" i="6"/>
  <c r="E794" i="6"/>
  <c r="K1638" i="6"/>
  <c r="I978" i="6"/>
  <c r="K1079" i="6"/>
  <c r="E990" i="6"/>
  <c r="J1333" i="6"/>
  <c r="K1409" i="6"/>
  <c r="E1398" i="6"/>
  <c r="K1394" i="6"/>
  <c r="K1390" i="6"/>
  <c r="K1555" i="6"/>
  <c r="E761" i="6"/>
  <c r="I478" i="6"/>
  <c r="E468" i="6"/>
  <c r="E1677" i="6"/>
  <c r="K1629" i="6"/>
  <c r="I1078" i="6"/>
  <c r="K1053" i="6"/>
  <c r="K1061" i="6"/>
  <c r="I1366" i="6"/>
  <c r="K473" i="6"/>
  <c r="J1090" i="6"/>
  <c r="E973" i="6"/>
  <c r="J686" i="6"/>
  <c r="J1338" i="6"/>
  <c r="K1365" i="6"/>
  <c r="K1364" i="6"/>
  <c r="K759" i="6"/>
  <c r="E491" i="6"/>
  <c r="E1440" i="6"/>
  <c r="K592" i="6"/>
  <c r="K1473" i="6"/>
  <c r="E1482" i="6"/>
  <c r="J1649" i="6"/>
  <c r="K577" i="6"/>
  <c r="J809" i="6"/>
  <c r="E817" i="6"/>
  <c r="I1008" i="6"/>
  <c r="K1014" i="6"/>
  <c r="K839" i="6"/>
  <c r="K1095" i="6"/>
  <c r="I594" i="6"/>
  <c r="J1344" i="6"/>
  <c r="J691" i="6"/>
  <c r="E819" i="6"/>
  <c r="E585" i="6"/>
  <c r="E583" i="6"/>
  <c r="E570" i="6"/>
  <c r="K549" i="6"/>
  <c r="E557" i="6"/>
  <c r="K551" i="6"/>
  <c r="E703" i="6"/>
  <c r="K469" i="6"/>
  <c r="K467" i="6"/>
  <c r="E469" i="6"/>
  <c r="E467" i="6"/>
  <c r="I480" i="6"/>
  <c r="E1425" i="6"/>
  <c r="J689" i="6"/>
  <c r="J540" i="6"/>
  <c r="I620" i="6"/>
  <c r="E1556" i="6"/>
  <c r="E1656" i="6"/>
  <c r="I1440" i="6"/>
  <c r="E1654" i="6"/>
  <c r="I805" i="6"/>
  <c r="E1652" i="6"/>
  <c r="I1434" i="6"/>
  <c r="J1433" i="6"/>
  <c r="I1418" i="6"/>
  <c r="I558" i="6"/>
  <c r="E1434" i="6"/>
  <c r="K614" i="6"/>
  <c r="E578" i="6"/>
  <c r="J824" i="6"/>
  <c r="K986" i="6"/>
  <c r="K998" i="6"/>
  <c r="E1583" i="6"/>
  <c r="I1376" i="6"/>
  <c r="I1061" i="6"/>
  <c r="K1009" i="6"/>
  <c r="E1430" i="6"/>
  <c r="I1058" i="6"/>
  <c r="I1396" i="6"/>
  <c r="E1553" i="6"/>
  <c r="K1094" i="6"/>
  <c r="K1679" i="6"/>
  <c r="E1094" i="6"/>
  <c r="J1677" i="6"/>
  <c r="J826" i="6"/>
  <c r="J825" i="6"/>
  <c r="K1656" i="6"/>
  <c r="E1016" i="6"/>
  <c r="I1081" i="6"/>
  <c r="E1084" i="6"/>
  <c r="J1011" i="6"/>
  <c r="K1637" i="6"/>
  <c r="K1067" i="6"/>
  <c r="J1543" i="6"/>
  <c r="J1577" i="6"/>
  <c r="J1071" i="6"/>
  <c r="I1076" i="6"/>
  <c r="K989" i="6"/>
  <c r="J1581" i="6"/>
  <c r="I1391" i="6"/>
  <c r="K1617" i="6"/>
  <c r="K1604" i="6"/>
  <c r="K1615" i="6"/>
  <c r="K1380" i="6"/>
  <c r="J710" i="6"/>
  <c r="J680" i="6"/>
  <c r="J684" i="6"/>
  <c r="J594" i="6"/>
  <c r="I1356" i="6"/>
  <c r="I1583" i="6"/>
  <c r="I1588" i="6"/>
  <c r="E1600" i="6"/>
  <c r="I1591" i="6"/>
  <c r="I1597" i="6"/>
  <c r="J1394" i="6"/>
  <c r="E1408" i="6"/>
  <c r="E1617" i="6"/>
  <c r="E1595" i="6"/>
  <c r="E1557" i="6"/>
  <c r="I549" i="6"/>
  <c r="K552" i="6"/>
  <c r="K996" i="6"/>
  <c r="E825" i="6"/>
  <c r="I1554" i="6"/>
  <c r="I1357" i="6"/>
  <c r="I1609" i="6"/>
  <c r="K1422" i="6"/>
  <c r="I775" i="6"/>
  <c r="K689" i="6"/>
  <c r="E620" i="6"/>
  <c r="K616" i="6"/>
  <c r="K1089" i="6"/>
  <c r="E608" i="6"/>
  <c r="K594" i="6"/>
  <c r="E808" i="6"/>
  <c r="K798" i="6"/>
  <c r="E814" i="6"/>
  <c r="K588" i="6"/>
  <c r="K804" i="6"/>
  <c r="I792" i="6"/>
  <c r="E587" i="6"/>
  <c r="E586" i="6"/>
  <c r="E1007" i="6"/>
  <c r="E1632" i="6"/>
  <c r="I559" i="6"/>
  <c r="E568" i="6"/>
  <c r="I973" i="6"/>
  <c r="I1067" i="6"/>
  <c r="E1044" i="6"/>
  <c r="I1412" i="6"/>
  <c r="K1384" i="6"/>
  <c r="K1580" i="6"/>
  <c r="K1371" i="6"/>
  <c r="K1559" i="6"/>
  <c r="E566" i="6"/>
  <c r="E562" i="6"/>
  <c r="E769" i="6"/>
  <c r="I760" i="6"/>
  <c r="K478" i="6"/>
  <c r="I469" i="6"/>
  <c r="K687" i="6"/>
  <c r="I685" i="6"/>
  <c r="E681" i="6"/>
  <c r="E678" i="6"/>
  <c r="E992" i="6"/>
  <c r="E1064" i="6"/>
  <c r="K1054" i="6"/>
  <c r="I1441" i="6"/>
  <c r="J803" i="6"/>
  <c r="J1052" i="6"/>
  <c r="K991" i="6"/>
  <c r="I1336" i="6"/>
  <c r="E1577" i="6"/>
  <c r="E1579" i="6"/>
  <c r="E1046" i="6"/>
  <c r="J553" i="6"/>
  <c r="K1457" i="6"/>
  <c r="I1548" i="6"/>
  <c r="I717" i="6"/>
  <c r="J517" i="6"/>
  <c r="K1353" i="6"/>
  <c r="K1614" i="6"/>
  <c r="I783" i="6"/>
  <c r="I548" i="6"/>
  <c r="E558" i="6"/>
  <c r="I815" i="6"/>
  <c r="K1351" i="6"/>
  <c r="J1425" i="6"/>
  <c r="I835" i="6"/>
  <c r="I608" i="6"/>
  <c r="E805" i="6"/>
  <c r="K539" i="6"/>
  <c r="I1595" i="6"/>
  <c r="E1591" i="6"/>
  <c r="I1397" i="6"/>
  <c r="E683" i="6"/>
  <c r="I1433" i="6"/>
  <c r="I1624" i="6"/>
  <c r="E571" i="6"/>
  <c r="E1602" i="6"/>
  <c r="I1578" i="6"/>
  <c r="K1376" i="6"/>
  <c r="K705" i="6"/>
  <c r="K544" i="6"/>
  <c r="E839" i="6"/>
  <c r="K1343" i="6"/>
  <c r="E576" i="6"/>
  <c r="J1601" i="6"/>
  <c r="J1665" i="6"/>
  <c r="J1440" i="6"/>
  <c r="E1567" i="6"/>
  <c r="I533" i="6"/>
  <c r="K520" i="6"/>
  <c r="E801" i="6"/>
  <c r="K1352" i="6"/>
  <c r="K1639" i="6"/>
  <c r="E1582" i="6"/>
  <c r="I1393" i="6"/>
  <c r="I570" i="6"/>
  <c r="E1367" i="6"/>
  <c r="K1396" i="6"/>
  <c r="E1614" i="6"/>
  <c r="K1354" i="6"/>
  <c r="J1613" i="6"/>
  <c r="K747" i="6"/>
  <c r="K1564" i="6"/>
  <c r="K602" i="6"/>
  <c r="I1612" i="6"/>
  <c r="K799" i="6"/>
  <c r="E1353" i="6"/>
  <c r="E1402" i="6"/>
  <c r="K837" i="6"/>
  <c r="J1644" i="6"/>
  <c r="E534" i="6"/>
  <c r="E500" i="6"/>
  <c r="I467" i="6"/>
  <c r="E1382" i="6"/>
  <c r="E765" i="6"/>
  <c r="E1409" i="6"/>
  <c r="E544" i="6"/>
  <c r="K1628" i="6"/>
  <c r="K1405" i="6"/>
  <c r="K1603" i="6"/>
  <c r="I562" i="6"/>
  <c r="I576" i="6"/>
  <c r="I561" i="6"/>
  <c r="K776" i="6"/>
  <c r="E799" i="6"/>
  <c r="K822" i="6"/>
  <c r="K613" i="6"/>
  <c r="K696" i="6"/>
  <c r="K625" i="6"/>
  <c r="J555" i="6"/>
  <c r="K817" i="6"/>
  <c r="I573" i="6"/>
  <c r="K825" i="6"/>
  <c r="I830" i="6"/>
  <c r="J597" i="6"/>
  <c r="J827" i="6"/>
  <c r="K465" i="6"/>
  <c r="K677" i="6"/>
  <c r="E1485" i="6"/>
  <c r="J1541" i="6"/>
  <c r="E1013" i="6"/>
  <c r="K1595" i="6"/>
  <c r="K1596" i="6"/>
  <c r="E616" i="6"/>
  <c r="K995" i="6"/>
  <c r="K829" i="6"/>
  <c r="K1057" i="6"/>
  <c r="J1072" i="6"/>
  <c r="E987" i="6"/>
  <c r="E1581" i="6"/>
  <c r="K985" i="6"/>
  <c r="J471" i="6"/>
  <c r="I1070" i="6"/>
  <c r="E1363" i="6"/>
  <c r="K1688" i="6"/>
  <c r="K815" i="6"/>
  <c r="K606" i="6"/>
  <c r="J1466" i="6"/>
  <c r="E1471" i="6"/>
  <c r="I695" i="6"/>
  <c r="E479" i="6"/>
  <c r="E1339" i="6"/>
  <c r="E1598" i="6"/>
  <c r="K1427" i="6"/>
  <c r="K1624" i="6"/>
  <c r="J1379" i="6"/>
  <c r="J1593" i="6"/>
  <c r="J782" i="6"/>
  <c r="J776" i="6"/>
  <c r="K1619" i="6"/>
  <c r="K1403" i="6"/>
  <c r="J507" i="6"/>
  <c r="J734" i="6"/>
  <c r="K1598" i="6"/>
  <c r="J791" i="6"/>
  <c r="K1480" i="6"/>
  <c r="J1084" i="6"/>
  <c r="K1048" i="6"/>
  <c r="I1003" i="6"/>
  <c r="J1002" i="6"/>
  <c r="K1675" i="6"/>
  <c r="K1632" i="6"/>
  <c r="J1387" i="6"/>
  <c r="J839" i="6"/>
  <c r="E820" i="6"/>
  <c r="K983" i="6"/>
  <c r="E810" i="6"/>
  <c r="K785" i="6"/>
  <c r="K768" i="6"/>
  <c r="J480" i="6"/>
  <c r="J592" i="6"/>
  <c r="K583" i="6"/>
  <c r="K780" i="6"/>
  <c r="E796" i="6"/>
  <c r="J707" i="6"/>
  <c r="K1069" i="6"/>
  <c r="I981" i="6"/>
  <c r="E1071" i="6"/>
  <c r="E998" i="6"/>
  <c r="I827" i="6"/>
  <c r="E1047" i="6"/>
  <c r="K1059" i="6"/>
  <c r="I1069" i="6"/>
  <c r="I1063" i="6"/>
  <c r="E1078" i="6"/>
  <c r="I1005" i="6"/>
  <c r="J1075" i="6"/>
  <c r="I970" i="6"/>
  <c r="K1071" i="6"/>
  <c r="I990" i="6"/>
  <c r="K832" i="6"/>
  <c r="J1476" i="6"/>
  <c r="E1680" i="6"/>
  <c r="E613" i="6"/>
  <c r="E1688" i="6"/>
  <c r="I1470" i="6"/>
  <c r="E1045" i="6"/>
  <c r="E1394" i="6"/>
  <c r="J1385" i="6"/>
  <c r="I1084" i="6"/>
  <c r="J1578" i="6"/>
  <c r="K1426" i="6"/>
  <c r="I1015" i="6"/>
  <c r="J1339" i="6"/>
  <c r="J1355" i="6"/>
  <c r="J1589" i="6"/>
  <c r="K1350" i="6"/>
  <c r="K1626" i="6"/>
  <c r="J1559" i="6"/>
  <c r="E995" i="6"/>
  <c r="E1687" i="6"/>
  <c r="K1462" i="6"/>
  <c r="K1075" i="6"/>
  <c r="J698" i="6"/>
  <c r="I556" i="6"/>
  <c r="E1018" i="6"/>
  <c r="J979" i="6"/>
  <c r="E993" i="6"/>
  <c r="E1010" i="6"/>
  <c r="E1083" i="6"/>
  <c r="E985" i="6"/>
  <c r="E546" i="6"/>
  <c r="I1091" i="6"/>
  <c r="E1413" i="6"/>
  <c r="J1403" i="6"/>
  <c r="K1411" i="6"/>
  <c r="J1343" i="6"/>
  <c r="K1428" i="6"/>
  <c r="E1555" i="6"/>
  <c r="K980" i="6"/>
  <c r="I1087" i="6"/>
  <c r="J1557" i="6"/>
  <c r="J1550" i="6"/>
  <c r="I590" i="6"/>
  <c r="K1419" i="6"/>
  <c r="I1379" i="6"/>
  <c r="E1658" i="6"/>
  <c r="I560" i="6"/>
  <c r="I1572" i="6"/>
  <c r="E1612" i="6"/>
  <c r="J609" i="6"/>
  <c r="E834" i="6"/>
  <c r="J821" i="6"/>
  <c r="I819" i="6"/>
  <c r="K816" i="6"/>
  <c r="I1472" i="6"/>
  <c r="K1469" i="6"/>
  <c r="E592" i="6"/>
  <c r="I581" i="6"/>
  <c r="J805" i="6"/>
  <c r="J1437" i="6"/>
  <c r="I575" i="6"/>
  <c r="E1420" i="6"/>
  <c r="J1415" i="6"/>
  <c r="J774" i="6"/>
  <c r="I1338" i="6"/>
  <c r="E1374" i="6"/>
  <c r="E1366" i="6"/>
  <c r="E1584" i="6"/>
  <c r="E1349" i="6"/>
  <c r="E1019" i="6"/>
  <c r="E1017" i="6"/>
  <c r="K1070" i="6"/>
  <c r="I1001" i="6"/>
  <c r="E1681" i="6"/>
  <c r="I1540" i="6"/>
  <c r="E1397" i="6"/>
  <c r="K1413" i="6"/>
  <c r="J1591" i="6"/>
  <c r="I994" i="6"/>
  <c r="E1058" i="6"/>
  <c r="K1622" i="6"/>
  <c r="K1016" i="6"/>
  <c r="K1402" i="6"/>
  <c r="K1600" i="6"/>
  <c r="K1587" i="6"/>
  <c r="K1386" i="6"/>
  <c r="K1359" i="6"/>
  <c r="J513" i="6"/>
  <c r="J495" i="6"/>
  <c r="J1457" i="6"/>
  <c r="E837" i="6"/>
  <c r="I1482" i="6"/>
  <c r="K838" i="6"/>
  <c r="I752" i="6"/>
  <c r="E1340" i="6"/>
  <c r="I797" i="6"/>
  <c r="K1634" i="6"/>
  <c r="I1408" i="6"/>
  <c r="J1606" i="6"/>
  <c r="I1541" i="6"/>
  <c r="K828" i="6"/>
  <c r="E807" i="6"/>
  <c r="J837" i="6"/>
  <c r="E828" i="6"/>
  <c r="E625" i="6"/>
  <c r="K598" i="6"/>
  <c r="I705" i="6"/>
  <c r="I1687" i="6"/>
  <c r="J1483" i="6"/>
  <c r="E1537" i="6"/>
  <c r="E1415" i="6"/>
  <c r="E1572" i="6"/>
  <c r="J1443" i="6"/>
  <c r="I1642" i="6"/>
  <c r="I1665" i="6"/>
  <c r="I1432" i="6"/>
  <c r="K1537" i="6"/>
  <c r="I1684" i="6"/>
  <c r="K601" i="6"/>
  <c r="I814" i="6"/>
  <c r="I604" i="6"/>
  <c r="E619" i="6"/>
  <c r="I1073" i="6"/>
  <c r="K1011" i="6"/>
  <c r="K997" i="6"/>
  <c r="J1001" i="6"/>
  <c r="I997" i="6"/>
  <c r="E972" i="6"/>
  <c r="K1074" i="6"/>
  <c r="K1091" i="6"/>
  <c r="J1095" i="6"/>
  <c r="E1065" i="6"/>
  <c r="I1074" i="6"/>
  <c r="E1092" i="6"/>
  <c r="I502" i="6"/>
  <c r="E1368" i="6"/>
  <c r="E1086" i="6"/>
  <c r="E1090" i="6"/>
  <c r="K1474" i="6"/>
  <c r="J1442" i="6"/>
  <c r="J1539" i="6"/>
  <c r="K1087" i="6"/>
  <c r="J975" i="6"/>
  <c r="I1556" i="6"/>
  <c r="I1406" i="6"/>
  <c r="E793" i="6"/>
  <c r="E1634" i="6"/>
  <c r="I1467" i="6"/>
  <c r="K582" i="6"/>
  <c r="E1418" i="6"/>
  <c r="J1553" i="6"/>
  <c r="E549" i="6"/>
  <c r="E764" i="6"/>
  <c r="I694" i="6"/>
  <c r="J1660" i="6"/>
  <c r="I1487" i="6"/>
  <c r="I1691" i="6"/>
  <c r="E1449" i="6"/>
  <c r="K784" i="6"/>
  <c r="I821" i="6"/>
  <c r="I1669" i="6"/>
  <c r="I1661" i="6"/>
  <c r="I585" i="6"/>
  <c r="I588" i="6"/>
  <c r="J590" i="6"/>
  <c r="J1642" i="6"/>
  <c r="J1431" i="6"/>
  <c r="E1647" i="6"/>
  <c r="E1643" i="6"/>
  <c r="E1635" i="6"/>
  <c r="E1631" i="6"/>
  <c r="I1544" i="6"/>
  <c r="E1336" i="6"/>
  <c r="J1360" i="6"/>
  <c r="E1364" i="6"/>
  <c r="I1385" i="6"/>
  <c r="J1402" i="6"/>
  <c r="J1600" i="6"/>
  <c r="I1619" i="6"/>
  <c r="I1404" i="6"/>
  <c r="E1401" i="6"/>
  <c r="E1561" i="6"/>
  <c r="K1461" i="6"/>
  <c r="K1605" i="6"/>
  <c r="E567" i="6"/>
  <c r="I1014" i="6"/>
  <c r="E1487" i="6"/>
  <c r="E1691" i="6"/>
  <c r="I1062" i="6"/>
  <c r="I989" i="6"/>
  <c r="J1399" i="6"/>
  <c r="K1434" i="6"/>
  <c r="K1416" i="6"/>
  <c r="K1592" i="6"/>
  <c r="K1388" i="6"/>
  <c r="K1560" i="6"/>
  <c r="E970" i="6"/>
  <c r="E1043" i="6"/>
  <c r="K1420" i="6"/>
  <c r="E1659" i="6"/>
  <c r="J1679" i="6"/>
  <c r="J1691" i="6"/>
  <c r="J1487" i="6"/>
  <c r="K1487" i="6"/>
  <c r="K1691" i="6"/>
  <c r="K1467" i="6"/>
  <c r="K1671" i="6"/>
  <c r="K1374" i="6"/>
  <c r="K1578" i="6"/>
  <c r="K1366" i="6"/>
  <c r="K1570" i="6"/>
  <c r="E627" i="6"/>
  <c r="E842" i="6"/>
  <c r="J830" i="6"/>
  <c r="J627" i="6"/>
  <c r="I761" i="6"/>
  <c r="J621" i="6"/>
  <c r="I808" i="6"/>
  <c r="I574" i="6"/>
  <c r="J538" i="6"/>
  <c r="J687" i="6"/>
  <c r="I465" i="6"/>
  <c r="I615" i="6"/>
  <c r="I627" i="6"/>
  <c r="K830" i="6"/>
  <c r="K627" i="6"/>
  <c r="I617" i="6"/>
  <c r="I832" i="6"/>
  <c r="E603" i="6"/>
  <c r="E818" i="6"/>
  <c r="J1612" i="6"/>
  <c r="J1420" i="6"/>
  <c r="J1408" i="6"/>
  <c r="J1684" i="6"/>
  <c r="J1480" i="6"/>
  <c r="I822" i="6"/>
  <c r="I607" i="6"/>
  <c r="I834" i="6"/>
  <c r="I1670" i="6"/>
  <c r="I1466" i="6"/>
  <c r="J833" i="6"/>
  <c r="J618" i="6"/>
  <c r="K1464" i="6"/>
  <c r="K1680" i="6"/>
  <c r="K1668" i="6"/>
  <c r="E1463" i="6"/>
  <c r="E1475" i="6"/>
  <c r="J829" i="6"/>
  <c r="J614" i="6"/>
  <c r="J607" i="6"/>
  <c r="J810" i="6"/>
  <c r="J822" i="6"/>
  <c r="J595" i="6"/>
  <c r="I593" i="6"/>
  <c r="I605" i="6"/>
  <c r="J1452" i="6"/>
  <c r="J1464" i="6"/>
  <c r="J1668" i="6"/>
  <c r="I591" i="6"/>
  <c r="I806" i="6"/>
  <c r="K584" i="6"/>
  <c r="K596" i="6"/>
  <c r="I811" i="6"/>
  <c r="I596" i="6"/>
  <c r="J588" i="6"/>
  <c r="J815" i="6"/>
  <c r="K1450" i="6"/>
  <c r="K1438" i="6"/>
  <c r="K1654" i="6"/>
  <c r="K1653" i="6"/>
  <c r="K1437" i="6"/>
  <c r="I802" i="6"/>
  <c r="I587" i="6"/>
  <c r="I572" i="6"/>
  <c r="I799" i="6"/>
  <c r="J581" i="6"/>
  <c r="J569" i="6"/>
  <c r="J784" i="6"/>
  <c r="J568" i="6"/>
  <c r="J783" i="6"/>
  <c r="E580" i="6"/>
  <c r="I1633" i="6"/>
  <c r="I1621" i="6"/>
  <c r="E788" i="6"/>
  <c r="E561" i="6"/>
  <c r="J786" i="6"/>
  <c r="J559" i="6"/>
  <c r="E1546" i="6"/>
  <c r="E1354" i="6"/>
  <c r="I1559" i="6"/>
  <c r="I1343" i="6"/>
  <c r="I1347" i="6"/>
  <c r="I1359" i="6"/>
  <c r="I1350" i="6"/>
  <c r="I1362" i="6"/>
  <c r="I1371" i="6"/>
  <c r="I1575" i="6"/>
  <c r="I1596" i="6"/>
  <c r="I1584" i="6"/>
  <c r="I1395" i="6"/>
  <c r="I1611" i="6"/>
  <c r="I1407" i="6"/>
  <c r="J1424" i="6"/>
  <c r="J1412" i="6"/>
  <c r="E1383" i="6"/>
  <c r="E1599" i="6"/>
  <c r="E1381" i="6"/>
  <c r="E1393" i="6"/>
  <c r="J775" i="6"/>
  <c r="J763" i="6"/>
  <c r="J761" i="6"/>
  <c r="J546" i="6"/>
  <c r="J558" i="6"/>
  <c r="K480" i="6"/>
  <c r="K695" i="6"/>
  <c r="J476" i="6"/>
  <c r="J679" i="6"/>
  <c r="J1663" i="6"/>
  <c r="E1679" i="6"/>
  <c r="I758" i="6"/>
  <c r="J1619" i="6"/>
  <c r="J1628" i="6"/>
  <c r="I1439" i="6"/>
  <c r="I1438" i="6"/>
  <c r="I600" i="6"/>
  <c r="E1443" i="6"/>
  <c r="I1416" i="6"/>
  <c r="J620" i="6"/>
  <c r="J1661" i="6"/>
  <c r="I1655" i="6"/>
  <c r="E1587" i="6"/>
  <c r="K1646" i="6"/>
  <c r="J1438" i="6"/>
  <c r="J1582" i="6"/>
  <c r="I679" i="6"/>
  <c r="E1380" i="6"/>
  <c r="E1346" i="6"/>
  <c r="E1603" i="6"/>
  <c r="K550" i="6"/>
  <c r="K562" i="6"/>
  <c r="E1403" i="6"/>
  <c r="E1370" i="6"/>
  <c r="K1436" i="6"/>
  <c r="J615" i="6"/>
  <c r="I1551" i="6"/>
  <c r="E1378" i="6"/>
  <c r="J1450" i="6"/>
  <c r="I1403" i="6"/>
  <c r="E1571" i="6"/>
  <c r="I1478" i="6"/>
  <c r="E1417" i="6"/>
  <c r="E1429" i="6"/>
  <c r="J464" i="6"/>
  <c r="E1399" i="6"/>
  <c r="I1417" i="6"/>
  <c r="E607" i="6"/>
  <c r="J602" i="6"/>
  <c r="J580" i="6"/>
  <c r="I818" i="6"/>
  <c r="K813" i="6"/>
  <c r="J606" i="6"/>
  <c r="E594" i="6"/>
  <c r="I796" i="6"/>
  <c r="I619" i="6"/>
  <c r="E1424" i="6"/>
  <c r="E783" i="6"/>
  <c r="J548" i="6"/>
  <c r="E1597" i="6"/>
  <c r="I1542" i="6"/>
  <c r="E573" i="6"/>
  <c r="J1564" i="6"/>
  <c r="J1459" i="6"/>
  <c r="I1380" i="6"/>
  <c r="I820" i="6"/>
  <c r="K1641" i="6"/>
  <c r="J1427" i="6"/>
  <c r="I584" i="6"/>
  <c r="K1642" i="6"/>
  <c r="K1661" i="6"/>
  <c r="I1543" i="6"/>
  <c r="E1558" i="6"/>
  <c r="E1540" i="6"/>
  <c r="E582" i="6"/>
  <c r="E776" i="6"/>
  <c r="I606" i="6"/>
  <c r="J773" i="6"/>
  <c r="E830" i="6"/>
  <c r="I1473" i="6"/>
  <c r="I1689" i="6"/>
  <c r="J1646" i="6"/>
  <c r="I1465" i="6"/>
  <c r="J1616" i="6"/>
  <c r="E1624" i="6"/>
  <c r="J1624" i="6"/>
  <c r="K586" i="6"/>
  <c r="E795" i="6"/>
  <c r="E602" i="6"/>
  <c r="E829" i="6"/>
  <c r="I800" i="6"/>
  <c r="I1459" i="6"/>
  <c r="I1471" i="6"/>
  <c r="I1675" i="6"/>
  <c r="K604" i="6"/>
  <c r="K819" i="6"/>
  <c r="E1395" i="6"/>
  <c r="J1635" i="6"/>
  <c r="E1636" i="6"/>
  <c r="J478" i="6"/>
  <c r="J693" i="6"/>
  <c r="K1673" i="6"/>
  <c r="J677" i="6"/>
  <c r="J462" i="6"/>
  <c r="E1407" i="6"/>
  <c r="E1611" i="6"/>
  <c r="E1419" i="6"/>
  <c r="J1471" i="6"/>
  <c r="K1677" i="6"/>
  <c r="K1689" i="6"/>
  <c r="E1360" i="6"/>
  <c r="I1558" i="6"/>
  <c r="I1354" i="6"/>
  <c r="J1623" i="6"/>
  <c r="J1419" i="6"/>
  <c r="I1626" i="6"/>
  <c r="I1422" i="6"/>
  <c r="I1638" i="6"/>
  <c r="E1435" i="6"/>
  <c r="E1639" i="6"/>
  <c r="E1649" i="6"/>
  <c r="E1637" i="6"/>
  <c r="J1655" i="6"/>
  <c r="I1415" i="6"/>
  <c r="I1435" i="6"/>
  <c r="I1627" i="6"/>
  <c r="I789" i="6"/>
  <c r="K476" i="6"/>
  <c r="K691" i="6"/>
  <c r="J474" i="6"/>
  <c r="J486" i="6"/>
  <c r="I810" i="6"/>
  <c r="K564" i="6"/>
  <c r="K779" i="6"/>
  <c r="I1680" i="6"/>
  <c r="I1476" i="6"/>
  <c r="I1606" i="6"/>
  <c r="I1594" i="6"/>
  <c r="I1400" i="6"/>
  <c r="I1604" i="6"/>
  <c r="I1616" i="6"/>
  <c r="I1630" i="6"/>
  <c r="I1618" i="6"/>
  <c r="J1672" i="6"/>
  <c r="J1468" i="6"/>
  <c r="K488" i="6"/>
  <c r="K466" i="6"/>
  <c r="I813" i="6"/>
  <c r="I616" i="6"/>
  <c r="J836" i="6"/>
  <c r="I1682" i="6"/>
  <c r="I833" i="6"/>
  <c r="E610" i="6"/>
  <c r="J753" i="6"/>
  <c r="I1392" i="6"/>
  <c r="E1568" i="6"/>
  <c r="I1447" i="6"/>
  <c r="E1345" i="6"/>
  <c r="I1566" i="6"/>
  <c r="E1682" i="6"/>
  <c r="E1467" i="6"/>
  <c r="E1455" i="6"/>
  <c r="I1355" i="6"/>
  <c r="J1362" i="6"/>
  <c r="I1568" i="6"/>
  <c r="I1364" i="6"/>
  <c r="I1605" i="6"/>
  <c r="I1580" i="6"/>
  <c r="J1682" i="6"/>
  <c r="I1017" i="6"/>
  <c r="I1013" i="6"/>
  <c r="E1087" i="6"/>
  <c r="E1014" i="6"/>
  <c r="E1088" i="6"/>
  <c r="I537" i="6"/>
  <c r="I1615" i="6"/>
  <c r="J1044" i="6"/>
  <c r="J1048" i="6"/>
  <c r="I1662" i="6"/>
  <c r="I1458" i="6"/>
  <c r="J1348" i="6"/>
  <c r="J1552" i="6"/>
  <c r="I1411" i="6"/>
  <c r="I1399" i="6"/>
  <c r="E1552" i="6"/>
  <c r="E1564" i="6"/>
  <c r="J1426" i="6"/>
  <c r="J1630" i="6"/>
  <c r="E1432" i="6"/>
  <c r="E1444" i="6"/>
  <c r="E1648" i="6"/>
  <c r="I1561" i="6"/>
  <c r="I1549" i="6"/>
  <c r="K1635" i="6"/>
  <c r="K1623" i="6"/>
  <c r="E1638" i="6"/>
  <c r="E1650" i="6"/>
  <c r="E1478" i="6"/>
  <c r="I1658" i="6"/>
  <c r="I1454" i="6"/>
  <c r="E1669" i="6"/>
  <c r="E1465" i="6"/>
  <c r="I1656" i="6"/>
  <c r="I1646" i="6"/>
  <c r="I1442" i="6"/>
  <c r="I1457" i="6"/>
  <c r="K1449" i="6"/>
  <c r="K1665" i="6"/>
  <c r="J1653" i="6"/>
  <c r="J1449" i="6"/>
  <c r="E1462" i="6"/>
  <c r="E1666" i="6"/>
  <c r="I582" i="6"/>
  <c r="E1653" i="6"/>
  <c r="I1639" i="6"/>
  <c r="I1444" i="6"/>
  <c r="J793" i="6"/>
  <c r="E1640" i="6"/>
  <c r="E1436" i="6"/>
  <c r="K1417" i="6"/>
  <c r="K1621" i="6"/>
  <c r="J1540" i="6"/>
  <c r="J1336" i="6"/>
  <c r="J1548" i="6"/>
  <c r="E1566" i="6"/>
  <c r="E1362" i="6"/>
  <c r="J1352" i="6"/>
  <c r="J1556" i="6"/>
  <c r="J1356" i="6"/>
  <c r="J1560" i="6"/>
  <c r="J1364" i="6"/>
  <c r="J1568" i="6"/>
  <c r="I1571" i="6"/>
  <c r="I1367" i="6"/>
  <c r="J1572" i="6"/>
  <c r="J1368" i="6"/>
  <c r="E1588" i="6"/>
  <c r="E1384" i="6"/>
  <c r="J1372" i="6"/>
  <c r="J1576" i="6"/>
  <c r="E1386" i="6"/>
  <c r="E1590" i="6"/>
  <c r="I1375" i="6"/>
  <c r="I1579" i="6"/>
  <c r="I1390" i="6"/>
  <c r="I1378" i="6"/>
  <c r="J1584" i="6"/>
  <c r="J1380" i="6"/>
  <c r="J1590" i="6"/>
  <c r="J1388" i="6"/>
  <c r="J1592" i="6"/>
  <c r="J1594" i="6"/>
  <c r="J1390" i="6"/>
  <c r="J1392" i="6"/>
  <c r="J1596" i="6"/>
  <c r="E1620" i="6"/>
  <c r="E1416" i="6"/>
  <c r="J1620" i="6"/>
  <c r="J1404" i="6"/>
  <c r="J1608" i="6"/>
  <c r="J1418" i="6"/>
  <c r="J1610" i="6"/>
  <c r="J1406" i="6"/>
  <c r="J1622" i="6"/>
  <c r="E1628" i="6"/>
  <c r="E1593" i="6"/>
  <c r="E1605" i="6"/>
  <c r="E1565" i="6"/>
  <c r="E1361" i="6"/>
  <c r="E1683" i="6"/>
  <c r="E1627" i="6"/>
  <c r="E1437" i="6"/>
  <c r="E1442" i="6"/>
  <c r="E1355" i="6"/>
  <c r="I1383" i="6"/>
  <c r="I1546" i="6"/>
  <c r="E803" i="6"/>
  <c r="J1342" i="6"/>
  <c r="I614" i="6"/>
  <c r="I586" i="6"/>
  <c r="E1452" i="6"/>
  <c r="I1677" i="6"/>
  <c r="E615" i="6"/>
  <c r="K1478" i="6"/>
  <c r="I1622" i="6"/>
  <c r="I1481" i="6"/>
  <c r="E1480" i="6"/>
  <c r="E1623" i="6"/>
  <c r="J1675" i="6"/>
  <c r="E1446" i="6"/>
  <c r="E1646" i="6"/>
  <c r="I546" i="6"/>
  <c r="E1454" i="6"/>
  <c r="I1452" i="6"/>
  <c r="I1668" i="6"/>
  <c r="K1455" i="6"/>
  <c r="K1647" i="6"/>
  <c r="K1443" i="6"/>
  <c r="E1662" i="6"/>
  <c r="E1458" i="6"/>
  <c r="J1586" i="6"/>
  <c r="J1382" i="6"/>
  <c r="J772" i="6"/>
  <c r="J557" i="6"/>
  <c r="I1334" i="6"/>
  <c r="I1538" i="6"/>
  <c r="E1630" i="6"/>
  <c r="I1644" i="6"/>
  <c r="I1428" i="6"/>
  <c r="E1451" i="6"/>
  <c r="E1655" i="6"/>
  <c r="K1651" i="6"/>
  <c r="K1459" i="6"/>
  <c r="I1436" i="6"/>
  <c r="I1424" i="6"/>
  <c r="E1343" i="6"/>
  <c r="E1547" i="6"/>
  <c r="I1557" i="6"/>
  <c r="I1545" i="6"/>
  <c r="I1341" i="6"/>
  <c r="J1384" i="6"/>
  <c r="J1588" i="6"/>
  <c r="I1667" i="6"/>
  <c r="E1668" i="6"/>
  <c r="E1464" i="6"/>
  <c r="I1589" i="6"/>
  <c r="I1373" i="6"/>
  <c r="I1464" i="6"/>
  <c r="J1462" i="6"/>
  <c r="J1666" i="6"/>
  <c r="K1676" i="6"/>
  <c r="K1472" i="6"/>
  <c r="I1455" i="6"/>
  <c r="I1659" i="6"/>
  <c r="I1671" i="6"/>
  <c r="E1670" i="6"/>
  <c r="E1466" i="6"/>
  <c r="E1667" i="6"/>
  <c r="J1645" i="6"/>
  <c r="J1453" i="6"/>
  <c r="J1441" i="6"/>
  <c r="J1455" i="6"/>
  <c r="J1659" i="6"/>
  <c r="I1648" i="6"/>
  <c r="I1456" i="6"/>
  <c r="E1661" i="6"/>
  <c r="E1457" i="6"/>
  <c r="I1461" i="6"/>
  <c r="I1449" i="6"/>
  <c r="I803" i="6"/>
  <c r="K1431" i="6"/>
  <c r="I1634" i="6"/>
  <c r="I1430" i="6"/>
  <c r="E1439" i="6"/>
  <c r="I1629" i="6"/>
  <c r="I1437" i="6"/>
  <c r="I1425" i="6"/>
  <c r="E1427" i="6"/>
  <c r="J790" i="6"/>
  <c r="J575" i="6"/>
  <c r="J1340" i="6"/>
  <c r="J1544" i="6"/>
  <c r="I1547" i="6"/>
  <c r="J1350" i="6"/>
  <c r="J1554" i="6"/>
  <c r="J1354" i="6"/>
  <c r="E1576" i="6"/>
  <c r="E1372" i="6"/>
  <c r="E1578" i="6"/>
  <c r="E1580" i="6"/>
  <c r="E1376" i="6"/>
  <c r="J1376" i="6"/>
  <c r="J1580" i="6"/>
  <c r="I1387" i="6"/>
  <c r="J1400" i="6"/>
  <c r="J1604" i="6"/>
  <c r="J1410" i="6"/>
  <c r="J1626" i="6"/>
  <c r="J1414" i="6"/>
  <c r="I762" i="6"/>
  <c r="J472" i="6"/>
  <c r="E1406" i="6"/>
  <c r="E1351" i="6"/>
  <c r="E1389" i="6"/>
  <c r="K1429" i="6"/>
  <c r="E1608" i="6"/>
  <c r="J1570" i="6"/>
  <c r="E1585" i="6"/>
  <c r="I603" i="6"/>
  <c r="E588" i="6"/>
  <c r="I1024" i="6"/>
  <c r="I1097" i="6"/>
  <c r="J1690" i="6"/>
  <c r="J1486" i="6"/>
  <c r="E1020" i="6"/>
  <c r="E1024" i="6"/>
  <c r="E1097" i="6"/>
  <c r="I1486" i="6"/>
  <c r="I1690" i="6"/>
  <c r="K1460" i="6"/>
  <c r="K1664" i="6"/>
  <c r="E706" i="6"/>
  <c r="K1333" i="6"/>
  <c r="K533" i="6"/>
  <c r="J1444" i="6"/>
  <c r="K713" i="6"/>
  <c r="K710" i="6"/>
  <c r="K1652" i="6"/>
  <c r="K1448" i="6"/>
  <c r="K622" i="6"/>
  <c r="E838" i="6"/>
  <c r="E533" i="6"/>
  <c r="K715" i="6"/>
  <c r="E611" i="6"/>
  <c r="J1456" i="6"/>
  <c r="K1682" i="6"/>
  <c r="K1024" i="6"/>
  <c r="K1097" i="6"/>
  <c r="K615" i="6"/>
  <c r="E1678" i="6"/>
  <c r="E1486" i="6"/>
  <c r="E1690" i="6"/>
  <c r="J1020" i="6"/>
  <c r="J1024" i="6"/>
  <c r="J1097" i="6"/>
  <c r="K1486" i="6"/>
  <c r="K1690" i="6"/>
  <c r="K1662" i="6"/>
  <c r="K1446" i="6"/>
  <c r="K1458" i="6"/>
  <c r="I831" i="6"/>
  <c r="E827" i="6"/>
  <c r="E612" i="6"/>
  <c r="K1334" i="6"/>
  <c r="K1538" i="6"/>
  <c r="E1538" i="6"/>
  <c r="E1334" i="6"/>
  <c r="K1672" i="6"/>
  <c r="K1681" i="6"/>
  <c r="K1477" i="6"/>
  <c r="J1680" i="6"/>
  <c r="K624" i="6"/>
  <c r="I1477" i="6"/>
  <c r="I1681" i="6"/>
  <c r="E1472" i="6"/>
  <c r="E1676" i="6"/>
  <c r="I1469" i="6"/>
  <c r="I1673" i="6"/>
  <c r="K1339" i="6"/>
  <c r="K1543" i="6"/>
  <c r="E478" i="6"/>
  <c r="E693" i="6"/>
  <c r="J1014" i="6"/>
  <c r="J1087" i="6"/>
  <c r="J1083" i="6"/>
  <c r="I1021" i="6"/>
  <c r="I1094" i="6"/>
  <c r="E1022" i="6"/>
  <c r="E1095" i="6"/>
  <c r="K1481" i="6"/>
  <c r="K1685" i="6"/>
  <c r="I1686" i="6"/>
  <c r="K1687" i="6"/>
  <c r="K1483" i="6"/>
  <c r="J624" i="6"/>
  <c r="I1479" i="6"/>
  <c r="I1683" i="6"/>
  <c r="J831" i="6"/>
  <c r="J616" i="6"/>
  <c r="I1678" i="6"/>
  <c r="I1474" i="6"/>
  <c r="E1484" i="6"/>
  <c r="E1476" i="6"/>
  <c r="E692" i="6"/>
  <c r="E727" i="6"/>
  <c r="K698" i="6"/>
  <c r="K519" i="6"/>
  <c r="E726" i="6"/>
  <c r="K720" i="6"/>
  <c r="I837" i="6"/>
  <c r="J840" i="6"/>
  <c r="K462" i="6"/>
  <c r="E760" i="6"/>
  <c r="K678" i="6"/>
  <c r="K554" i="6"/>
  <c r="I720" i="6"/>
  <c r="K566" i="6"/>
  <c r="E755" i="6"/>
  <c r="E747" i="6"/>
  <c r="K732" i="6"/>
  <c r="E725" i="6"/>
  <c r="E734" i="6"/>
  <c r="K482" i="6"/>
  <c r="E483" i="6"/>
  <c r="K702" i="6"/>
  <c r="E515" i="6"/>
  <c r="E736" i="6"/>
  <c r="K769" i="6"/>
  <c r="E748" i="6"/>
  <c r="E713" i="6"/>
  <c r="E495" i="6"/>
  <c r="E509" i="6"/>
  <c r="K500" i="6"/>
  <c r="E474" i="6"/>
  <c r="I598" i="6"/>
  <c r="J1088" i="6"/>
  <c r="J1015" i="6"/>
  <c r="J1019" i="6"/>
  <c r="I1652" i="6"/>
  <c r="I1448" i="6"/>
  <c r="I1664" i="6"/>
  <c r="K1020" i="6"/>
  <c r="K1093" i="6"/>
  <c r="J1472" i="6"/>
  <c r="J1676" i="6"/>
  <c r="K1470" i="6"/>
  <c r="K1482" i="6"/>
  <c r="K1674" i="6"/>
  <c r="E1685" i="6"/>
  <c r="E1469" i="6"/>
  <c r="K609" i="6"/>
  <c r="K824" i="6"/>
  <c r="E1672" i="6"/>
  <c r="E1468" i="6"/>
  <c r="K1684" i="6"/>
  <c r="I1048" i="6"/>
  <c r="I975" i="6"/>
  <c r="I979" i="6"/>
  <c r="E1049" i="6"/>
  <c r="E976" i="6"/>
  <c r="E980" i="6"/>
  <c r="J1051" i="6"/>
  <c r="J978" i="6"/>
  <c r="J982" i="6"/>
  <c r="J1055" i="6"/>
  <c r="K1019" i="6"/>
  <c r="K1092" i="6"/>
  <c r="E1048" i="6"/>
  <c r="E1052" i="6"/>
  <c r="E975" i="6"/>
  <c r="I980" i="6"/>
  <c r="I1049" i="6"/>
  <c r="I976" i="6"/>
  <c r="I1053" i="6"/>
  <c r="I1045" i="6"/>
  <c r="I972" i="6"/>
  <c r="K1335" i="6"/>
  <c r="K1539" i="6"/>
  <c r="K1347" i="6"/>
  <c r="K1551" i="6"/>
  <c r="K1549" i="6"/>
  <c r="K1345" i="6"/>
  <c r="E1673" i="6"/>
  <c r="E1684" i="6"/>
  <c r="I1052" i="6"/>
  <c r="I687" i="6"/>
  <c r="K1686" i="6"/>
  <c r="K1096" i="6"/>
  <c r="E1607" i="6"/>
  <c r="E1441" i="6"/>
  <c r="E1657" i="6"/>
  <c r="E1645" i="6"/>
  <c r="E1453" i="6"/>
  <c r="I991" i="6"/>
  <c r="I1064" i="6"/>
  <c r="I1019" i="6"/>
  <c r="I1092" i="6"/>
  <c r="I1096" i="6"/>
  <c r="I826" i="6"/>
  <c r="I611" i="6"/>
  <c r="J1674" i="6"/>
  <c r="J1686" i="6"/>
  <c r="J1470" i="6"/>
  <c r="I610" i="6"/>
  <c r="I825" i="6"/>
  <c r="I836" i="6"/>
  <c r="I609" i="6"/>
  <c r="E824" i="6"/>
  <c r="E609" i="6"/>
  <c r="E836" i="6"/>
  <c r="K975" i="6"/>
  <c r="K1044" i="6"/>
  <c r="K971" i="6"/>
  <c r="J1047" i="6"/>
  <c r="J974" i="6"/>
  <c r="J1049" i="6"/>
  <c r="J976" i="6"/>
  <c r="J980" i="6"/>
  <c r="J1053" i="6"/>
  <c r="K982" i="6"/>
  <c r="K1055" i="6"/>
  <c r="K978" i="6"/>
  <c r="K1051" i="6"/>
  <c r="I1020" i="6"/>
  <c r="I1093" i="6"/>
  <c r="I1679" i="6"/>
  <c r="I1475" i="6"/>
  <c r="J1678" i="6"/>
  <c r="J1474" i="6"/>
  <c r="E1539" i="6"/>
  <c r="E1551" i="6"/>
  <c r="E1347" i="6"/>
  <c r="E977" i="6"/>
  <c r="E981" i="6"/>
  <c r="E1050" i="6"/>
  <c r="E1054" i="6"/>
  <c r="K976" i="6"/>
  <c r="K1045" i="6"/>
  <c r="K972" i="6"/>
  <c r="K1049" i="6"/>
  <c r="E1548" i="6"/>
  <c r="E1344" i="6"/>
  <c r="E1335" i="6"/>
  <c r="I621" i="6"/>
  <c r="I1460" i="6"/>
  <c r="E1481" i="6"/>
  <c r="K836" i="6"/>
  <c r="J1482" i="6"/>
  <c r="I1023" i="6"/>
  <c r="K1023" i="6"/>
  <c r="J1484" i="6"/>
  <c r="I623" i="6"/>
  <c r="K621" i="6"/>
  <c r="I555" i="6"/>
  <c r="I602" i="6"/>
  <c r="J1479" i="6"/>
  <c r="J1671" i="6"/>
  <c r="J1467" i="6"/>
  <c r="E618" i="6"/>
  <c r="E606" i="6"/>
  <c r="E833" i="6"/>
  <c r="K1655" i="6"/>
  <c r="K1451" i="6"/>
  <c r="K1667" i="6"/>
  <c r="K739" i="6"/>
  <c r="I543" i="6"/>
  <c r="K751" i="6"/>
  <c r="I1484" i="6"/>
  <c r="E698" i="6"/>
  <c r="I829" i="6"/>
  <c r="E542" i="6"/>
  <c r="E510" i="6"/>
  <c r="E523" i="6"/>
  <c r="K728" i="6"/>
  <c r="E530" i="6"/>
  <c r="E486" i="6"/>
  <c r="K517" i="6"/>
  <c r="K509" i="6"/>
  <c r="E505" i="6"/>
  <c r="K503" i="6"/>
  <c r="E499" i="6"/>
  <c r="I801" i="6"/>
  <c r="K600" i="6"/>
  <c r="K612" i="6"/>
  <c r="J828" i="6"/>
  <c r="J613" i="6"/>
  <c r="K833" i="6"/>
  <c r="K821" i="6"/>
  <c r="K618" i="6"/>
  <c r="J1658" i="6"/>
  <c r="J1670" i="6"/>
  <c r="J1454" i="6"/>
  <c r="J1652" i="6"/>
  <c r="J1460" i="6"/>
  <c r="J1664" i="6"/>
  <c r="J1448" i="6"/>
  <c r="E821" i="6"/>
  <c r="K827" i="6"/>
  <c r="I678" i="6"/>
  <c r="I463" i="6"/>
  <c r="K1484" i="6"/>
  <c r="J1683" i="6"/>
  <c r="K1463" i="6"/>
  <c r="J801" i="6"/>
  <c r="J586" i="6"/>
  <c r="J813" i="6"/>
  <c r="K758" i="6"/>
  <c r="K555" i="6"/>
  <c r="K770" i="6"/>
  <c r="E679" i="6"/>
  <c r="E464" i="6"/>
  <c r="E547" i="6"/>
  <c r="K703" i="6"/>
  <c r="K1392" i="6"/>
  <c r="K1608" i="6"/>
  <c r="K1404" i="6"/>
  <c r="E543" i="6"/>
  <c r="E758" i="6"/>
  <c r="K464" i="6"/>
  <c r="K679" i="6"/>
  <c r="K680" i="6"/>
  <c r="K543" i="6"/>
  <c r="I1573" i="6"/>
  <c r="I1585" i="6"/>
  <c r="I1369" i="6"/>
  <c r="J598" i="6"/>
  <c r="K681" i="6"/>
  <c r="I1381" i="6"/>
  <c r="E745" i="6"/>
  <c r="E511" i="6"/>
  <c r="K505" i="6"/>
  <c r="K719" i="6"/>
  <c r="E507" i="6"/>
  <c r="K757" i="6"/>
  <c r="K468" i="6"/>
  <c r="I624" i="6"/>
  <c r="I839" i="6"/>
  <c r="J1662" i="6"/>
  <c r="J1458" i="6"/>
  <c r="J1650" i="6"/>
  <c r="J1446" i="6"/>
  <c r="K1550" i="6"/>
  <c r="K1358" i="6"/>
  <c r="K1562" i="6"/>
  <c r="K1346" i="6"/>
  <c r="K559" i="6"/>
  <c r="K774" i="6"/>
  <c r="K762" i="6"/>
  <c r="K761" i="6"/>
  <c r="K773" i="6"/>
  <c r="K558" i="6"/>
  <c r="K546" i="6"/>
  <c r="K540" i="6"/>
  <c r="K755" i="6"/>
  <c r="E536" i="6"/>
  <c r="E751" i="6"/>
  <c r="E531" i="6"/>
  <c r="E746" i="6"/>
  <c r="E527" i="6"/>
  <c r="E742" i="6"/>
  <c r="E739" i="6"/>
  <c r="E524" i="6"/>
  <c r="E517" i="6"/>
  <c r="E732" i="6"/>
  <c r="K700" i="6"/>
  <c r="K485" i="6"/>
  <c r="K730" i="6"/>
  <c r="I682" i="6"/>
  <c r="I462" i="6"/>
  <c r="E512" i="6"/>
  <c r="K701" i="6"/>
  <c r="E753" i="6"/>
  <c r="K521" i="6"/>
  <c r="K724" i="6"/>
  <c r="E519" i="6"/>
  <c r="K722" i="6"/>
  <c r="K718" i="6"/>
  <c r="E715" i="6"/>
  <c r="K708" i="6"/>
  <c r="K474" i="6"/>
  <c r="E714" i="6"/>
  <c r="E720" i="6"/>
  <c r="K1645" i="6"/>
  <c r="K1441" i="6"/>
  <c r="K1453" i="6"/>
  <c r="K800" i="6"/>
  <c r="K812" i="6"/>
  <c r="K597" i="6"/>
  <c r="K585" i="6"/>
  <c r="I552" i="6"/>
  <c r="I564" i="6"/>
  <c r="E775" i="6"/>
  <c r="E763" i="6"/>
  <c r="E560" i="6"/>
  <c r="E548" i="6"/>
  <c r="E754" i="6"/>
  <c r="E539" i="6"/>
  <c r="K753" i="6"/>
  <c r="K741" i="6"/>
  <c r="K538" i="6"/>
  <c r="K746" i="6"/>
  <c r="K734" i="6"/>
  <c r="E528" i="6"/>
  <c r="E743" i="6"/>
  <c r="E526" i="6"/>
  <c r="E741" i="6"/>
  <c r="E521" i="6"/>
  <c r="E730" i="6"/>
  <c r="E503" i="6"/>
  <c r="E514" i="6"/>
  <c r="E729" i="6"/>
  <c r="K497" i="6"/>
  <c r="K712" i="6"/>
  <c r="K491" i="6"/>
  <c r="K706" i="6"/>
  <c r="K547" i="6"/>
  <c r="I779" i="6"/>
  <c r="K531" i="6"/>
  <c r="J681" i="6"/>
  <c r="J466" i="6"/>
  <c r="K733" i="6"/>
  <c r="K518" i="6"/>
  <c r="K499" i="6"/>
  <c r="K714" i="6"/>
  <c r="I504" i="6"/>
  <c r="I731" i="6"/>
  <c r="I739" i="6"/>
  <c r="I512" i="6"/>
  <c r="K522" i="6"/>
  <c r="K749" i="6"/>
  <c r="K737" i="6"/>
  <c r="K534" i="6"/>
  <c r="K516" i="6"/>
  <c r="K731" i="6"/>
  <c r="K717" i="6"/>
  <c r="K502" i="6"/>
  <c r="K743" i="6"/>
  <c r="K514" i="6"/>
  <c r="K511" i="6"/>
  <c r="I769" i="6"/>
  <c r="I781" i="6"/>
  <c r="I554" i="6"/>
  <c r="I566" i="6"/>
  <c r="I780" i="6"/>
  <c r="I565" i="6"/>
  <c r="I768" i="6"/>
  <c r="I553" i="6"/>
  <c r="I756" i="6"/>
  <c r="I529" i="6"/>
  <c r="E541" i="6"/>
  <c r="E756" i="6"/>
  <c r="I755" i="6"/>
  <c r="I540" i="6"/>
  <c r="I528" i="6"/>
  <c r="J527" i="6"/>
  <c r="J754" i="6"/>
  <c r="J742" i="6"/>
  <c r="I753" i="6"/>
  <c r="I526" i="6"/>
  <c r="J525" i="6"/>
  <c r="J752" i="6"/>
  <c r="J740" i="6"/>
  <c r="J537" i="6"/>
  <c r="K740" i="6"/>
  <c r="K525" i="6"/>
  <c r="I523" i="6"/>
  <c r="I535" i="6"/>
  <c r="I750" i="6"/>
  <c r="K738" i="6"/>
  <c r="K535" i="6"/>
  <c r="K750" i="6"/>
  <c r="K523" i="6"/>
  <c r="I521" i="6"/>
  <c r="I748" i="6"/>
  <c r="J520" i="6"/>
  <c r="J747" i="6"/>
  <c r="I519" i="6"/>
  <c r="I746" i="6"/>
  <c r="I531" i="6"/>
  <c r="J518" i="6"/>
  <c r="J745" i="6"/>
  <c r="I518" i="6"/>
  <c r="I745" i="6"/>
  <c r="E529" i="6"/>
  <c r="I743" i="6"/>
  <c r="I516" i="6"/>
  <c r="I513" i="6"/>
  <c r="I740" i="6"/>
  <c r="I525" i="6"/>
  <c r="I511" i="6"/>
  <c r="I738" i="6"/>
  <c r="K726" i="6"/>
  <c r="J510" i="6"/>
  <c r="J725" i="6"/>
  <c r="J522" i="6"/>
  <c r="J737" i="6"/>
  <c r="K510" i="6"/>
  <c r="K725" i="6"/>
  <c r="I736" i="6"/>
  <c r="I509" i="6"/>
  <c r="J735" i="6"/>
  <c r="J508" i="6"/>
  <c r="E735" i="6"/>
  <c r="E520" i="6"/>
  <c r="I507" i="6"/>
  <c r="I734" i="6"/>
  <c r="J733" i="6"/>
  <c r="J506" i="6"/>
  <c r="E733" i="6"/>
  <c r="E518" i="6"/>
  <c r="I730" i="6"/>
  <c r="I503" i="6"/>
  <c r="J729" i="6"/>
  <c r="J502" i="6"/>
  <c r="I728" i="6"/>
  <c r="I501" i="6"/>
  <c r="E728" i="6"/>
  <c r="E513" i="6"/>
  <c r="J724" i="6"/>
  <c r="J712" i="6"/>
  <c r="J497" i="6"/>
  <c r="J509" i="6"/>
  <c r="I496" i="6"/>
  <c r="I723" i="6"/>
  <c r="K711" i="6"/>
  <c r="K496" i="6"/>
  <c r="I721" i="6"/>
  <c r="I709" i="6"/>
  <c r="I494" i="6"/>
  <c r="K494" i="6"/>
  <c r="K709" i="6"/>
  <c r="E492" i="6"/>
  <c r="E719" i="6"/>
  <c r="E504" i="6"/>
  <c r="E707" i="6"/>
  <c r="J717" i="6"/>
  <c r="J490" i="6"/>
  <c r="J705" i="6"/>
  <c r="E490" i="6"/>
  <c r="E502" i="6"/>
  <c r="E705" i="6"/>
  <c r="E717" i="6"/>
  <c r="J699" i="6"/>
  <c r="J711" i="6"/>
  <c r="J484" i="6"/>
  <c r="E496" i="6"/>
  <c r="E699" i="6"/>
  <c r="E711" i="6"/>
  <c r="E484" i="6"/>
  <c r="J709" i="6"/>
  <c r="J482" i="6"/>
  <c r="E709" i="6"/>
  <c r="E697" i="6"/>
  <c r="E482" i="6"/>
  <c r="E494" i="6"/>
  <c r="I481" i="6"/>
  <c r="I696" i="6"/>
  <c r="I708" i="6"/>
  <c r="I476" i="6"/>
  <c r="I691" i="6"/>
  <c r="I703" i="6"/>
  <c r="E487" i="6"/>
  <c r="E690" i="6"/>
  <c r="E702" i="6"/>
  <c r="E475" i="6"/>
  <c r="E700" i="6"/>
  <c r="E688" i="6"/>
  <c r="E473" i="6"/>
  <c r="E485" i="6"/>
  <c r="K729" i="6"/>
  <c r="J723" i="6"/>
  <c r="J697" i="6"/>
  <c r="I724" i="6"/>
  <c r="I712" i="6"/>
  <c r="I497" i="6"/>
  <c r="K530" i="6"/>
  <c r="J779" i="6"/>
  <c r="J767" i="6"/>
  <c r="J552" i="6"/>
  <c r="J564" i="6"/>
  <c r="I778" i="6"/>
  <c r="I563" i="6"/>
  <c r="I766" i="6"/>
  <c r="I551" i="6"/>
  <c r="J765" i="6"/>
  <c r="J550" i="6"/>
  <c r="J777" i="6"/>
  <c r="J768" i="6"/>
  <c r="J541" i="6"/>
  <c r="J766" i="6"/>
  <c r="J551" i="6"/>
  <c r="J539" i="6"/>
  <c r="J532" i="6"/>
  <c r="J759" i="6"/>
  <c r="J544" i="6"/>
  <c r="J542" i="6"/>
  <c r="J530" i="6"/>
  <c r="J757" i="6"/>
  <c r="J487" i="6"/>
  <c r="J714" i="6"/>
  <c r="K512" i="6"/>
  <c r="K727" i="6"/>
  <c r="J562" i="6"/>
  <c r="K692" i="6"/>
  <c r="K489" i="6"/>
  <c r="K704" i="6"/>
  <c r="K477" i="6"/>
  <c r="E493" i="6"/>
  <c r="E696" i="6"/>
  <c r="E708" i="6"/>
  <c r="E481" i="6"/>
  <c r="E731" i="6"/>
  <c r="E516" i="6"/>
  <c r="I727" i="6"/>
  <c r="I500" i="6"/>
  <c r="I715" i="6"/>
  <c r="I542" i="6"/>
  <c r="I757" i="6"/>
  <c r="I530" i="6"/>
  <c r="J692" i="6"/>
  <c r="J477" i="6"/>
  <c r="J704" i="6"/>
  <c r="E716" i="6"/>
  <c r="E501" i="6"/>
  <c r="E489" i="6"/>
  <c r="I488" i="6"/>
  <c r="K528" i="6"/>
  <c r="J769" i="6"/>
  <c r="J781" i="6"/>
  <c r="J554" i="6"/>
  <c r="J566" i="6"/>
  <c r="J744" i="6"/>
  <c r="J529" i="6"/>
  <c r="J756" i="6"/>
  <c r="K756" i="6"/>
  <c r="K529" i="6"/>
  <c r="K744" i="6"/>
  <c r="K541" i="6"/>
  <c r="I527" i="6"/>
  <c r="I754" i="6"/>
  <c r="I539" i="6"/>
  <c r="E752" i="6"/>
  <c r="E537" i="6"/>
  <c r="I524" i="6"/>
  <c r="I536" i="6"/>
  <c r="I751" i="6"/>
  <c r="K524" i="6"/>
  <c r="J535" i="6"/>
  <c r="J523" i="6"/>
  <c r="J750" i="6"/>
  <c r="J738" i="6"/>
  <c r="E535" i="6"/>
  <c r="E750" i="6"/>
  <c r="I534" i="6"/>
  <c r="I522" i="6"/>
  <c r="I749" i="6"/>
  <c r="I532" i="6"/>
  <c r="I747" i="6"/>
  <c r="I520" i="6"/>
  <c r="I744" i="6"/>
  <c r="I517" i="6"/>
  <c r="E744" i="6"/>
  <c r="J743" i="6"/>
  <c r="J516" i="6"/>
  <c r="J528" i="6"/>
  <c r="I742" i="6"/>
  <c r="I515" i="6"/>
  <c r="J526" i="6"/>
  <c r="J741" i="6"/>
  <c r="J514" i="6"/>
  <c r="I514" i="6"/>
  <c r="I741" i="6"/>
  <c r="E525" i="6"/>
  <c r="J727" i="6"/>
  <c r="J512" i="6"/>
  <c r="J524" i="6"/>
  <c r="J739" i="6"/>
  <c r="I510" i="6"/>
  <c r="I737" i="6"/>
  <c r="E522" i="6"/>
  <c r="E737" i="6"/>
  <c r="I508" i="6"/>
  <c r="I735" i="6"/>
  <c r="K723" i="6"/>
  <c r="K508" i="6"/>
  <c r="I733" i="6"/>
  <c r="I506" i="6"/>
  <c r="K506" i="6"/>
  <c r="K721" i="6"/>
  <c r="J731" i="6"/>
  <c r="J504" i="6"/>
  <c r="K716" i="6"/>
  <c r="K501" i="6"/>
  <c r="K513" i="6"/>
  <c r="J726" i="6"/>
  <c r="J499" i="6"/>
  <c r="J511" i="6"/>
  <c r="I499" i="6"/>
  <c r="I726" i="6"/>
  <c r="I714" i="6"/>
  <c r="I725" i="6"/>
  <c r="I713" i="6"/>
  <c r="I498" i="6"/>
  <c r="E723" i="6"/>
  <c r="E508" i="6"/>
  <c r="I495" i="6"/>
  <c r="I722" i="6"/>
  <c r="J721" i="6"/>
  <c r="J494" i="6"/>
  <c r="E721" i="6"/>
  <c r="E506" i="6"/>
  <c r="I492" i="6"/>
  <c r="I719" i="6"/>
  <c r="I707" i="6"/>
  <c r="K492" i="6"/>
  <c r="K707" i="6"/>
  <c r="K504" i="6"/>
  <c r="I718" i="6"/>
  <c r="I491" i="6"/>
  <c r="I706" i="6"/>
  <c r="J716" i="6"/>
  <c r="J501" i="6"/>
  <c r="J489" i="6"/>
  <c r="I699" i="6"/>
  <c r="I711" i="6"/>
  <c r="I484" i="6"/>
  <c r="K484" i="6"/>
  <c r="K699" i="6"/>
  <c r="J696" i="6"/>
  <c r="J708" i="6"/>
  <c r="J481" i="6"/>
  <c r="I477" i="6"/>
  <c r="I704" i="6"/>
  <c r="I692" i="6"/>
  <c r="I690" i="6"/>
  <c r="I475" i="6"/>
  <c r="I702" i="6"/>
  <c r="I487" i="6"/>
  <c r="J475" i="6"/>
  <c r="J690" i="6"/>
  <c r="J702" i="6"/>
  <c r="K475" i="6"/>
  <c r="K690" i="6"/>
  <c r="I486" i="6"/>
  <c r="I701" i="6"/>
  <c r="I474" i="6"/>
  <c r="J700" i="6"/>
  <c r="J473" i="6"/>
  <c r="J688" i="6"/>
  <c r="J485" i="6"/>
  <c r="I485" i="6"/>
  <c r="I700" i="6"/>
  <c r="I473" i="6"/>
  <c r="I688" i="6"/>
  <c r="J496" i="6"/>
  <c r="I729" i="6"/>
  <c r="I466" i="6"/>
  <c r="K735" i="6"/>
  <c r="K537" i="6"/>
  <c r="J719" i="6"/>
  <c r="I489" i="6"/>
  <c r="K745" i="6"/>
  <c r="E738" i="6"/>
  <c r="I732" i="6"/>
  <c r="E704" i="6"/>
</calcChain>
</file>

<file path=xl/sharedStrings.xml><?xml version="1.0" encoding="utf-8"?>
<sst xmlns="http://schemas.openxmlformats.org/spreadsheetml/2006/main" count="186" uniqueCount="141">
  <si>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</si>
  <si>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</si>
  <si>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</si>
  <si>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</si>
  <si>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</si>
  <si>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</si>
  <si>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</si>
  <si>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</si>
  <si>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</si>
  <si>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</si>
  <si>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</si>
  <si>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</si>
  <si>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</si>
  <si>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</si>
  <si>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</si>
  <si>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</si>
  <si>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</si>
  <si>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</si>
  <si>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</si>
  <si>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</si>
  <si>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</si>
  <si>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</si>
  <si>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</si>
  <si>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</si>
  <si>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</si>
  <si>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</si>
  <si>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</si>
  <si>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</si>
  <si>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</si>
  <si>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</si>
  <si>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</si>
  <si>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</si>
  <si>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</si>
  <si>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</si>
  <si>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</si>
  <si>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</si>
  <si>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</si>
  <si>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</si>
  <si>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</si>
  <si>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</si>
  <si>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</si>
  <si>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</si>
  <si>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</si>
  <si>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</si>
  <si>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</si>
  <si>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</si>
  <si>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</si>
  <si>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</si>
  <si>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</si>
  <si>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</si>
  <si>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</si>
  <si>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</si>
  <si>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</si>
  <si>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</si>
  <si>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</si>
  <si>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</si>
  <si>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</si>
  <si>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</si>
  <si>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</si>
  <si>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</si>
  <si>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</si>
  <si>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</si>
  <si>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</si>
  <si>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</si>
  <si>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</si>
  <si>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</si>
  <si>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</si>
  <si>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</si>
  <si>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</si>
  <si>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</si>
  <si>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</si>
  <si>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</si>
  <si>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</si>
  <si>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</si>
  <si>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</si>
  <si>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</si>
  <si>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</si>
  <si>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</si>
  <si>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</si>
  <si>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</si>
  <si>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</si>
  <si>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</si>
  <si>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</si>
  <si>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</si>
  <si>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</si>
  <si>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</si>
  <si>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</si>
  <si>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</si>
  <si>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</si>
  <si>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</si>
  <si>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</si>
  <si>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</si>
  <si>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</si>
  <si>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</si>
  <si>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  <family val="2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  <family val="2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</si>
  <si>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</si>
  <si>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</si>
  <si>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</si>
  <si>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</si>
  <si>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</si>
  <si>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</si>
  <si>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</si>
  <si>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</si>
  <si>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</si>
  <si>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</si>
  <si>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</si>
  <si>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</si>
  <si>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</si>
  <si>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</si>
  <si>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</si>
  <si>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</si>
  <si>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</si>
  <si>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</si>
  <si>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</si>
  <si>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</si>
  <si>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</si>
  <si>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</si>
  <si>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</si>
  <si>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</si>
  <si>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</si>
  <si>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</si>
  <si>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2017/18</t>
  </si>
  <si>
    <t>Response rates</t>
  </si>
  <si>
    <t xml:space="preserve">For May 2018, Wanaka and Fiordland RTO’s had lower response rates than usual which may affect the quality of estimates in these areas. </t>
  </si>
  <si>
    <t>https://www.mbie.govt.nz/immigration-and-tourism/tourism-research-and-data/tourism-data-releases/accommodation-survey/regional-tourism-organisation-rto-reports/</t>
  </si>
  <si>
    <t>2018/19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</si>
  <si>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</si>
  <si>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</si>
  <si>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</si>
  <si>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</si>
  <si>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</si>
  <si>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</si>
  <si>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</si>
  <si>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</si>
  <si>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</si>
  <si>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</si>
  <si>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</si>
  <si>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Accommodation survey: September 2019</t>
  </si>
  <si>
    <t>14 November 2019</t>
  </si>
  <si>
    <t>Final release</t>
  </si>
  <si>
    <t>There are no further releases of the Accommodation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</si>
</sst>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2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  <family val="2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9" xfId="0" pivotButton="1" applyBorder="1"/>
    <xf numFmtId="0" fontId="0" fillId="0" borderId="10" xfId="0" applyBorder="1"/>
    <xf numFmtId="0" fontId="0" fillId="0" borderId="11" xfId="0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3" fontId="0" fillId="0" borderId="5" xfId="0" applyNumberFormat="1" applyBorder="1"/>
    <xf numFmtId="3" fontId="0" fillId="0" borderId="0" xfId="0" applyNumberFormat="1" applyFill="1"/>
    <xf numFmtId="2" fontId="0" fillId="0" borderId="0" xfId="0" applyNumberFormat="1" applyFill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 xr:uid="{00000000-0005-0000-0000-000001000000}"/>
    <cellStyle name="Normal" xfId="0" builtinId="0"/>
    <cellStyle name="Normal 2 4" xfId="2" xr:uid="{00000000-0005-0000-0000-000003000000}"/>
    <cellStyle name="Percent" xfId="1" builtinId="5"/>
  </cellStyles>
  <dxfs count="184"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fill>
        <patternFill patternType="none">
          <bgColor auto="1"/>
        </patternFill>
      </fill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RTO'!$A$1768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RTO'!$B$1770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RTO'!$A$1772:$A$1783</c:f>
              <c:strCache>
                <c:ptCount val="12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  <c:pt idx="6">
                  <c:v>April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August</c:v>
                </c:pt>
                <c:pt idx="11">
                  <c:v>September</c:v>
                </c:pt>
              </c:strCache>
            </c:strRef>
          </c:cat>
          <c:val>
            <c:numRef>
              <c:f>'All variables for one RTO'!$B$1772:$B$1783</c:f>
              <c:numCache>
                <c:formatCode>0</c:formatCode>
                <c:ptCount val="12"/>
                <c:pt idx="0">
                  <c:v>3004.0619999999999</c:v>
                </c:pt>
                <c:pt idx="1">
                  <c:v>3265.1129999999998</c:v>
                </c:pt>
                <c:pt idx="2">
                  <c:v>3983.33</c:v>
                </c:pt>
                <c:pt idx="3">
                  <c:v>4899.4549999999999</c:v>
                </c:pt>
                <c:pt idx="4">
                  <c:v>3949.127</c:v>
                </c:pt>
                <c:pt idx="5">
                  <c:v>3866.0410000000002</c:v>
                </c:pt>
                <c:pt idx="6">
                  <c:v>3462.0940000000001</c:v>
                </c:pt>
                <c:pt idx="7">
                  <c:v>2500.8270000000002</c:v>
                </c:pt>
                <c:pt idx="8">
                  <c:v>2309.165</c:v>
                </c:pt>
                <c:pt idx="9">
                  <c:v>2673.433</c:v>
                </c:pt>
                <c:pt idx="10">
                  <c:v>2440.5970000000002</c:v>
                </c:pt>
                <c:pt idx="11">
                  <c:v>2669.511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RTO'!$C$1770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RTO'!$A$1772:$A$1783</c:f>
              <c:strCache>
                <c:ptCount val="12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  <c:pt idx="6">
                  <c:v>April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August</c:v>
                </c:pt>
                <c:pt idx="11">
                  <c:v>September</c:v>
                </c:pt>
              </c:strCache>
            </c:strRef>
          </c:cat>
          <c:val>
            <c:numRef>
              <c:f>'All variables for one RTO'!$C$1772:$C$1783</c:f>
              <c:numCache>
                <c:formatCode>0</c:formatCode>
                <c:ptCount val="12"/>
                <c:pt idx="0">
                  <c:v>3146.797</c:v>
                </c:pt>
                <c:pt idx="1">
                  <c:v>3405.683</c:v>
                </c:pt>
                <c:pt idx="2">
                  <c:v>4141.7</c:v>
                </c:pt>
                <c:pt idx="3">
                  <c:v>4969.12</c:v>
                </c:pt>
                <c:pt idx="4">
                  <c:v>4030.944</c:v>
                </c:pt>
                <c:pt idx="5">
                  <c:v>4176.4549999999999</c:v>
                </c:pt>
                <c:pt idx="6">
                  <c:v>3430.0909999999999</c:v>
                </c:pt>
                <c:pt idx="7">
                  <c:v>2541.1559999999999</c:v>
                </c:pt>
                <c:pt idx="8">
                  <c:v>2267.7379999999998</c:v>
                </c:pt>
                <c:pt idx="9">
                  <c:v>2677.3850000000002</c:v>
                </c:pt>
                <c:pt idx="10">
                  <c:v>2524.181</c:v>
                </c:pt>
                <c:pt idx="11">
                  <c:v>2747.884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RTO'!$D$1770</c:f>
              <c:strCache>
                <c:ptCount val="1"/>
                <c:pt idx="0">
                  <c:v>2018/19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RTO'!$A$1772:$A$1783</c:f>
              <c:strCache>
                <c:ptCount val="12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  <c:pt idx="6">
                  <c:v>April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August</c:v>
                </c:pt>
                <c:pt idx="11">
                  <c:v>September</c:v>
                </c:pt>
              </c:strCache>
            </c:strRef>
          </c:cat>
          <c:val>
            <c:numRef>
              <c:f>'All variables for one RTO'!$D$1772:$D$1783</c:f>
              <c:numCache>
                <c:formatCode>0</c:formatCode>
                <c:ptCount val="12"/>
                <c:pt idx="0">
                  <c:v>3268.3519999999999</c:v>
                </c:pt>
                <c:pt idx="1">
                  <c:v>3535.107</c:v>
                </c:pt>
                <c:pt idx="2">
                  <c:v>4198.5680000000002</c:v>
                </c:pt>
                <c:pt idx="3">
                  <c:v>4967.72</c:v>
                </c:pt>
                <c:pt idx="4">
                  <c:v>4015.3739999999998</c:v>
                </c:pt>
                <c:pt idx="5">
                  <c:v>4008.009</c:v>
                </c:pt>
                <c:pt idx="6">
                  <c:v>3604.6480000000001</c:v>
                </c:pt>
                <c:pt idx="7">
                  <c:v>2563.1529999999998</c:v>
                </c:pt>
                <c:pt idx="8">
                  <c:v>2297.971</c:v>
                </c:pt>
                <c:pt idx="9">
                  <c:v>2698.8180000000002</c:v>
                </c:pt>
                <c:pt idx="10">
                  <c:v>2617.2260000000001</c:v>
                </c:pt>
                <c:pt idx="11">
                  <c:v>2770.7559999999999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30784"/>
        <c:axId val="614831568"/>
      </c:barChart>
      <c:catAx>
        <c:axId val="614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1568"/>
        <c:crosses val="autoZero"/>
        <c:auto val="1"/>
        <c:lblAlgn val="ctr"/>
        <c:lblOffset val="100"/>
        <c:noMultiLvlLbl val="0"/>
      </c:catAx>
      <c:valAx>
        <c:axId val="614831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Darbyshire" refreshedDate="43780.718577430554" createdVersion="6" refreshedVersion="6" minRefreshableVersion="3" recordCount="39375" xr:uid="{0C3A6260-4BDB-4A01-AE1F-D8742FE8C843}">
  <cacheSource type="worksheet">
    <worksheetSource ref="A1:J39376" sheet="Data"/>
  </cacheSource>
  <cacheFields count="10">
    <cacheField name="Month" numFmtId="17">
      <sharedItems containsSemiMixedTypes="0" containsNonDate="0" containsDate="1" containsString="0" minDate="2001-01-01T00:00:00" maxDate="2019-09-02T00:00:00" count="225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0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0" maxValue="145590"/>
    </cacheField>
    <cacheField name="Monthly Capacity" numFmtId="0">
      <sharedItems containsMixedTypes="1" containsNumber="1" containsInteger="1" minValue="0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3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1231"/>
    <n v="38161"/>
    <n v="75.069999999999993"/>
    <n v="26308"/>
    <n v="28646"/>
  </r>
  <r>
    <x v="201"/>
    <x v="1"/>
    <x v="17"/>
    <n v="32287"/>
    <n v="27"/>
    <n v="738"/>
    <n v="22878"/>
    <n v="78.34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8500"/>
    <n v="883500"/>
    <n v="60.07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7387"/>
    <n v="228997"/>
    <n v="68.260000000000005"/>
    <n v="109265"/>
    <n v="156302"/>
  </r>
  <r>
    <x v="201"/>
    <x v="4"/>
    <x v="17"/>
    <n v="201702"/>
    <n v="70"/>
    <n v="5827"/>
    <n v="180637"/>
    <n v="75.58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39396"/>
    <n v="4321276"/>
    <n v="42.12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  <r>
    <x v="207"/>
    <x v="0"/>
    <x v="0"/>
    <n v="31358"/>
    <n v="27"/>
    <n v="1091"/>
    <n v="32730"/>
    <n v="52.14"/>
    <n v="18020"/>
    <n v="17065"/>
  </r>
  <r>
    <x v="207"/>
    <x v="0"/>
    <x v="1"/>
    <n v="369726"/>
    <n v="78"/>
    <n v="9551"/>
    <n v="286530"/>
    <n v="77.56"/>
    <n v="196549"/>
    <n v="222233"/>
  </r>
  <r>
    <x v="207"/>
    <x v="0"/>
    <x v="2"/>
    <n v="5089"/>
    <n v="10"/>
    <n v="180"/>
    <n v="5400"/>
    <n v="43.19"/>
    <n v="2451"/>
    <n v="2332"/>
  </r>
  <r>
    <x v="207"/>
    <x v="0"/>
    <x v="3"/>
    <n v="27146"/>
    <n v="20"/>
    <n v="894"/>
    <n v="26820"/>
    <n v="57.08"/>
    <n v="14903"/>
    <n v="15308"/>
  </r>
  <r>
    <x v="207"/>
    <x v="0"/>
    <x v="4"/>
    <n v="13208"/>
    <n v="8"/>
    <n v="465"/>
    <n v="13950"/>
    <n v="58.76"/>
    <n v="8439"/>
    <n v="8198"/>
  </r>
  <r>
    <x v="207"/>
    <x v="0"/>
    <x v="5"/>
    <n v="86678"/>
    <n v="22"/>
    <n v="1830"/>
    <n v="54900"/>
    <n v="81.48"/>
    <n v="54045"/>
    <n v="44730"/>
  </r>
  <r>
    <x v="207"/>
    <x v="0"/>
    <x v="6"/>
    <n v="19937"/>
    <n v="8"/>
    <n v="532"/>
    <n v="15960"/>
    <n v="58.97"/>
    <n v="9825"/>
    <n v="9412"/>
  </r>
  <r>
    <x v="207"/>
    <x v="0"/>
    <x v="7"/>
    <m/>
    <n v="3"/>
    <n v="45"/>
    <n v="1350"/>
    <m/>
    <m/>
    <m/>
  </r>
  <r>
    <x v="207"/>
    <x v="0"/>
    <x v="8"/>
    <m/>
    <n v="6"/>
    <n v="175"/>
    <n v="5250"/>
    <m/>
    <m/>
    <m/>
  </r>
  <r>
    <x v="207"/>
    <x v="0"/>
    <x v="9"/>
    <n v="14816"/>
    <n v="18"/>
    <n v="599"/>
    <n v="17970"/>
    <n v="56.14"/>
    <n v="7430"/>
    <n v="10088"/>
  </r>
  <r>
    <x v="207"/>
    <x v="0"/>
    <x v="10"/>
    <n v="18766"/>
    <n v="19"/>
    <n v="546"/>
    <n v="16380"/>
    <n v="66.69"/>
    <n v="11024"/>
    <n v="10924"/>
  </r>
  <r>
    <x v="207"/>
    <x v="0"/>
    <x v="11"/>
    <n v="11859"/>
    <n v="9"/>
    <n v="402"/>
    <n v="12060"/>
    <n v="48.06"/>
    <n v="5254"/>
    <n v="5795"/>
  </r>
  <r>
    <x v="207"/>
    <x v="0"/>
    <x v="12"/>
    <n v="9325"/>
    <n v="15"/>
    <n v="494"/>
    <n v="14820"/>
    <n v="42.58"/>
    <n v="6250"/>
    <n v="6311"/>
  </r>
  <r>
    <x v="207"/>
    <x v="0"/>
    <x v="13"/>
    <m/>
    <n v="3"/>
    <n v="112"/>
    <n v="3360"/>
    <m/>
    <m/>
    <m/>
  </r>
  <r>
    <x v="207"/>
    <x v="0"/>
    <x v="14"/>
    <m/>
    <n v="11"/>
    <n v="236"/>
    <n v="7080"/>
    <m/>
    <m/>
    <m/>
  </r>
  <r>
    <x v="207"/>
    <x v="0"/>
    <x v="15"/>
    <m/>
    <n v="1"/>
    <n v="21"/>
    <n v="630"/>
    <m/>
    <m/>
    <m/>
  </r>
  <r>
    <x v="207"/>
    <x v="0"/>
    <x v="16"/>
    <n v="134838"/>
    <n v="37"/>
    <n v="3573"/>
    <n v="107190"/>
    <n v="79.760000000000005"/>
    <n v="63930"/>
    <n v="85495"/>
  </r>
  <r>
    <x v="207"/>
    <x v="0"/>
    <x v="17"/>
    <n v="131966"/>
    <n v="35"/>
    <n v="3474"/>
    <n v="104220"/>
    <n v="80.040000000000006"/>
    <n v="62766"/>
    <n v="83416"/>
  </r>
  <r>
    <x v="207"/>
    <x v="0"/>
    <x v="18"/>
    <n v="10221"/>
    <n v="14"/>
    <n v="318"/>
    <n v="9540"/>
    <n v="60.66"/>
    <n v="8028"/>
    <n v="5787"/>
  </r>
  <r>
    <x v="207"/>
    <x v="0"/>
    <x v="19"/>
    <n v="11908"/>
    <n v="12"/>
    <n v="439"/>
    <n v="13170"/>
    <n v="52.91"/>
    <n v="6009"/>
    <n v="6968"/>
  </r>
  <r>
    <x v="207"/>
    <x v="0"/>
    <x v="20"/>
    <n v="117258"/>
    <n v="51"/>
    <n v="3119"/>
    <n v="93570"/>
    <n v="71.819999999999993"/>
    <n v="68563"/>
    <n v="67199"/>
  </r>
  <r>
    <x v="207"/>
    <x v="0"/>
    <x v="21"/>
    <m/>
    <n v="6"/>
    <n v="131"/>
    <n v="3930"/>
    <m/>
    <m/>
    <m/>
  </r>
  <r>
    <x v="207"/>
    <x v="0"/>
    <x v="22"/>
    <n v="23945"/>
    <n v="5"/>
    <n v="424"/>
    <n v="12720"/>
    <m/>
    <n v="21794"/>
    <m/>
  </r>
  <r>
    <x v="207"/>
    <x v="0"/>
    <x v="23"/>
    <m/>
    <n v="6"/>
    <n v="112"/>
    <n v="3360"/>
    <m/>
    <m/>
    <m/>
  </r>
  <r>
    <x v="207"/>
    <x v="0"/>
    <x v="24"/>
    <n v="147784"/>
    <n v="68"/>
    <n v="3786"/>
    <n v="113580"/>
    <n v="72.150000000000006"/>
    <n v="94720"/>
    <n v="81943"/>
  </r>
  <r>
    <x v="207"/>
    <x v="0"/>
    <x v="25"/>
    <n v="40011"/>
    <n v="31"/>
    <n v="1551"/>
    <n v="46530"/>
    <n v="52.88"/>
    <n v="29897"/>
    <n v="24606"/>
  </r>
  <r>
    <x v="207"/>
    <x v="0"/>
    <x v="26"/>
    <n v="20786"/>
    <n v="9"/>
    <n v="460"/>
    <n v="13800"/>
    <n v="71.53"/>
    <n v="10645"/>
    <n v="9871"/>
  </r>
  <r>
    <x v="207"/>
    <x v="0"/>
    <x v="27"/>
    <n v="165082"/>
    <n v="37"/>
    <n v="3265"/>
    <n v="97950"/>
    <n v="86.42"/>
    <n v="66017"/>
    <n v="84652"/>
  </r>
  <r>
    <x v="207"/>
    <x v="0"/>
    <x v="28"/>
    <n v="11203"/>
    <n v="10"/>
    <n v="423"/>
    <n v="12690"/>
    <n v="47.98"/>
    <n v="10095"/>
    <n v="6089"/>
  </r>
  <r>
    <x v="207"/>
    <x v="0"/>
    <x v="29"/>
    <m/>
    <n v="12"/>
    <n v="177"/>
    <n v="5310"/>
    <m/>
    <n v="3051"/>
    <m/>
  </r>
  <r>
    <x v="207"/>
    <x v="0"/>
    <x v="30"/>
    <n v="28955"/>
    <n v="16"/>
    <n v="818"/>
    <n v="24540"/>
    <n v="71.099999999999994"/>
    <n v="18484"/>
    <n v="17447"/>
  </r>
  <r>
    <x v="207"/>
    <x v="0"/>
    <x v="31"/>
    <m/>
    <n v="8"/>
    <n v="87"/>
    <n v="2610"/>
    <m/>
    <m/>
    <m/>
  </r>
  <r>
    <x v="207"/>
    <x v="0"/>
    <x v="32"/>
    <n v="23444"/>
    <n v="6"/>
    <n v="559"/>
    <n v="16770"/>
    <n v="68.52"/>
    <n v="18454"/>
    <n v="11490"/>
  </r>
  <r>
    <x v="207"/>
    <x v="0"/>
    <x v="33"/>
    <n v="11303"/>
    <n v="18"/>
    <n v="491"/>
    <n v="14730"/>
    <n v="47.12"/>
    <n v="6135"/>
    <n v="6940"/>
  </r>
  <r>
    <x v="207"/>
    <x v="0"/>
    <x v="34"/>
    <n v="1231626"/>
    <n v="536"/>
    <n v="33120"/>
    <n v="993600"/>
    <n v="70.89"/>
    <n v="678065"/>
    <n v="704397"/>
  </r>
  <r>
    <x v="207"/>
    <x v="1"/>
    <x v="0"/>
    <n v="53744"/>
    <n v="123"/>
    <n v="1561"/>
    <n v="46830"/>
    <n v="56.97"/>
    <n v="26770"/>
    <n v="26677"/>
  </r>
  <r>
    <x v="207"/>
    <x v="1"/>
    <x v="1"/>
    <n v="124390"/>
    <n v="166"/>
    <n v="3584"/>
    <n v="107520"/>
    <n v="62.7"/>
    <n v="61500"/>
    <n v="67412"/>
  </r>
  <r>
    <x v="207"/>
    <x v="1"/>
    <x v="2"/>
    <n v="20199"/>
    <n v="63"/>
    <n v="704"/>
    <n v="21120"/>
    <n v="45.91"/>
    <n v="11123"/>
    <n v="9696"/>
  </r>
  <r>
    <x v="207"/>
    <x v="1"/>
    <x v="3"/>
    <n v="51296"/>
    <n v="86"/>
    <n v="1591"/>
    <n v="47730"/>
    <n v="60.76"/>
    <n v="28467"/>
    <n v="29000"/>
  </r>
  <r>
    <x v="207"/>
    <x v="1"/>
    <x v="4"/>
    <n v="34444"/>
    <n v="54"/>
    <n v="963"/>
    <n v="28890"/>
    <n v="61.18"/>
    <n v="15724"/>
    <n v="17674"/>
  </r>
  <r>
    <x v="207"/>
    <x v="1"/>
    <x v="5"/>
    <n v="63249"/>
    <n v="73"/>
    <n v="1319"/>
    <n v="39570"/>
    <n v="66.209999999999994"/>
    <n v="35061"/>
    <n v="26200"/>
  </r>
  <r>
    <x v="207"/>
    <x v="1"/>
    <x v="6"/>
    <n v="43226"/>
    <n v="61"/>
    <n v="1096"/>
    <n v="32880"/>
    <n v="60.06"/>
    <n v="27968"/>
    <n v="19747"/>
  </r>
  <r>
    <x v="207"/>
    <x v="1"/>
    <x v="7"/>
    <n v="9085"/>
    <n v="21"/>
    <n v="305"/>
    <n v="9150"/>
    <n v="54"/>
    <n v="4938"/>
    <n v="4941"/>
  </r>
  <r>
    <x v="207"/>
    <x v="1"/>
    <x v="8"/>
    <n v="13798"/>
    <n v="30"/>
    <n v="443"/>
    <n v="13290"/>
    <n v="59.52"/>
    <n v="8164"/>
    <n v="7911"/>
  </r>
  <r>
    <x v="207"/>
    <x v="1"/>
    <x v="9"/>
    <n v="24462"/>
    <n v="46"/>
    <n v="801"/>
    <n v="24030"/>
    <n v="61.95"/>
    <n v="10831"/>
    <n v="14886"/>
  </r>
  <r>
    <x v="207"/>
    <x v="1"/>
    <x v="10"/>
    <n v="47923"/>
    <n v="66"/>
    <n v="1182"/>
    <n v="35460"/>
    <n v="65.61"/>
    <n v="23059"/>
    <n v="23265"/>
  </r>
  <r>
    <x v="207"/>
    <x v="1"/>
    <x v="11"/>
    <n v="7291"/>
    <n v="25"/>
    <n v="533"/>
    <n v="15990"/>
    <n v="23.39"/>
    <n v="4483"/>
    <n v="3741"/>
  </r>
  <r>
    <x v="207"/>
    <x v="1"/>
    <x v="12"/>
    <n v="30530"/>
    <n v="63"/>
    <n v="1086"/>
    <n v="32580"/>
    <n v="55.07"/>
    <n v="18680"/>
    <n v="17943"/>
  </r>
  <r>
    <x v="207"/>
    <x v="1"/>
    <x v="13"/>
    <n v="9160"/>
    <n v="17"/>
    <n v="312"/>
    <n v="9360"/>
    <n v="53.72"/>
    <n v="5714"/>
    <n v="5028"/>
  </r>
  <r>
    <x v="207"/>
    <x v="1"/>
    <x v="14"/>
    <n v="9075"/>
    <n v="20"/>
    <n v="285"/>
    <n v="8550"/>
    <n v="60.19"/>
    <n v="5498"/>
    <n v="5146"/>
  </r>
  <r>
    <x v="207"/>
    <x v="1"/>
    <x v="15"/>
    <n v="7547"/>
    <n v="24"/>
    <n v="240"/>
    <n v="7200"/>
    <n v="57.71"/>
    <n v="4560"/>
    <n v="4155"/>
  </r>
  <r>
    <x v="207"/>
    <x v="1"/>
    <x v="16"/>
    <n v="51866"/>
    <n v="52"/>
    <n v="1246"/>
    <n v="37380"/>
    <n v="71.69"/>
    <n v="25992"/>
    <n v="26797"/>
  </r>
  <r>
    <x v="207"/>
    <x v="1"/>
    <x v="17"/>
    <n v="32298"/>
    <n v="27"/>
    <n v="753"/>
    <n v="22590"/>
    <n v="73.86"/>
    <n v="17441"/>
    <n v="16685"/>
  </r>
  <r>
    <x v="207"/>
    <x v="1"/>
    <x v="18"/>
    <n v="28430"/>
    <n v="47"/>
    <n v="784"/>
    <n v="23520"/>
    <n v="66.099999999999994"/>
    <n v="15789"/>
    <n v="15547"/>
  </r>
  <r>
    <x v="207"/>
    <x v="1"/>
    <x v="19"/>
    <n v="39687"/>
    <n v="88"/>
    <n v="1238"/>
    <n v="37140"/>
    <n v="55.95"/>
    <n v="18781"/>
    <n v="20781"/>
  </r>
  <r>
    <x v="207"/>
    <x v="1"/>
    <x v="20"/>
    <n v="111499"/>
    <n v="196"/>
    <n v="2846"/>
    <n v="85380"/>
    <n v="64.61"/>
    <n v="66796"/>
    <n v="55165"/>
  </r>
  <r>
    <x v="207"/>
    <x v="1"/>
    <x v="21"/>
    <n v="15543"/>
    <n v="26"/>
    <n v="386"/>
    <n v="11580"/>
    <n v="55.85"/>
    <n v="9654"/>
    <n v="6467"/>
  </r>
  <r>
    <x v="207"/>
    <x v="1"/>
    <x v="22"/>
    <n v="27421"/>
    <n v="20"/>
    <n v="568"/>
    <n v="17040"/>
    <n v="68.28"/>
    <n v="17870"/>
    <n v="11636"/>
  </r>
  <r>
    <x v="207"/>
    <x v="1"/>
    <x v="23"/>
    <n v="13346"/>
    <n v="26"/>
    <n v="391"/>
    <n v="11730"/>
    <n v="66.94"/>
    <n v="7646"/>
    <n v="7853"/>
  </r>
  <r>
    <x v="207"/>
    <x v="1"/>
    <x v="24"/>
    <n v="167809"/>
    <n v="268"/>
    <n v="4191"/>
    <n v="125730"/>
    <n v="64.52"/>
    <n v="101965"/>
    <n v="81121"/>
  </r>
  <r>
    <x v="207"/>
    <x v="1"/>
    <x v="25"/>
    <n v="41173"/>
    <n v="71"/>
    <n v="1028"/>
    <n v="30840"/>
    <n v="62.63"/>
    <n v="29363"/>
    <n v="19314"/>
  </r>
  <r>
    <x v="207"/>
    <x v="1"/>
    <x v="26"/>
    <n v="21372"/>
    <n v="20"/>
    <n v="338"/>
    <n v="10140"/>
    <n v="81.489999999999995"/>
    <n v="11616"/>
    <n v="8263"/>
  </r>
  <r>
    <x v="207"/>
    <x v="1"/>
    <x v="27"/>
    <n v="68132"/>
    <n v="58"/>
    <n v="1229"/>
    <n v="36870"/>
    <n v="69.72"/>
    <n v="28615"/>
    <n v="25706"/>
  </r>
  <r>
    <x v="207"/>
    <x v="1"/>
    <x v="28"/>
    <n v="12215"/>
    <n v="23"/>
    <n v="334"/>
    <n v="10020"/>
    <n v="64.900000000000006"/>
    <n v="9517"/>
    <n v="6503"/>
  </r>
  <r>
    <x v="207"/>
    <x v="1"/>
    <x v="29"/>
    <n v="10844"/>
    <n v="27"/>
    <n v="274"/>
    <n v="8220"/>
    <n v="64.52"/>
    <n v="7630"/>
    <n v="5304"/>
  </r>
  <r>
    <x v="207"/>
    <x v="1"/>
    <x v="30"/>
    <n v="34868"/>
    <n v="47"/>
    <n v="795"/>
    <n v="23850"/>
    <n v="76.12"/>
    <n v="18838"/>
    <n v="18154"/>
  </r>
  <r>
    <x v="207"/>
    <x v="1"/>
    <x v="31"/>
    <n v="2764"/>
    <n v="15"/>
    <n v="105"/>
    <n v="3150"/>
    <n v="49.41"/>
    <n v="1521"/>
    <n v="1556"/>
  </r>
  <r>
    <x v="207"/>
    <x v="1"/>
    <x v="32"/>
    <n v="19215"/>
    <n v="21"/>
    <n v="382"/>
    <n v="11460"/>
    <n v="71.77"/>
    <n v="12632"/>
    <n v="8225"/>
  </r>
  <r>
    <x v="207"/>
    <x v="1"/>
    <x v="33"/>
    <n v="18659"/>
    <n v="39"/>
    <n v="597"/>
    <n v="17910"/>
    <n v="56.91"/>
    <n v="10342"/>
    <n v="10193"/>
  </r>
  <r>
    <x v="207"/>
    <x v="1"/>
    <x v="34"/>
    <n v="1066454"/>
    <n v="1714"/>
    <n v="28546"/>
    <n v="856380"/>
    <n v="61.99"/>
    <n v="585144"/>
    <n v="530883"/>
  </r>
  <r>
    <x v="207"/>
    <x v="2"/>
    <x v="0"/>
    <n v="13266"/>
    <n v="26"/>
    <n v="1107"/>
    <n v="33210"/>
    <n v="29.4"/>
    <n v="4396"/>
    <n v="9764"/>
  </r>
  <r>
    <x v="207"/>
    <x v="2"/>
    <x v="1"/>
    <n v="68755"/>
    <n v="37"/>
    <n v="4045"/>
    <n v="121350"/>
    <n v="51.39"/>
    <n v="27668"/>
    <n v="62358"/>
  </r>
  <r>
    <x v="207"/>
    <x v="2"/>
    <x v="2"/>
    <n v="7131"/>
    <n v="14"/>
    <n v="706"/>
    <n v="21180"/>
    <n v="25.75"/>
    <n v="4449"/>
    <n v="5454"/>
  </r>
  <r>
    <x v="207"/>
    <x v="2"/>
    <x v="3"/>
    <n v="9550"/>
    <n v="14"/>
    <n v="819"/>
    <n v="24570"/>
    <n v="36.54"/>
    <n v="5197"/>
    <n v="8978"/>
  </r>
  <r>
    <x v="207"/>
    <x v="2"/>
    <x v="4"/>
    <n v="13934"/>
    <n v="13"/>
    <n v="927"/>
    <n v="27810"/>
    <n v="47.22"/>
    <n v="2772"/>
    <n v="13132"/>
  </r>
  <r>
    <x v="207"/>
    <x v="2"/>
    <x v="5"/>
    <n v="23963"/>
    <n v="14"/>
    <n v="1998"/>
    <n v="59940"/>
    <n v="35.49"/>
    <n v="11195"/>
    <n v="21274"/>
  </r>
  <r>
    <x v="207"/>
    <x v="2"/>
    <x v="6"/>
    <n v="15567"/>
    <n v="14"/>
    <n v="936"/>
    <n v="28080"/>
    <n v="49.01"/>
    <n v="6795"/>
    <n v="13762"/>
  </r>
  <r>
    <x v="207"/>
    <x v="2"/>
    <x v="7"/>
    <m/>
    <n v="3"/>
    <n v="100"/>
    <n v="3000"/>
    <m/>
    <m/>
    <m/>
  </r>
  <r>
    <x v="207"/>
    <x v="2"/>
    <x v="8"/>
    <m/>
    <n v="5"/>
    <n v="129"/>
    <n v="3870"/>
    <m/>
    <m/>
    <m/>
  </r>
  <r>
    <x v="207"/>
    <x v="2"/>
    <x v="9"/>
    <n v="3355"/>
    <n v="5"/>
    <n v="300"/>
    <n v="9000"/>
    <n v="33.47"/>
    <n v="1421"/>
    <n v="3013"/>
  </r>
  <r>
    <x v="207"/>
    <x v="2"/>
    <x v="10"/>
    <n v="11123"/>
    <n v="12"/>
    <n v="655"/>
    <n v="19650"/>
    <n v="45.05"/>
    <n v="2226"/>
    <n v="8852"/>
  </r>
  <r>
    <x v="207"/>
    <x v="2"/>
    <x v="11"/>
    <n v="6460"/>
    <n v="13"/>
    <n v="904"/>
    <n v="27120"/>
    <n v="18.739999999999998"/>
    <n v="3635"/>
    <n v="5082"/>
  </r>
  <r>
    <x v="207"/>
    <x v="2"/>
    <x v="12"/>
    <m/>
    <n v="3"/>
    <n v="114"/>
    <n v="3420"/>
    <m/>
    <m/>
    <m/>
  </r>
  <r>
    <x v="207"/>
    <x v="2"/>
    <x v="13"/>
    <n v="2575"/>
    <n v="4"/>
    <n v="94"/>
    <n v="2820"/>
    <n v="45.79"/>
    <n v="1163"/>
    <n v="1291"/>
  </r>
  <r>
    <x v="207"/>
    <x v="2"/>
    <x v="14"/>
    <m/>
    <n v="2"/>
    <n v="68"/>
    <n v="2040"/>
    <m/>
    <m/>
    <m/>
  </r>
  <r>
    <x v="207"/>
    <x v="2"/>
    <x v="15"/>
    <m/>
    <n v="5"/>
    <n v="641"/>
    <n v="19230"/>
    <m/>
    <m/>
    <m/>
  </r>
  <r>
    <x v="207"/>
    <x v="2"/>
    <x v="16"/>
    <m/>
    <n v="11"/>
    <n v="2086"/>
    <n v="62580"/>
    <m/>
    <m/>
    <m/>
  </r>
  <r>
    <x v="207"/>
    <x v="2"/>
    <x v="17"/>
    <n v="33598"/>
    <n v="8"/>
    <n v="1630"/>
    <n v="48900"/>
    <n v="63.46"/>
    <n v="12855"/>
    <n v="31031"/>
  </r>
  <r>
    <x v="207"/>
    <x v="2"/>
    <x v="18"/>
    <n v="11597"/>
    <n v="18"/>
    <n v="718"/>
    <n v="21540"/>
    <n v="44.06"/>
    <n v="5471"/>
    <n v="9490"/>
  </r>
  <r>
    <x v="207"/>
    <x v="2"/>
    <x v="19"/>
    <n v="25598"/>
    <n v="27"/>
    <n v="1308"/>
    <n v="39240"/>
    <n v="56.49"/>
    <n v="12220"/>
    <n v="22166"/>
  </r>
  <r>
    <x v="207"/>
    <x v="2"/>
    <x v="20"/>
    <n v="48764"/>
    <n v="46"/>
    <n v="3041"/>
    <n v="91230"/>
    <n v="46.14"/>
    <n v="24605"/>
    <n v="42094"/>
  </r>
  <r>
    <x v="207"/>
    <x v="2"/>
    <x v="21"/>
    <m/>
    <n v="6"/>
    <n v="338"/>
    <n v="10140"/>
    <m/>
    <m/>
    <m/>
  </r>
  <r>
    <x v="207"/>
    <x v="2"/>
    <x v="22"/>
    <n v="10367"/>
    <n v="5"/>
    <n v="380"/>
    <n v="11400"/>
    <m/>
    <n v="9229"/>
    <m/>
  </r>
  <r>
    <x v="207"/>
    <x v="2"/>
    <x v="23"/>
    <m/>
    <n v="3"/>
    <n v="77"/>
    <n v="2310"/>
    <m/>
    <m/>
    <m/>
  </r>
  <r>
    <x v="207"/>
    <x v="2"/>
    <x v="24"/>
    <n v="64261"/>
    <n v="60"/>
    <n v="3836"/>
    <n v="115080"/>
    <n v="48.36"/>
    <n v="36931"/>
    <n v="55651"/>
  </r>
  <r>
    <x v="207"/>
    <x v="2"/>
    <x v="25"/>
    <n v="19564"/>
    <n v="22"/>
    <n v="1213"/>
    <n v="36390"/>
    <n v="42.49"/>
    <n v="14579"/>
    <n v="15461"/>
  </r>
  <r>
    <x v="207"/>
    <x v="2"/>
    <x v="26"/>
    <n v="14355"/>
    <n v="9"/>
    <n v="550"/>
    <n v="16500"/>
    <n v="76.16"/>
    <n v="8563"/>
    <n v="12566"/>
  </r>
  <r>
    <x v="207"/>
    <x v="2"/>
    <x v="27"/>
    <n v="60379"/>
    <n v="21"/>
    <n v="2169"/>
    <n v="65070"/>
    <n v="75.42"/>
    <n v="26166"/>
    <n v="49078"/>
  </r>
  <r>
    <x v="207"/>
    <x v="2"/>
    <x v="28"/>
    <n v="1299"/>
    <n v="5"/>
    <n v="103"/>
    <n v="3090"/>
    <n v="35.28"/>
    <n v="903"/>
    <n v="1090"/>
  </r>
  <r>
    <x v="207"/>
    <x v="2"/>
    <x v="29"/>
    <m/>
    <n v="7"/>
    <n v="240"/>
    <n v="7200"/>
    <m/>
    <n v="744"/>
    <m/>
  </r>
  <r>
    <x v="207"/>
    <x v="2"/>
    <x v="30"/>
    <n v="8284"/>
    <n v="9"/>
    <n v="494"/>
    <n v="14820"/>
    <n v="47.13"/>
    <m/>
    <n v="6985"/>
  </r>
  <r>
    <x v="207"/>
    <x v="2"/>
    <x v="31"/>
    <m/>
    <n v="3"/>
    <n v="93"/>
    <n v="2790"/>
    <m/>
    <m/>
    <m/>
  </r>
  <r>
    <x v="207"/>
    <x v="2"/>
    <x v="32"/>
    <m/>
    <n v="7"/>
    <n v="693"/>
    <n v="20790"/>
    <m/>
    <n v="5015"/>
    <m/>
  </r>
  <r>
    <x v="207"/>
    <x v="2"/>
    <x v="33"/>
    <n v="7414"/>
    <n v="13"/>
    <n v="464"/>
    <n v="13920"/>
    <n v="44.32"/>
    <n v="4547"/>
    <n v="6169"/>
  </r>
  <r>
    <x v="207"/>
    <x v="2"/>
    <x v="34"/>
    <n v="447347"/>
    <n v="396"/>
    <n v="27510"/>
    <n v="825300"/>
    <n v="46.62"/>
    <n v="207133"/>
    <n v="384725"/>
  </r>
  <r>
    <x v="207"/>
    <x v="3"/>
    <x v="0"/>
    <n v="55509"/>
    <n v="44"/>
    <n v="5732"/>
    <n v="171960"/>
    <n v="14.36"/>
    <n v="21334"/>
    <n v="24685"/>
  </r>
  <r>
    <x v="207"/>
    <x v="3"/>
    <x v="1"/>
    <n v="36794"/>
    <n v="21"/>
    <n v="2407"/>
    <n v="72210"/>
    <n v="22.91"/>
    <n v="15044"/>
    <n v="16542"/>
  </r>
  <r>
    <x v="207"/>
    <x v="3"/>
    <x v="2"/>
    <n v="45741"/>
    <n v="25"/>
    <n v="3493"/>
    <n v="104790"/>
    <n v="19.82"/>
    <n v="18293"/>
    <n v="20765"/>
  </r>
  <r>
    <x v="207"/>
    <x v="3"/>
    <x v="3"/>
    <n v="23479"/>
    <n v="23"/>
    <n v="2019"/>
    <n v="60570"/>
    <n v="18.559999999999999"/>
    <n v="12951"/>
    <n v="11243"/>
  </r>
  <r>
    <x v="207"/>
    <x v="3"/>
    <x v="4"/>
    <n v="36824"/>
    <n v="17"/>
    <n v="2343"/>
    <n v="70290"/>
    <n v="25.41"/>
    <n v="10554"/>
    <n v="17862"/>
  </r>
  <r>
    <x v="207"/>
    <x v="3"/>
    <x v="5"/>
    <n v="28677"/>
    <n v="10"/>
    <n v="1393"/>
    <n v="41790"/>
    <n v="27.49"/>
    <n v="11461"/>
    <n v="11488"/>
  </r>
  <r>
    <x v="207"/>
    <x v="3"/>
    <x v="6"/>
    <n v="16828"/>
    <n v="11"/>
    <n v="1285"/>
    <n v="38550"/>
    <n v="18.02"/>
    <n v="7130"/>
    <n v="6948"/>
  </r>
  <r>
    <x v="207"/>
    <x v="3"/>
    <x v="7"/>
    <n v="9160"/>
    <n v="7"/>
    <n v="1386"/>
    <n v="41580"/>
    <n v="7.93"/>
    <n v="2936"/>
    <n v="3297"/>
  </r>
  <r>
    <x v="207"/>
    <x v="3"/>
    <x v="8"/>
    <n v="15024"/>
    <n v="9"/>
    <n v="1484"/>
    <n v="44520"/>
    <n v="13.06"/>
    <n v="4121"/>
    <n v="5816"/>
  </r>
  <r>
    <x v="207"/>
    <x v="3"/>
    <x v="9"/>
    <n v="16309"/>
    <n v="13"/>
    <n v="1219"/>
    <n v="36570"/>
    <n v="22.29"/>
    <n v="5130"/>
    <n v="8153"/>
  </r>
  <r>
    <x v="207"/>
    <x v="3"/>
    <x v="10"/>
    <n v="25086"/>
    <n v="20"/>
    <n v="1477"/>
    <n v="44310"/>
    <n v="23.6"/>
    <n v="8595"/>
    <n v="10458"/>
  </r>
  <r>
    <x v="207"/>
    <x v="3"/>
    <x v="11"/>
    <n v="5447"/>
    <n v="5"/>
    <n v="372"/>
    <n v="11160"/>
    <n v="23.62"/>
    <n v="3949"/>
    <n v="2636"/>
  </r>
  <r>
    <x v="207"/>
    <x v="3"/>
    <x v="12"/>
    <m/>
    <n v="7"/>
    <n v="589"/>
    <n v="17670"/>
    <m/>
    <m/>
    <m/>
  </r>
  <r>
    <x v="207"/>
    <x v="3"/>
    <x v="13"/>
    <m/>
    <n v="4"/>
    <n v="368"/>
    <n v="11040"/>
    <m/>
    <m/>
    <m/>
  </r>
  <r>
    <x v="207"/>
    <x v="3"/>
    <x v="14"/>
    <n v="7550"/>
    <n v="7"/>
    <n v="766"/>
    <n v="22980"/>
    <n v="15.07"/>
    <n v="3267"/>
    <n v="3463"/>
  </r>
  <r>
    <x v="207"/>
    <x v="3"/>
    <x v="15"/>
    <n v="11575"/>
    <n v="9"/>
    <n v="1026"/>
    <n v="30780"/>
    <n v="16.55"/>
    <n v="5289"/>
    <n v="5094"/>
  </r>
  <r>
    <x v="207"/>
    <x v="3"/>
    <x v="16"/>
    <m/>
    <n v="2"/>
    <n v="355"/>
    <n v="10650"/>
    <m/>
    <m/>
    <m/>
  </r>
  <r>
    <x v="207"/>
    <x v="3"/>
    <x v="17"/>
    <s v="    -"/>
    <n v="0"/>
    <s v="    -"/>
    <s v="    -"/>
    <n v="0"/>
    <n v="0"/>
    <n v="0"/>
  </r>
  <r>
    <x v="207"/>
    <x v="3"/>
    <x v="18"/>
    <n v="16743"/>
    <n v="14"/>
    <n v="1103"/>
    <n v="33090"/>
    <n v="25.87"/>
    <n v="8672"/>
    <n v="8560"/>
  </r>
  <r>
    <x v="207"/>
    <x v="3"/>
    <x v="19"/>
    <n v="40240"/>
    <n v="23"/>
    <n v="3482"/>
    <n v="104460"/>
    <n v="20.74"/>
    <n v="10543"/>
    <n v="21663"/>
  </r>
  <r>
    <x v="207"/>
    <x v="3"/>
    <x v="20"/>
    <n v="67094"/>
    <n v="35"/>
    <n v="4510"/>
    <n v="135300"/>
    <n v="23.3"/>
    <n v="24600"/>
    <n v="31532"/>
  </r>
  <r>
    <x v="207"/>
    <x v="3"/>
    <x v="21"/>
    <n v="11020"/>
    <n v="10"/>
    <n v="734"/>
    <n v="22020"/>
    <n v="20.18"/>
    <n v="5257"/>
    <n v="4444"/>
  </r>
  <r>
    <x v="207"/>
    <x v="3"/>
    <x v="22"/>
    <n v="22415"/>
    <n v="5"/>
    <n v="717"/>
    <n v="21510"/>
    <n v="37.29"/>
    <n v="18079"/>
    <n v="8022"/>
  </r>
  <r>
    <x v="207"/>
    <x v="3"/>
    <x v="23"/>
    <n v="11273"/>
    <n v="7"/>
    <n v="779"/>
    <n v="23370"/>
    <n v="22.34"/>
    <n v="5589"/>
    <n v="5221"/>
  </r>
  <r>
    <x v="207"/>
    <x v="3"/>
    <x v="24"/>
    <n v="111802"/>
    <n v="57"/>
    <n v="6740"/>
    <n v="202200"/>
    <n v="24.34"/>
    <n v="53525"/>
    <n v="49219"/>
  </r>
  <r>
    <x v="207"/>
    <x v="3"/>
    <x v="25"/>
    <n v="32158"/>
    <n v="19"/>
    <n v="1552"/>
    <n v="46560"/>
    <n v="29.15"/>
    <n v="20796"/>
    <n v="13572"/>
  </r>
  <r>
    <x v="207"/>
    <x v="3"/>
    <x v="26"/>
    <n v="25898"/>
    <n v="6"/>
    <n v="1529"/>
    <n v="45870"/>
    <n v="26.43"/>
    <n v="15221"/>
    <n v="12123"/>
  </r>
  <r>
    <x v="207"/>
    <x v="3"/>
    <x v="27"/>
    <n v="34186"/>
    <n v="7"/>
    <n v="1098"/>
    <n v="32940"/>
    <n v="40.19"/>
    <n v="16822"/>
    <n v="13237"/>
  </r>
  <r>
    <x v="207"/>
    <x v="3"/>
    <x v="28"/>
    <n v="11219"/>
    <n v="13"/>
    <n v="3276"/>
    <n v="98280"/>
    <n v="4.83"/>
    <n v="5820"/>
    <n v="4744"/>
  </r>
  <r>
    <x v="207"/>
    <x v="3"/>
    <x v="29"/>
    <n v="14379"/>
    <n v="9"/>
    <n v="2020"/>
    <n v="60600"/>
    <n v="7.81"/>
    <n v="4402"/>
    <n v="4734"/>
  </r>
  <r>
    <x v="207"/>
    <x v="3"/>
    <x v="30"/>
    <n v="13610"/>
    <n v="6"/>
    <n v="541"/>
    <n v="16230"/>
    <n v="33.729999999999997"/>
    <m/>
    <n v="5475"/>
  </r>
  <r>
    <x v="207"/>
    <x v="3"/>
    <x v="31"/>
    <n v="3842"/>
    <n v="7"/>
    <n v="398"/>
    <n v="11940"/>
    <n v="15.19"/>
    <n v="2085"/>
    <n v="1813"/>
  </r>
  <r>
    <x v="207"/>
    <x v="3"/>
    <x v="32"/>
    <m/>
    <n v="6"/>
    <n v="924"/>
    <n v="27720"/>
    <m/>
    <n v="9849"/>
    <m/>
  </r>
  <r>
    <x v="207"/>
    <x v="3"/>
    <x v="33"/>
    <n v="7528"/>
    <n v="9"/>
    <n v="630"/>
    <n v="18900"/>
    <n v="21.57"/>
    <n v="5293"/>
    <n v="4078"/>
  </r>
  <r>
    <x v="207"/>
    <x v="3"/>
    <x v="34"/>
    <n v="684664"/>
    <n v="410"/>
    <n v="51007"/>
    <n v="1530210"/>
    <n v="20.02"/>
    <n v="294822"/>
    <n v="306411"/>
  </r>
  <r>
    <x v="207"/>
    <x v="4"/>
    <x v="0"/>
    <n v="153876"/>
    <n v="220"/>
    <n v="9491"/>
    <n v="284730"/>
    <n v="27.46"/>
    <n v="70521"/>
    <n v="78191"/>
  </r>
  <r>
    <x v="207"/>
    <x v="4"/>
    <x v="1"/>
    <n v="599667"/>
    <n v="302"/>
    <n v="19587"/>
    <n v="587610"/>
    <n v="62.72"/>
    <n v="300760"/>
    <n v="368546"/>
  </r>
  <r>
    <x v="207"/>
    <x v="4"/>
    <x v="2"/>
    <n v="78160"/>
    <n v="112"/>
    <n v="5083"/>
    <n v="152490"/>
    <n v="25.08"/>
    <n v="36316"/>
    <n v="38248"/>
  </r>
  <r>
    <x v="207"/>
    <x v="4"/>
    <x v="3"/>
    <n v="111472"/>
    <n v="143"/>
    <n v="5323"/>
    <n v="159690"/>
    <n v="40.409999999999997"/>
    <n v="61519"/>
    <n v="64530"/>
  </r>
  <r>
    <x v="207"/>
    <x v="4"/>
    <x v="4"/>
    <n v="98409"/>
    <n v="92"/>
    <n v="4698"/>
    <n v="140940"/>
    <n v="40.35"/>
    <n v="37490"/>
    <n v="56865"/>
  </r>
  <r>
    <x v="207"/>
    <x v="4"/>
    <x v="5"/>
    <n v="202568"/>
    <n v="119"/>
    <n v="6540"/>
    <n v="196200"/>
    <n v="52.85"/>
    <n v="111762"/>
    <n v="103691"/>
  </r>
  <r>
    <x v="207"/>
    <x v="4"/>
    <x v="6"/>
    <n v="95558"/>
    <n v="94"/>
    <n v="3849"/>
    <n v="115470"/>
    <n v="43.19"/>
    <n v="51719"/>
    <n v="49869"/>
  </r>
  <r>
    <x v="207"/>
    <x v="4"/>
    <x v="7"/>
    <n v="20200"/>
    <n v="34"/>
    <n v="1836"/>
    <n v="55080"/>
    <n v="16.920000000000002"/>
    <n v="8603"/>
    <n v="9319"/>
  </r>
  <r>
    <x v="207"/>
    <x v="4"/>
    <x v="8"/>
    <n v="33552"/>
    <n v="50"/>
    <n v="2231"/>
    <n v="66930"/>
    <n v="25.94"/>
    <n v="14910"/>
    <n v="17364"/>
  </r>
  <r>
    <x v="207"/>
    <x v="4"/>
    <x v="9"/>
    <n v="58942"/>
    <n v="82"/>
    <n v="2919"/>
    <n v="87570"/>
    <n v="41.27"/>
    <n v="24811"/>
    <n v="36140"/>
  </r>
  <r>
    <x v="207"/>
    <x v="4"/>
    <x v="10"/>
    <n v="102898"/>
    <n v="117"/>
    <n v="3860"/>
    <n v="115800"/>
    <n v="46.2"/>
    <n v="44905"/>
    <n v="53499"/>
  </r>
  <r>
    <x v="207"/>
    <x v="4"/>
    <x v="11"/>
    <n v="31057"/>
    <n v="52"/>
    <n v="2211"/>
    <n v="66330"/>
    <n v="26.01"/>
    <n v="17321"/>
    <n v="17254"/>
  </r>
  <r>
    <x v="207"/>
    <x v="4"/>
    <x v="12"/>
    <n v="44296"/>
    <n v="88"/>
    <n v="2283"/>
    <n v="68490"/>
    <n v="39.04"/>
    <n v="27005"/>
    <n v="26739"/>
  </r>
  <r>
    <x v="207"/>
    <x v="4"/>
    <x v="13"/>
    <n v="16902"/>
    <n v="28"/>
    <n v="886"/>
    <n v="26580"/>
    <n v="33.340000000000003"/>
    <n v="9540"/>
    <n v="8863"/>
  </r>
  <r>
    <x v="207"/>
    <x v="4"/>
    <x v="14"/>
    <n v="23662"/>
    <n v="40"/>
    <n v="1355"/>
    <n v="40650"/>
    <n v="31.17"/>
    <n v="12445"/>
    <n v="12672"/>
  </r>
  <r>
    <x v="207"/>
    <x v="4"/>
    <x v="15"/>
    <n v="24357"/>
    <n v="39"/>
    <n v="1928"/>
    <n v="57840"/>
    <n v="24.39"/>
    <n v="11723"/>
    <n v="14105"/>
  </r>
  <r>
    <x v="207"/>
    <x v="4"/>
    <x v="16"/>
    <n v="231036"/>
    <n v="102"/>
    <n v="7260"/>
    <n v="217800"/>
    <n v="68.180000000000007"/>
    <n v="105683"/>
    <n v="148493"/>
  </r>
  <r>
    <x v="207"/>
    <x v="4"/>
    <x v="17"/>
    <n v="197861"/>
    <n v="70"/>
    <n v="5857"/>
    <n v="175710"/>
    <n v="74.63"/>
    <n v="93062"/>
    <n v="131132"/>
  </r>
  <r>
    <x v="207"/>
    <x v="4"/>
    <x v="18"/>
    <n v="66991"/>
    <n v="93"/>
    <n v="2923"/>
    <n v="87690"/>
    <n v="44.91"/>
    <n v="37961"/>
    <n v="39384"/>
  </r>
  <r>
    <x v="207"/>
    <x v="4"/>
    <x v="19"/>
    <n v="117433"/>
    <n v="150"/>
    <n v="6467"/>
    <n v="194010"/>
    <n v="36.89"/>
    <n v="47553"/>
    <n v="71578"/>
  </r>
  <r>
    <x v="207"/>
    <x v="4"/>
    <x v="20"/>
    <n v="344615"/>
    <n v="328"/>
    <n v="13516"/>
    <n v="405480"/>
    <n v="48.34"/>
    <n v="184563"/>
    <n v="195990"/>
  </r>
  <r>
    <x v="207"/>
    <x v="4"/>
    <x v="21"/>
    <n v="35012"/>
    <n v="48"/>
    <n v="1589"/>
    <n v="47670"/>
    <n v="35.6"/>
    <n v="20461"/>
    <n v="16968"/>
  </r>
  <r>
    <x v="207"/>
    <x v="4"/>
    <x v="22"/>
    <n v="84148"/>
    <n v="35"/>
    <n v="2089"/>
    <n v="62670"/>
    <n v="62.99"/>
    <n v="66972"/>
    <n v="39478"/>
  </r>
  <r>
    <x v="207"/>
    <x v="4"/>
    <x v="23"/>
    <n v="27882"/>
    <n v="42"/>
    <n v="1359"/>
    <n v="40770"/>
    <n v="38.01"/>
    <n v="15145"/>
    <n v="15497"/>
  </r>
  <r>
    <x v="207"/>
    <x v="4"/>
    <x v="24"/>
    <n v="491656"/>
    <n v="453"/>
    <n v="18553"/>
    <n v="556590"/>
    <n v="48.14"/>
    <n v="287141"/>
    <n v="267933"/>
  </r>
  <r>
    <x v="207"/>
    <x v="4"/>
    <x v="25"/>
    <n v="132907"/>
    <n v="143"/>
    <n v="5344"/>
    <n v="160320"/>
    <n v="45.5"/>
    <n v="94635"/>
    <n v="72953"/>
  </r>
  <r>
    <x v="207"/>
    <x v="4"/>
    <x v="26"/>
    <n v="82411"/>
    <n v="44"/>
    <n v="2877"/>
    <n v="86310"/>
    <n v="49.62"/>
    <n v="46045"/>
    <n v="42823"/>
  </r>
  <r>
    <x v="207"/>
    <x v="4"/>
    <x v="27"/>
    <n v="327780"/>
    <n v="123"/>
    <n v="7761"/>
    <n v="232830"/>
    <n v="74.16"/>
    <n v="137620"/>
    <n v="172674"/>
  </r>
  <r>
    <x v="207"/>
    <x v="4"/>
    <x v="28"/>
    <n v="35937"/>
    <n v="51"/>
    <n v="4136"/>
    <n v="124080"/>
    <n v="14.85"/>
    <n v="26335"/>
    <n v="18425"/>
  </r>
  <r>
    <x v="207"/>
    <x v="4"/>
    <x v="29"/>
    <n v="32777"/>
    <n v="55"/>
    <n v="2711"/>
    <n v="81330"/>
    <n v="18.37"/>
    <n v="15826"/>
    <n v="14941"/>
  </r>
  <r>
    <x v="207"/>
    <x v="4"/>
    <x v="30"/>
    <n v="85718"/>
    <n v="78"/>
    <n v="2648"/>
    <n v="79440"/>
    <n v="60.5"/>
    <n v="47312"/>
    <n v="48060"/>
  </r>
  <r>
    <x v="207"/>
    <x v="4"/>
    <x v="31"/>
    <n v="9022"/>
    <n v="33"/>
    <n v="683"/>
    <n v="20490"/>
    <n v="25.01"/>
    <n v="5437"/>
    <n v="5125"/>
  </r>
  <r>
    <x v="207"/>
    <x v="4"/>
    <x v="32"/>
    <n v="75945"/>
    <n v="40"/>
    <n v="2558"/>
    <n v="76740"/>
    <n v="53.11"/>
    <n v="45950"/>
    <n v="40754"/>
  </r>
  <r>
    <x v="207"/>
    <x v="4"/>
    <x v="33"/>
    <n v="44904"/>
    <n v="79"/>
    <n v="2182"/>
    <n v="65460"/>
    <n v="41.83"/>
    <n v="26317"/>
    <n v="27379"/>
  </r>
  <r>
    <x v="207"/>
    <x v="4"/>
    <x v="34"/>
    <n v="3430091"/>
    <n v="3056"/>
    <n v="140183"/>
    <n v="4205490"/>
    <n v="45.81"/>
    <n v="1765164"/>
    <n v="1926416"/>
  </r>
  <r>
    <x v="208"/>
    <x v="0"/>
    <x v="0"/>
    <n v="22069"/>
    <n v="26"/>
    <n v="1081"/>
    <n v="33511"/>
    <n v="37.520000000000003"/>
    <n v="13348"/>
    <n v="12574"/>
  </r>
  <r>
    <x v="208"/>
    <x v="0"/>
    <x v="1"/>
    <n v="360179"/>
    <n v="79"/>
    <n v="9621"/>
    <n v="298251"/>
    <n v="77.69"/>
    <n v="187310"/>
    <n v="231714"/>
  </r>
  <r>
    <x v="208"/>
    <x v="0"/>
    <x v="2"/>
    <n v="3775"/>
    <n v="10"/>
    <n v="180"/>
    <n v="5580"/>
    <n v="38.020000000000003"/>
    <n v="1885"/>
    <n v="2122"/>
  </r>
  <r>
    <x v="208"/>
    <x v="0"/>
    <x v="3"/>
    <n v="25557"/>
    <n v="20"/>
    <n v="894"/>
    <n v="27714"/>
    <n v="59.3"/>
    <n v="13542"/>
    <n v="16433"/>
  </r>
  <r>
    <x v="208"/>
    <x v="0"/>
    <x v="4"/>
    <n v="10974"/>
    <n v="8"/>
    <n v="465"/>
    <n v="14415"/>
    <n v="54.73"/>
    <n v="6329"/>
    <n v="7889"/>
  </r>
  <r>
    <x v="208"/>
    <x v="0"/>
    <x v="5"/>
    <n v="71895"/>
    <n v="22"/>
    <n v="1830"/>
    <n v="56730"/>
    <n v="70.38"/>
    <n v="45006"/>
    <n v="39929"/>
  </r>
  <r>
    <x v="208"/>
    <x v="0"/>
    <x v="6"/>
    <n v="12781"/>
    <n v="8"/>
    <n v="532"/>
    <n v="16492"/>
    <n v="41.3"/>
    <n v="6567"/>
    <n v="6811"/>
  </r>
  <r>
    <x v="208"/>
    <x v="0"/>
    <x v="7"/>
    <m/>
    <n v="3"/>
    <n v="45"/>
    <n v="1395"/>
    <m/>
    <m/>
    <m/>
  </r>
  <r>
    <x v="208"/>
    <x v="0"/>
    <x v="8"/>
    <m/>
    <n v="7"/>
    <n v="184"/>
    <n v="5704"/>
    <m/>
    <m/>
    <m/>
  </r>
  <r>
    <x v="208"/>
    <x v="0"/>
    <x v="9"/>
    <n v="13300"/>
    <n v="18"/>
    <n v="599"/>
    <n v="18569"/>
    <n v="52.99"/>
    <n v="6796"/>
    <n v="9839"/>
  </r>
  <r>
    <x v="208"/>
    <x v="0"/>
    <x v="10"/>
    <n v="15556"/>
    <n v="19"/>
    <n v="546"/>
    <n v="16926"/>
    <n v="57.54"/>
    <n v="9317"/>
    <n v="9739"/>
  </r>
  <r>
    <x v="208"/>
    <x v="0"/>
    <x v="11"/>
    <n v="7365"/>
    <n v="9"/>
    <n v="402"/>
    <n v="12462"/>
    <n v="39.31"/>
    <n v="4908"/>
    <n v="4899"/>
  </r>
  <r>
    <x v="208"/>
    <x v="0"/>
    <x v="12"/>
    <n v="9920"/>
    <n v="15"/>
    <n v="494"/>
    <n v="15314"/>
    <n v="44.91"/>
    <n v="6329"/>
    <n v="6878"/>
  </r>
  <r>
    <x v="208"/>
    <x v="0"/>
    <x v="13"/>
    <m/>
    <n v="3"/>
    <n v="112"/>
    <n v="3472"/>
    <m/>
    <m/>
    <m/>
  </r>
  <r>
    <x v="208"/>
    <x v="0"/>
    <x v="14"/>
    <n v="4862"/>
    <n v="11"/>
    <n v="236"/>
    <n v="7316"/>
    <n v="39.729999999999997"/>
    <n v="2923"/>
    <n v="2907"/>
  </r>
  <r>
    <x v="208"/>
    <x v="0"/>
    <x v="15"/>
    <m/>
    <n v="1"/>
    <n v="21"/>
    <n v="651"/>
    <m/>
    <m/>
    <m/>
  </r>
  <r>
    <x v="208"/>
    <x v="0"/>
    <x v="16"/>
    <n v="123969"/>
    <n v="37"/>
    <n v="3573"/>
    <n v="110763"/>
    <n v="77.53"/>
    <n v="61149"/>
    <n v="85877"/>
  </r>
  <r>
    <x v="208"/>
    <x v="0"/>
    <x v="17"/>
    <n v="120913"/>
    <n v="35"/>
    <n v="3474"/>
    <n v="107694"/>
    <n v="77.680000000000007"/>
    <n v="59579"/>
    <n v="83658"/>
  </r>
  <r>
    <x v="208"/>
    <x v="0"/>
    <x v="18"/>
    <n v="6447"/>
    <n v="13"/>
    <n v="304"/>
    <n v="9424"/>
    <n v="39.33"/>
    <n v="4247"/>
    <n v="3707"/>
  </r>
  <r>
    <x v="208"/>
    <x v="0"/>
    <x v="19"/>
    <n v="9475"/>
    <n v="12"/>
    <n v="441"/>
    <n v="13671"/>
    <n v="42.51"/>
    <n v="4963"/>
    <n v="5811"/>
  </r>
  <r>
    <x v="208"/>
    <x v="0"/>
    <x v="20"/>
    <n v="94527"/>
    <n v="51"/>
    <n v="3227"/>
    <n v="100037"/>
    <n v="60.9"/>
    <n v="55197"/>
    <n v="60925"/>
  </r>
  <r>
    <x v="208"/>
    <x v="0"/>
    <x v="21"/>
    <m/>
    <n v="6"/>
    <n v="131"/>
    <n v="4061"/>
    <n v="48.53"/>
    <m/>
    <n v="1971"/>
  </r>
  <r>
    <x v="208"/>
    <x v="0"/>
    <x v="22"/>
    <n v="18080"/>
    <n v="5"/>
    <n v="424"/>
    <n v="13144"/>
    <m/>
    <m/>
    <m/>
  </r>
  <r>
    <x v="208"/>
    <x v="0"/>
    <x v="23"/>
    <m/>
    <n v="6"/>
    <n v="112"/>
    <n v="3472"/>
    <m/>
    <m/>
    <m/>
  </r>
  <r>
    <x v="208"/>
    <x v="0"/>
    <x v="24"/>
    <n v="118661"/>
    <n v="68"/>
    <n v="3894"/>
    <n v="120714"/>
    <n v="60.15"/>
    <n v="75867"/>
    <n v="72615"/>
  </r>
  <r>
    <x v="208"/>
    <x v="0"/>
    <x v="25"/>
    <n v="25270"/>
    <n v="29"/>
    <n v="1426"/>
    <n v="44206"/>
    <n v="36.340000000000003"/>
    <n v="16224"/>
    <n v="16065"/>
  </r>
  <r>
    <x v="208"/>
    <x v="0"/>
    <x v="26"/>
    <n v="12109"/>
    <n v="8"/>
    <n v="445"/>
    <n v="13795"/>
    <n v="41.49"/>
    <n v="6807"/>
    <n v="5724"/>
  </r>
  <r>
    <x v="208"/>
    <x v="0"/>
    <x v="27"/>
    <n v="129257"/>
    <n v="36"/>
    <n v="3246"/>
    <n v="100626"/>
    <n v="69.62"/>
    <n v="50512"/>
    <n v="70059"/>
  </r>
  <r>
    <x v="208"/>
    <x v="0"/>
    <x v="28"/>
    <n v="7240"/>
    <n v="10"/>
    <n v="423"/>
    <n v="13113"/>
    <n v="31.88"/>
    <n v="6520"/>
    <n v="4181"/>
  </r>
  <r>
    <x v="208"/>
    <x v="0"/>
    <x v="29"/>
    <m/>
    <n v="12"/>
    <n v="173"/>
    <n v="5363"/>
    <m/>
    <n v="1611"/>
    <m/>
  </r>
  <r>
    <x v="208"/>
    <x v="0"/>
    <x v="30"/>
    <n v="25661"/>
    <n v="16"/>
    <n v="818"/>
    <n v="25358"/>
    <n v="66.599999999999994"/>
    <n v="15458"/>
    <n v="16888"/>
  </r>
  <r>
    <x v="208"/>
    <x v="0"/>
    <x v="31"/>
    <m/>
    <n v="8"/>
    <n v="87"/>
    <n v="2697"/>
    <m/>
    <m/>
    <m/>
  </r>
  <r>
    <x v="208"/>
    <x v="0"/>
    <x v="32"/>
    <n v="11918"/>
    <n v="6"/>
    <n v="559"/>
    <n v="17329"/>
    <n v="36.32"/>
    <m/>
    <n v="6294"/>
  </r>
  <r>
    <x v="208"/>
    <x v="0"/>
    <x v="33"/>
    <n v="8024"/>
    <n v="18"/>
    <n v="491"/>
    <n v="15221"/>
    <n v="34.700000000000003"/>
    <n v="4242"/>
    <n v="5282"/>
  </r>
  <r>
    <x v="208"/>
    <x v="0"/>
    <x v="34"/>
    <n v="1045838"/>
    <n v="532"/>
    <n v="33122"/>
    <n v="1026782"/>
    <n v="63.45"/>
    <n v="563518"/>
    <n v="651453"/>
  </r>
  <r>
    <x v="208"/>
    <x v="1"/>
    <x v="0"/>
    <n v="42263"/>
    <n v="121"/>
    <n v="1551"/>
    <n v="48081"/>
    <n v="52.78"/>
    <n v="21282"/>
    <n v="25375"/>
  </r>
  <r>
    <x v="208"/>
    <x v="1"/>
    <x v="1"/>
    <n v="113215"/>
    <n v="165"/>
    <n v="3571"/>
    <n v="110701"/>
    <n v="59.74"/>
    <n v="57402"/>
    <n v="66132"/>
  </r>
  <r>
    <x v="208"/>
    <x v="1"/>
    <x v="2"/>
    <n v="11305"/>
    <n v="61"/>
    <n v="695"/>
    <n v="21545"/>
    <n v="30.97"/>
    <n v="6689"/>
    <n v="6672"/>
  </r>
  <r>
    <x v="208"/>
    <x v="1"/>
    <x v="3"/>
    <n v="49501"/>
    <n v="87"/>
    <n v="1591"/>
    <n v="49321"/>
    <n v="60.31"/>
    <n v="26452"/>
    <n v="29744"/>
  </r>
  <r>
    <x v="208"/>
    <x v="1"/>
    <x v="4"/>
    <n v="28850"/>
    <n v="54"/>
    <n v="963"/>
    <n v="29853"/>
    <n v="56.11"/>
    <n v="14120"/>
    <n v="16750"/>
  </r>
  <r>
    <x v="208"/>
    <x v="1"/>
    <x v="5"/>
    <n v="43824"/>
    <n v="72"/>
    <n v="1311"/>
    <n v="40641"/>
    <n v="48.79"/>
    <n v="24178"/>
    <n v="19827"/>
  </r>
  <r>
    <x v="208"/>
    <x v="1"/>
    <x v="6"/>
    <n v="26846"/>
    <n v="61"/>
    <n v="1096"/>
    <n v="33976"/>
    <n v="42.11"/>
    <n v="17612"/>
    <n v="14306"/>
  </r>
  <r>
    <x v="208"/>
    <x v="1"/>
    <x v="7"/>
    <n v="7555"/>
    <n v="21"/>
    <n v="305"/>
    <n v="9455"/>
    <n v="47.9"/>
    <n v="3890"/>
    <n v="4529"/>
  </r>
  <r>
    <x v="208"/>
    <x v="1"/>
    <x v="8"/>
    <n v="11682"/>
    <n v="29"/>
    <n v="442"/>
    <n v="13702"/>
    <n v="53.77"/>
    <n v="6764"/>
    <n v="7368"/>
  </r>
  <r>
    <x v="208"/>
    <x v="1"/>
    <x v="9"/>
    <n v="20402"/>
    <n v="46"/>
    <n v="801"/>
    <n v="24831"/>
    <n v="56.65"/>
    <n v="9559"/>
    <n v="14066"/>
  </r>
  <r>
    <x v="208"/>
    <x v="1"/>
    <x v="10"/>
    <n v="42030"/>
    <n v="66"/>
    <n v="1182"/>
    <n v="36642"/>
    <n v="64.31"/>
    <n v="19096"/>
    <n v="23564"/>
  </r>
  <r>
    <x v="208"/>
    <x v="1"/>
    <x v="11"/>
    <n v="5744"/>
    <n v="23"/>
    <n v="500"/>
    <n v="15500"/>
    <n v="21.9"/>
    <n v="3298"/>
    <n v="3395"/>
  </r>
  <r>
    <x v="208"/>
    <x v="1"/>
    <x v="12"/>
    <n v="29590"/>
    <n v="63"/>
    <n v="1086"/>
    <n v="33666"/>
    <n v="57.43"/>
    <n v="17786"/>
    <n v="19333"/>
  </r>
  <r>
    <x v="208"/>
    <x v="1"/>
    <x v="13"/>
    <n v="8139"/>
    <n v="17"/>
    <n v="312"/>
    <n v="9672"/>
    <n v="51.35"/>
    <n v="4678"/>
    <n v="4966"/>
  </r>
  <r>
    <x v="208"/>
    <x v="1"/>
    <x v="14"/>
    <n v="7093"/>
    <n v="22"/>
    <n v="290"/>
    <n v="8990"/>
    <n v="46.74"/>
    <n v="3822"/>
    <n v="4202"/>
  </r>
  <r>
    <x v="208"/>
    <x v="1"/>
    <x v="15"/>
    <n v="7005"/>
    <n v="24"/>
    <n v="240"/>
    <n v="7440"/>
    <n v="52.72"/>
    <n v="3582"/>
    <n v="3923"/>
  </r>
  <r>
    <x v="208"/>
    <x v="1"/>
    <x v="16"/>
    <n v="46114"/>
    <n v="51"/>
    <n v="1244"/>
    <n v="38564"/>
    <n v="71.430000000000007"/>
    <n v="23262"/>
    <n v="27545"/>
  </r>
  <r>
    <x v="208"/>
    <x v="1"/>
    <x v="17"/>
    <n v="28349"/>
    <n v="26"/>
    <n v="751"/>
    <n v="23281"/>
    <n v="72.05"/>
    <n v="15294"/>
    <n v="16774"/>
  </r>
  <r>
    <x v="208"/>
    <x v="1"/>
    <x v="18"/>
    <n v="22460"/>
    <n v="47"/>
    <n v="784"/>
    <n v="24304"/>
    <n v="54.83"/>
    <n v="11255"/>
    <n v="13325"/>
  </r>
  <r>
    <x v="208"/>
    <x v="1"/>
    <x v="19"/>
    <n v="27289"/>
    <n v="85"/>
    <n v="1219"/>
    <n v="37789"/>
    <n v="45.77"/>
    <n v="12522"/>
    <n v="17296"/>
  </r>
  <r>
    <x v="208"/>
    <x v="1"/>
    <x v="20"/>
    <n v="74011"/>
    <n v="201"/>
    <n v="2842"/>
    <n v="88102"/>
    <n v="48.32"/>
    <n v="42560"/>
    <n v="42571"/>
  </r>
  <r>
    <x v="208"/>
    <x v="1"/>
    <x v="21"/>
    <n v="9316"/>
    <n v="26"/>
    <n v="386"/>
    <n v="11966"/>
    <n v="39.25"/>
    <n v="5987"/>
    <n v="4697"/>
  </r>
  <r>
    <x v="208"/>
    <x v="1"/>
    <x v="22"/>
    <n v="18430"/>
    <n v="21"/>
    <n v="569"/>
    <n v="17639"/>
    <n v="49.88"/>
    <n v="11384"/>
    <n v="8798"/>
  </r>
  <r>
    <x v="208"/>
    <x v="1"/>
    <x v="23"/>
    <n v="10069"/>
    <n v="26"/>
    <n v="391"/>
    <n v="12121"/>
    <n v="55.83"/>
    <n v="5656"/>
    <n v="6768"/>
  </r>
  <r>
    <x v="208"/>
    <x v="1"/>
    <x v="24"/>
    <n v="111827"/>
    <n v="274"/>
    <n v="4188"/>
    <n v="129828"/>
    <n v="48.4"/>
    <n v="65587"/>
    <n v="62833"/>
  </r>
  <r>
    <x v="208"/>
    <x v="1"/>
    <x v="25"/>
    <n v="22485"/>
    <n v="71"/>
    <n v="1028"/>
    <n v="31868"/>
    <n v="37.4"/>
    <n v="14887"/>
    <n v="11920"/>
  </r>
  <r>
    <x v="208"/>
    <x v="1"/>
    <x v="26"/>
    <n v="9879"/>
    <n v="20"/>
    <n v="338"/>
    <n v="10478"/>
    <n v="42.04"/>
    <n v="5550"/>
    <n v="4405"/>
  </r>
  <r>
    <x v="208"/>
    <x v="1"/>
    <x v="27"/>
    <n v="35931"/>
    <n v="58"/>
    <n v="1229"/>
    <n v="38099"/>
    <n v="37.36"/>
    <n v="13252"/>
    <n v="14233"/>
  </r>
  <r>
    <x v="208"/>
    <x v="1"/>
    <x v="28"/>
    <n v="8699"/>
    <n v="23"/>
    <n v="334"/>
    <n v="10354"/>
    <n v="49.54"/>
    <n v="6175"/>
    <n v="5129"/>
  </r>
  <r>
    <x v="208"/>
    <x v="1"/>
    <x v="29"/>
    <n v="5830"/>
    <n v="26"/>
    <n v="271"/>
    <n v="8401"/>
    <n v="44.99"/>
    <n v="3855"/>
    <n v="3780"/>
  </r>
  <r>
    <x v="208"/>
    <x v="1"/>
    <x v="30"/>
    <n v="28028"/>
    <n v="48"/>
    <n v="798"/>
    <n v="24738"/>
    <n v="68.010000000000005"/>
    <n v="14388"/>
    <n v="16824"/>
  </r>
  <r>
    <x v="208"/>
    <x v="1"/>
    <x v="31"/>
    <n v="2013"/>
    <n v="14"/>
    <n v="104"/>
    <n v="3224"/>
    <n v="33.74"/>
    <n v="1171"/>
    <n v="1088"/>
  </r>
  <r>
    <x v="208"/>
    <x v="1"/>
    <x v="32"/>
    <n v="9974"/>
    <n v="21"/>
    <n v="382"/>
    <n v="11842"/>
    <n v="39.72"/>
    <n v="6592"/>
    <n v="4704"/>
  </r>
  <r>
    <x v="208"/>
    <x v="1"/>
    <x v="33"/>
    <n v="15514"/>
    <n v="39"/>
    <n v="597"/>
    <n v="18507"/>
    <n v="55.27"/>
    <n v="8607"/>
    <n v="10228"/>
  </r>
  <r>
    <x v="208"/>
    <x v="1"/>
    <x v="34"/>
    <n v="801086"/>
    <n v="1709"/>
    <n v="28452"/>
    <n v="882012"/>
    <n v="51.87"/>
    <n v="427314"/>
    <n v="457463"/>
  </r>
  <r>
    <x v="208"/>
    <x v="2"/>
    <x v="0"/>
    <n v="11115"/>
    <n v="26"/>
    <n v="1119"/>
    <n v="34689"/>
    <n v="22.36"/>
    <n v="3315"/>
    <n v="7756"/>
  </r>
  <r>
    <x v="208"/>
    <x v="2"/>
    <x v="1"/>
    <n v="62092"/>
    <n v="37"/>
    <n v="4045"/>
    <n v="125395"/>
    <n v="44.25"/>
    <n v="24208"/>
    <n v="55490"/>
  </r>
  <r>
    <x v="208"/>
    <x v="2"/>
    <x v="2"/>
    <n v="5278"/>
    <n v="13"/>
    <n v="686"/>
    <n v="21266"/>
    <n v="21.38"/>
    <n v="3697"/>
    <n v="4546"/>
  </r>
  <r>
    <x v="208"/>
    <x v="2"/>
    <x v="3"/>
    <n v="8323"/>
    <n v="14"/>
    <n v="819"/>
    <n v="25389"/>
    <n v="32.01"/>
    <n v="4354"/>
    <n v="8128"/>
  </r>
  <r>
    <x v="208"/>
    <x v="2"/>
    <x v="4"/>
    <n v="13918"/>
    <n v="12"/>
    <n v="916"/>
    <n v="28396"/>
    <n v="46.96"/>
    <n v="2539"/>
    <n v="13336"/>
  </r>
  <r>
    <x v="208"/>
    <x v="2"/>
    <x v="5"/>
    <n v="18744"/>
    <n v="14"/>
    <n v="1998"/>
    <n v="61938"/>
    <n v="25.77"/>
    <n v="7766"/>
    <n v="15962"/>
  </r>
  <r>
    <x v="208"/>
    <x v="2"/>
    <x v="6"/>
    <n v="12280"/>
    <n v="15"/>
    <n v="1030"/>
    <n v="31930"/>
    <n v="34.58"/>
    <n v="6097"/>
    <n v="11042"/>
  </r>
  <r>
    <x v="208"/>
    <x v="2"/>
    <x v="7"/>
    <m/>
    <n v="3"/>
    <n v="100"/>
    <n v="3100"/>
    <m/>
    <m/>
    <m/>
  </r>
  <r>
    <x v="208"/>
    <x v="2"/>
    <x v="8"/>
    <m/>
    <n v="5"/>
    <n v="129"/>
    <n v="3999"/>
    <m/>
    <m/>
    <m/>
  </r>
  <r>
    <x v="208"/>
    <x v="2"/>
    <x v="9"/>
    <n v="2808"/>
    <n v="5"/>
    <n v="300"/>
    <n v="9300"/>
    <n v="25.98"/>
    <n v="1139"/>
    <n v="2416"/>
  </r>
  <r>
    <x v="208"/>
    <x v="2"/>
    <x v="10"/>
    <n v="9090"/>
    <n v="13"/>
    <n v="687"/>
    <n v="21297"/>
    <n v="35.799999999999997"/>
    <n v="2563"/>
    <n v="7624"/>
  </r>
  <r>
    <x v="208"/>
    <x v="2"/>
    <x v="11"/>
    <n v="4354"/>
    <n v="13"/>
    <n v="839"/>
    <n v="26009"/>
    <n v="13.38"/>
    <n v="2267"/>
    <n v="3480"/>
  </r>
  <r>
    <x v="208"/>
    <x v="2"/>
    <x v="12"/>
    <m/>
    <n v="3"/>
    <n v="114"/>
    <n v="3534"/>
    <m/>
    <m/>
    <m/>
  </r>
  <r>
    <x v="208"/>
    <x v="2"/>
    <x v="13"/>
    <n v="1826"/>
    <n v="4"/>
    <n v="94"/>
    <n v="2914"/>
    <n v="50.43"/>
    <n v="812"/>
    <n v="1470"/>
  </r>
  <r>
    <x v="208"/>
    <x v="2"/>
    <x v="14"/>
    <m/>
    <n v="2"/>
    <n v="68"/>
    <n v="2108"/>
    <m/>
    <m/>
    <m/>
  </r>
  <r>
    <x v="208"/>
    <x v="2"/>
    <x v="15"/>
    <m/>
    <n v="4"/>
    <n v="435"/>
    <n v="13485"/>
    <m/>
    <m/>
    <m/>
  </r>
  <r>
    <x v="208"/>
    <x v="2"/>
    <x v="16"/>
    <m/>
    <n v="11"/>
    <n v="2086"/>
    <n v="64666"/>
    <m/>
    <m/>
    <m/>
  </r>
  <r>
    <x v="208"/>
    <x v="2"/>
    <x v="17"/>
    <n v="28663"/>
    <n v="8"/>
    <n v="1630"/>
    <n v="50530"/>
    <n v="52.93"/>
    <n v="9856"/>
    <n v="26746"/>
  </r>
  <r>
    <x v="208"/>
    <x v="2"/>
    <x v="18"/>
    <n v="5274"/>
    <n v="17"/>
    <n v="682"/>
    <n v="21142"/>
    <n v="22.36"/>
    <n v="2387"/>
    <n v="4726"/>
  </r>
  <r>
    <x v="208"/>
    <x v="2"/>
    <x v="19"/>
    <n v="18856"/>
    <n v="27"/>
    <n v="1298"/>
    <n v="40238"/>
    <n v="40.22"/>
    <n v="6980"/>
    <n v="16183"/>
  </r>
  <r>
    <x v="208"/>
    <x v="2"/>
    <x v="20"/>
    <n v="34472"/>
    <n v="44"/>
    <n v="2856"/>
    <n v="88536"/>
    <n v="33.82"/>
    <n v="17986"/>
    <n v="29945"/>
  </r>
  <r>
    <x v="208"/>
    <x v="2"/>
    <x v="21"/>
    <m/>
    <n v="6"/>
    <n v="338"/>
    <n v="10478"/>
    <n v="15.38"/>
    <m/>
    <n v="1611"/>
  </r>
  <r>
    <x v="208"/>
    <x v="2"/>
    <x v="22"/>
    <n v="7865"/>
    <n v="5"/>
    <n v="380"/>
    <n v="11780"/>
    <m/>
    <n v="6622"/>
    <m/>
  </r>
  <r>
    <x v="208"/>
    <x v="2"/>
    <x v="23"/>
    <m/>
    <n v="3"/>
    <n v="77"/>
    <n v="2387"/>
    <m/>
    <m/>
    <m/>
  </r>
  <r>
    <x v="208"/>
    <x v="2"/>
    <x v="24"/>
    <n v="45317"/>
    <n v="58"/>
    <n v="3651"/>
    <n v="113181"/>
    <n v="34.53"/>
    <n v="25977"/>
    <n v="39081"/>
  </r>
  <r>
    <x v="208"/>
    <x v="2"/>
    <x v="25"/>
    <n v="11837"/>
    <n v="21"/>
    <n v="1207"/>
    <n v="37417"/>
    <n v="28.55"/>
    <n v="7852"/>
    <n v="10681"/>
  </r>
  <r>
    <x v="208"/>
    <x v="2"/>
    <x v="26"/>
    <n v="9362"/>
    <n v="9"/>
    <n v="550"/>
    <n v="17050"/>
    <n v="49.61"/>
    <n v="4707"/>
    <n v="8459"/>
  </r>
  <r>
    <x v="208"/>
    <x v="2"/>
    <x v="27"/>
    <n v="42508"/>
    <n v="21"/>
    <n v="2169"/>
    <n v="67239"/>
    <m/>
    <n v="15560"/>
    <m/>
  </r>
  <r>
    <x v="208"/>
    <x v="2"/>
    <x v="28"/>
    <n v="853"/>
    <n v="4"/>
    <n v="90"/>
    <n v="2790"/>
    <n v="27.99"/>
    <n v="509"/>
    <n v="781"/>
  </r>
  <r>
    <x v="208"/>
    <x v="2"/>
    <x v="29"/>
    <m/>
    <n v="7"/>
    <n v="240"/>
    <n v="7440"/>
    <m/>
    <n v="255"/>
    <m/>
  </r>
  <r>
    <x v="208"/>
    <x v="2"/>
    <x v="30"/>
    <n v="5802"/>
    <n v="8"/>
    <n v="455"/>
    <n v="14105"/>
    <n v="34.07"/>
    <m/>
    <n v="4805"/>
  </r>
  <r>
    <x v="208"/>
    <x v="2"/>
    <x v="31"/>
    <m/>
    <n v="2"/>
    <n v="33"/>
    <n v="1023"/>
    <m/>
    <m/>
    <m/>
  </r>
  <r>
    <x v="208"/>
    <x v="2"/>
    <x v="32"/>
    <m/>
    <n v="5"/>
    <n v="345"/>
    <n v="10695"/>
    <m/>
    <m/>
    <m/>
  </r>
  <r>
    <x v="208"/>
    <x v="2"/>
    <x v="33"/>
    <n v="4699"/>
    <n v="13"/>
    <n v="464"/>
    <n v="14384"/>
    <n v="29.8"/>
    <n v="2505"/>
    <n v="4287"/>
  </r>
  <r>
    <x v="208"/>
    <x v="2"/>
    <x v="34"/>
    <n v="333259"/>
    <n v="386"/>
    <n v="26649"/>
    <n v="826119"/>
    <n v="35.26"/>
    <n v="141896"/>
    <n v="291320"/>
  </r>
  <r>
    <x v="208"/>
    <x v="3"/>
    <x v="0"/>
    <n v="33493"/>
    <n v="43"/>
    <n v="5732"/>
    <n v="177692"/>
    <n v="10.36"/>
    <n v="10324"/>
    <n v="18406"/>
  </r>
  <r>
    <x v="208"/>
    <x v="3"/>
    <x v="1"/>
    <n v="23862"/>
    <n v="21"/>
    <n v="2407"/>
    <n v="74617"/>
    <n v="16.100000000000001"/>
    <n v="8209"/>
    <n v="12011"/>
  </r>
  <r>
    <x v="208"/>
    <x v="3"/>
    <x v="2"/>
    <n v="19002"/>
    <n v="24"/>
    <n v="3422"/>
    <n v="106082"/>
    <n v="10.17"/>
    <n v="7654"/>
    <n v="10788"/>
  </r>
  <r>
    <x v="208"/>
    <x v="3"/>
    <x v="3"/>
    <n v="12615"/>
    <n v="22"/>
    <n v="1984"/>
    <n v="61504"/>
    <n v="11.98"/>
    <n v="6874"/>
    <n v="7367"/>
  </r>
  <r>
    <x v="208"/>
    <x v="3"/>
    <x v="4"/>
    <n v="26628"/>
    <n v="17"/>
    <n v="2343"/>
    <n v="72633"/>
    <n v="20.190000000000001"/>
    <n v="7221"/>
    <n v="14663"/>
  </r>
  <r>
    <x v="208"/>
    <x v="3"/>
    <x v="5"/>
    <n v="14813"/>
    <n v="10"/>
    <n v="1393"/>
    <n v="43183"/>
    <n v="16.38"/>
    <n v="5938"/>
    <n v="7075"/>
  </r>
  <r>
    <x v="208"/>
    <x v="3"/>
    <x v="6"/>
    <n v="8716"/>
    <n v="11"/>
    <n v="1285"/>
    <n v="39835"/>
    <n v="10.02"/>
    <n v="3810"/>
    <n v="3992"/>
  </r>
  <r>
    <x v="208"/>
    <x v="3"/>
    <x v="7"/>
    <n v="4399"/>
    <n v="7"/>
    <n v="1386"/>
    <n v="42966"/>
    <n v="4.59"/>
    <n v="1748"/>
    <n v="1974"/>
  </r>
  <r>
    <x v="208"/>
    <x v="3"/>
    <x v="8"/>
    <n v="10243"/>
    <n v="8"/>
    <n v="1384"/>
    <n v="42904"/>
    <n v="9.57"/>
    <n v="1933"/>
    <n v="4106"/>
  </r>
  <r>
    <x v="208"/>
    <x v="3"/>
    <x v="9"/>
    <n v="8495"/>
    <n v="13"/>
    <n v="1219"/>
    <n v="37789"/>
    <n v="11.79"/>
    <n v="3086"/>
    <n v="4455"/>
  </r>
  <r>
    <x v="208"/>
    <x v="3"/>
    <x v="10"/>
    <n v="11189"/>
    <n v="21"/>
    <n v="1477"/>
    <n v="45787"/>
    <n v="11.71"/>
    <n v="3825"/>
    <n v="5363"/>
  </r>
  <r>
    <x v="208"/>
    <x v="3"/>
    <x v="11"/>
    <n v="2364"/>
    <n v="5"/>
    <n v="372"/>
    <n v="11532"/>
    <n v="10.48"/>
    <n v="1828"/>
    <n v="1208"/>
  </r>
  <r>
    <x v="208"/>
    <x v="3"/>
    <x v="12"/>
    <m/>
    <n v="7"/>
    <n v="589"/>
    <n v="18259"/>
    <m/>
    <m/>
    <m/>
  </r>
  <r>
    <x v="208"/>
    <x v="3"/>
    <x v="13"/>
    <m/>
    <n v="4"/>
    <n v="368"/>
    <n v="11408"/>
    <m/>
    <m/>
    <m/>
  </r>
  <r>
    <x v="208"/>
    <x v="3"/>
    <x v="14"/>
    <m/>
    <n v="7"/>
    <n v="766"/>
    <n v="23746"/>
    <m/>
    <m/>
    <m/>
  </r>
  <r>
    <x v="208"/>
    <x v="3"/>
    <x v="15"/>
    <n v="6267"/>
    <n v="9"/>
    <n v="1026"/>
    <n v="31806"/>
    <n v="11.82"/>
    <n v="2604"/>
    <n v="3759"/>
  </r>
  <r>
    <x v="208"/>
    <x v="3"/>
    <x v="16"/>
    <m/>
    <n v="2"/>
    <n v="355"/>
    <n v="11005"/>
    <m/>
    <m/>
    <m/>
  </r>
  <r>
    <x v="208"/>
    <x v="3"/>
    <x v="17"/>
    <s v="    -"/>
    <n v="0"/>
    <s v="    -"/>
    <s v="    -"/>
    <n v="0"/>
    <n v="0"/>
    <n v="0"/>
  </r>
  <r>
    <x v="208"/>
    <x v="3"/>
    <x v="18"/>
    <n v="8702"/>
    <n v="14"/>
    <n v="1103"/>
    <n v="34193"/>
    <n v="14.35"/>
    <n v="4033"/>
    <n v="4906"/>
  </r>
  <r>
    <x v="208"/>
    <x v="3"/>
    <x v="19"/>
    <n v="18515"/>
    <n v="21"/>
    <n v="3452"/>
    <n v="107012"/>
    <n v="9.75"/>
    <n v="4644"/>
    <n v="10432"/>
  </r>
  <r>
    <x v="208"/>
    <x v="3"/>
    <x v="20"/>
    <n v="39848"/>
    <n v="35"/>
    <n v="4510"/>
    <n v="139810"/>
    <n v="15.74"/>
    <n v="13210"/>
    <n v="22008"/>
  </r>
  <r>
    <x v="208"/>
    <x v="3"/>
    <x v="21"/>
    <n v="6058"/>
    <n v="10"/>
    <n v="734"/>
    <n v="22754"/>
    <n v="12.11"/>
    <n v="2344"/>
    <n v="2755"/>
  </r>
  <r>
    <x v="208"/>
    <x v="3"/>
    <x v="22"/>
    <n v="10278"/>
    <n v="5"/>
    <n v="717"/>
    <n v="22227"/>
    <n v="19"/>
    <m/>
    <n v="4223"/>
  </r>
  <r>
    <x v="208"/>
    <x v="3"/>
    <x v="23"/>
    <n v="5331"/>
    <n v="7"/>
    <n v="779"/>
    <n v="24149"/>
    <n v="12.05"/>
    <m/>
    <n v="2911"/>
  </r>
  <r>
    <x v="208"/>
    <x v="3"/>
    <x v="24"/>
    <n v="61515"/>
    <n v="57"/>
    <n v="6740"/>
    <n v="208940"/>
    <n v="15.27"/>
    <n v="26746"/>
    <n v="31896"/>
  </r>
  <r>
    <x v="208"/>
    <x v="3"/>
    <x v="25"/>
    <n v="12835"/>
    <n v="18"/>
    <n v="1479"/>
    <n v="45849"/>
    <n v="12.81"/>
    <n v="8411"/>
    <n v="5875"/>
  </r>
  <r>
    <x v="208"/>
    <x v="3"/>
    <x v="26"/>
    <n v="11457"/>
    <n v="6"/>
    <n v="1529"/>
    <n v="47399"/>
    <n v="13.32"/>
    <n v="6902"/>
    <n v="6314"/>
  </r>
  <r>
    <x v="208"/>
    <x v="3"/>
    <x v="27"/>
    <n v="18434"/>
    <n v="7"/>
    <n v="1098"/>
    <n v="34038"/>
    <m/>
    <n v="8477"/>
    <m/>
  </r>
  <r>
    <x v="208"/>
    <x v="3"/>
    <x v="28"/>
    <n v="5225"/>
    <n v="12"/>
    <n v="1076"/>
    <n v="33356"/>
    <n v="6.84"/>
    <n v="2954"/>
    <n v="2281"/>
  </r>
  <r>
    <x v="208"/>
    <x v="3"/>
    <x v="29"/>
    <n v="4079"/>
    <n v="8"/>
    <n v="1776"/>
    <n v="55056"/>
    <n v="3.83"/>
    <n v="1359"/>
    <n v="2109"/>
  </r>
  <r>
    <x v="208"/>
    <x v="3"/>
    <x v="30"/>
    <n v="7915"/>
    <n v="6"/>
    <n v="541"/>
    <n v="16771"/>
    <n v="20.87"/>
    <m/>
    <n v="3499"/>
  </r>
  <r>
    <x v="208"/>
    <x v="3"/>
    <x v="31"/>
    <n v="1928"/>
    <n v="7"/>
    <n v="398"/>
    <n v="12338"/>
    <n v="8.76"/>
    <n v="1061"/>
    <n v="1081"/>
  </r>
  <r>
    <x v="208"/>
    <x v="3"/>
    <x v="32"/>
    <m/>
    <n v="5"/>
    <n v="889"/>
    <n v="27559"/>
    <m/>
    <n v="4316"/>
    <m/>
  </r>
  <r>
    <x v="208"/>
    <x v="3"/>
    <x v="33"/>
    <n v="3654"/>
    <n v="9"/>
    <n v="630"/>
    <n v="19530"/>
    <n v="10.93"/>
    <n v="2317"/>
    <n v="2134"/>
  </r>
  <r>
    <x v="208"/>
    <x v="3"/>
    <x v="34"/>
    <n v="360974"/>
    <n v="401"/>
    <n v="48219"/>
    <n v="1494789"/>
    <n v="12.52"/>
    <n v="145580"/>
    <n v="187152"/>
  </r>
  <r>
    <x v="208"/>
    <x v="4"/>
    <x v="0"/>
    <n v="108940"/>
    <n v="216"/>
    <n v="9483"/>
    <n v="293973"/>
    <n v="21.81"/>
    <n v="48269"/>
    <n v="64110"/>
  </r>
  <r>
    <x v="208"/>
    <x v="4"/>
    <x v="1"/>
    <n v="559348"/>
    <n v="302"/>
    <n v="19644"/>
    <n v="608964"/>
    <n v="59.99"/>
    <n v="277130"/>
    <n v="365347"/>
  </r>
  <r>
    <x v="208"/>
    <x v="4"/>
    <x v="2"/>
    <n v="39360"/>
    <n v="108"/>
    <n v="4983"/>
    <n v="154473"/>
    <n v="15.62"/>
    <n v="19926"/>
    <n v="24129"/>
  </r>
  <r>
    <x v="208"/>
    <x v="4"/>
    <x v="3"/>
    <n v="95996"/>
    <n v="143"/>
    <n v="5288"/>
    <n v="163928"/>
    <n v="37.619999999999997"/>
    <n v="51222"/>
    <n v="61672"/>
  </r>
  <r>
    <x v="208"/>
    <x v="4"/>
    <x v="4"/>
    <n v="80370"/>
    <n v="91"/>
    <n v="4687"/>
    <n v="145297"/>
    <n v="36.229999999999997"/>
    <n v="30209"/>
    <n v="52638"/>
  </r>
  <r>
    <x v="208"/>
    <x v="4"/>
    <x v="5"/>
    <n v="149276"/>
    <n v="118"/>
    <n v="6532"/>
    <n v="202492"/>
    <n v="40.89"/>
    <n v="82887"/>
    <n v="82793"/>
  </r>
  <r>
    <x v="208"/>
    <x v="4"/>
    <x v="6"/>
    <n v="60622"/>
    <n v="95"/>
    <n v="3943"/>
    <n v="122233"/>
    <n v="29.58"/>
    <n v="34085"/>
    <n v="36151"/>
  </r>
  <r>
    <x v="208"/>
    <x v="4"/>
    <x v="7"/>
    <n v="13455"/>
    <n v="34"/>
    <n v="1836"/>
    <n v="56916"/>
    <n v="13.04"/>
    <n v="6271"/>
    <n v="7422"/>
  </r>
  <r>
    <x v="208"/>
    <x v="4"/>
    <x v="8"/>
    <n v="26094"/>
    <n v="49"/>
    <n v="2139"/>
    <n v="66309"/>
    <n v="22.64"/>
    <n v="11207"/>
    <n v="15012"/>
  </r>
  <r>
    <x v="208"/>
    <x v="4"/>
    <x v="9"/>
    <n v="45004"/>
    <n v="82"/>
    <n v="2919"/>
    <n v="90489"/>
    <n v="34.01"/>
    <n v="20580"/>
    <n v="30776"/>
  </r>
  <r>
    <x v="208"/>
    <x v="4"/>
    <x v="10"/>
    <n v="77866"/>
    <n v="119"/>
    <n v="3892"/>
    <n v="120652"/>
    <n v="38.369999999999997"/>
    <n v="34800"/>
    <n v="46290"/>
  </r>
  <r>
    <x v="208"/>
    <x v="4"/>
    <x v="11"/>
    <n v="19826"/>
    <n v="50"/>
    <n v="2113"/>
    <n v="65503"/>
    <n v="19.82"/>
    <n v="12300"/>
    <n v="12982"/>
  </r>
  <r>
    <x v="208"/>
    <x v="4"/>
    <x v="12"/>
    <n v="43222"/>
    <n v="88"/>
    <n v="2283"/>
    <n v="70773"/>
    <n v="40.369999999999997"/>
    <n v="25811"/>
    <n v="28570"/>
  </r>
  <r>
    <x v="208"/>
    <x v="4"/>
    <x v="13"/>
    <n v="13848"/>
    <n v="28"/>
    <n v="886"/>
    <n v="27466"/>
    <n v="31.19"/>
    <n v="7417"/>
    <n v="8567"/>
  </r>
  <r>
    <x v="208"/>
    <x v="4"/>
    <x v="14"/>
    <n v="16178"/>
    <n v="42"/>
    <n v="1360"/>
    <n v="42160"/>
    <n v="22.5"/>
    <n v="8219"/>
    <n v="9487"/>
  </r>
  <r>
    <x v="208"/>
    <x v="4"/>
    <x v="15"/>
    <n v="14825"/>
    <n v="38"/>
    <n v="1722"/>
    <n v="53382"/>
    <n v="16.71"/>
    <n v="6853"/>
    <n v="8919"/>
  </r>
  <r>
    <x v="208"/>
    <x v="4"/>
    <x v="16"/>
    <n v="205593"/>
    <n v="101"/>
    <n v="7258"/>
    <n v="224998"/>
    <n v="63.98"/>
    <n v="96147"/>
    <n v="143964"/>
  </r>
  <r>
    <x v="208"/>
    <x v="4"/>
    <x v="17"/>
    <n v="177925"/>
    <n v="69"/>
    <n v="5855"/>
    <n v="181505"/>
    <n v="70.069999999999993"/>
    <n v="84730"/>
    <n v="127178"/>
  </r>
  <r>
    <x v="208"/>
    <x v="4"/>
    <x v="18"/>
    <n v="42882"/>
    <n v="91"/>
    <n v="2873"/>
    <n v="89063"/>
    <n v="29.94"/>
    <n v="21921"/>
    <n v="26664"/>
  </r>
  <r>
    <x v="208"/>
    <x v="4"/>
    <x v="19"/>
    <n v="74135"/>
    <n v="145"/>
    <n v="6410"/>
    <n v="198710"/>
    <n v="25.02"/>
    <n v="29109"/>
    <n v="49722"/>
  </r>
  <r>
    <x v="208"/>
    <x v="4"/>
    <x v="20"/>
    <n v="242857"/>
    <n v="331"/>
    <n v="13435"/>
    <n v="416485"/>
    <n v="37.32"/>
    <n v="128953"/>
    <n v="155449"/>
  </r>
  <r>
    <x v="208"/>
    <x v="4"/>
    <x v="21"/>
    <n v="21474"/>
    <n v="48"/>
    <n v="1589"/>
    <n v="49259"/>
    <n v="22.4"/>
    <n v="12412"/>
    <n v="11034"/>
  </r>
  <r>
    <x v="208"/>
    <x v="4"/>
    <x v="22"/>
    <n v="54653"/>
    <n v="36"/>
    <n v="2090"/>
    <n v="64790"/>
    <n v="43.55"/>
    <n v="42841"/>
    <n v="28215"/>
  </r>
  <r>
    <x v="208"/>
    <x v="4"/>
    <x v="23"/>
    <n v="18336"/>
    <n v="42"/>
    <n v="1359"/>
    <n v="42129"/>
    <n v="27.83"/>
    <n v="9972"/>
    <n v="11726"/>
  </r>
  <r>
    <x v="208"/>
    <x v="4"/>
    <x v="24"/>
    <n v="337320"/>
    <n v="457"/>
    <n v="18473"/>
    <n v="572663"/>
    <n v="36.049999999999997"/>
    <n v="194178"/>
    <n v="206424"/>
  </r>
  <r>
    <x v="208"/>
    <x v="4"/>
    <x v="25"/>
    <n v="72428"/>
    <n v="139"/>
    <n v="5140"/>
    <n v="159340"/>
    <n v="27.95"/>
    <n v="47373"/>
    <n v="44541"/>
  </r>
  <r>
    <x v="208"/>
    <x v="4"/>
    <x v="26"/>
    <n v="42808"/>
    <n v="43"/>
    <n v="2862"/>
    <n v="88722"/>
    <n v="28.07"/>
    <n v="23966"/>
    <n v="24902"/>
  </r>
  <r>
    <x v="208"/>
    <x v="4"/>
    <x v="27"/>
    <n v="226130"/>
    <n v="122"/>
    <n v="7742"/>
    <n v="240002"/>
    <n v="53.56"/>
    <n v="87800"/>
    <n v="128533"/>
  </r>
  <r>
    <x v="208"/>
    <x v="4"/>
    <x v="28"/>
    <n v="22017"/>
    <n v="49"/>
    <n v="1923"/>
    <n v="59613"/>
    <n v="20.75"/>
    <n v="16159"/>
    <n v="12372"/>
  </r>
  <r>
    <x v="208"/>
    <x v="4"/>
    <x v="29"/>
    <n v="13929"/>
    <n v="53"/>
    <n v="2460"/>
    <n v="76260"/>
    <n v="12.02"/>
    <n v="7080"/>
    <n v="9165"/>
  </r>
  <r>
    <x v="208"/>
    <x v="4"/>
    <x v="30"/>
    <n v="67406"/>
    <n v="78"/>
    <n v="2612"/>
    <n v="80972"/>
    <n v="51.89"/>
    <n v="36817"/>
    <n v="42016"/>
  </r>
  <r>
    <x v="208"/>
    <x v="4"/>
    <x v="31"/>
    <n v="5048"/>
    <n v="31"/>
    <n v="622"/>
    <n v="19282"/>
    <n v="16.18"/>
    <n v="2963"/>
    <n v="3120"/>
  </r>
  <r>
    <x v="208"/>
    <x v="4"/>
    <x v="32"/>
    <n v="35341"/>
    <n v="37"/>
    <n v="2175"/>
    <n v="67425"/>
    <n v="28.42"/>
    <n v="19938"/>
    <n v="19164"/>
  </r>
  <r>
    <x v="208"/>
    <x v="4"/>
    <x v="33"/>
    <n v="31891"/>
    <n v="79"/>
    <n v="2182"/>
    <n v="67642"/>
    <n v="32.42"/>
    <n v="17671"/>
    <n v="21931"/>
  </r>
  <r>
    <x v="208"/>
    <x v="4"/>
    <x v="34"/>
    <n v="2541156"/>
    <n v="3028"/>
    <n v="136442"/>
    <n v="4229702"/>
    <n v="37.53"/>
    <n v="1278308"/>
    <n v="1587387"/>
  </r>
  <r>
    <x v="209"/>
    <x v="0"/>
    <x v="0"/>
    <n v="13760"/>
    <n v="26"/>
    <n v="1066"/>
    <n v="31980"/>
    <n v="24.35"/>
    <n v="9817"/>
    <n v="7788"/>
  </r>
  <r>
    <x v="209"/>
    <x v="0"/>
    <x v="1"/>
    <n v="317226"/>
    <n v="79"/>
    <n v="9621"/>
    <n v="288630"/>
    <n v="69.790000000000006"/>
    <n v="185784"/>
    <n v="201431"/>
  </r>
  <r>
    <x v="209"/>
    <x v="0"/>
    <x v="2"/>
    <n v="3081"/>
    <n v="10"/>
    <n v="180"/>
    <n v="5400"/>
    <n v="30.53"/>
    <n v="1683"/>
    <n v="1649"/>
  </r>
  <r>
    <x v="209"/>
    <x v="0"/>
    <x v="3"/>
    <n v="23246"/>
    <n v="20"/>
    <n v="894"/>
    <n v="26820"/>
    <n v="57.55"/>
    <n v="13462"/>
    <n v="15435"/>
  </r>
  <r>
    <x v="209"/>
    <x v="0"/>
    <x v="4"/>
    <n v="9292"/>
    <n v="8"/>
    <n v="465"/>
    <n v="13950"/>
    <n v="46.16"/>
    <n v="6019"/>
    <n v="6440"/>
  </r>
  <r>
    <x v="209"/>
    <x v="0"/>
    <x v="5"/>
    <n v="70743"/>
    <n v="22"/>
    <n v="1830"/>
    <n v="54900"/>
    <n v="65.760000000000005"/>
    <n v="40502"/>
    <n v="36100"/>
  </r>
  <r>
    <x v="209"/>
    <x v="0"/>
    <x v="6"/>
    <n v="14484"/>
    <n v="8"/>
    <n v="532"/>
    <n v="15960"/>
    <n v="43.26"/>
    <n v="7355"/>
    <n v="6904"/>
  </r>
  <r>
    <x v="209"/>
    <x v="0"/>
    <x v="7"/>
    <m/>
    <n v="3"/>
    <n v="45"/>
    <n v="1350"/>
    <m/>
    <m/>
    <m/>
  </r>
  <r>
    <x v="209"/>
    <x v="0"/>
    <x v="8"/>
    <m/>
    <n v="7"/>
    <n v="184"/>
    <n v="5520"/>
    <m/>
    <m/>
    <m/>
  </r>
  <r>
    <x v="209"/>
    <x v="0"/>
    <x v="9"/>
    <n v="11127"/>
    <n v="18"/>
    <n v="599"/>
    <n v="17970"/>
    <n v="43.66"/>
    <n v="6645"/>
    <n v="7846"/>
  </r>
  <r>
    <x v="209"/>
    <x v="0"/>
    <x v="10"/>
    <n v="13567"/>
    <n v="19"/>
    <n v="546"/>
    <n v="16380"/>
    <n v="53.32"/>
    <n v="8196"/>
    <n v="8733"/>
  </r>
  <r>
    <x v="209"/>
    <x v="0"/>
    <x v="11"/>
    <n v="8524"/>
    <n v="8"/>
    <n v="385"/>
    <n v="11550"/>
    <n v="42.74"/>
    <n v="5967"/>
    <n v="4937"/>
  </r>
  <r>
    <x v="209"/>
    <x v="0"/>
    <x v="12"/>
    <n v="9063"/>
    <n v="15"/>
    <n v="494"/>
    <n v="14820"/>
    <n v="43.11"/>
    <n v="6395"/>
    <n v="6389"/>
  </r>
  <r>
    <x v="209"/>
    <x v="0"/>
    <x v="13"/>
    <m/>
    <n v="3"/>
    <n v="112"/>
    <n v="3360"/>
    <m/>
    <m/>
    <m/>
  </r>
  <r>
    <x v="209"/>
    <x v="0"/>
    <x v="14"/>
    <n v="5154"/>
    <n v="11"/>
    <n v="236"/>
    <n v="7080"/>
    <n v="41.45"/>
    <n v="3103"/>
    <n v="2934"/>
  </r>
  <r>
    <x v="209"/>
    <x v="0"/>
    <x v="15"/>
    <m/>
    <n v="1"/>
    <n v="21"/>
    <n v="630"/>
    <m/>
    <m/>
    <m/>
  </r>
  <r>
    <x v="209"/>
    <x v="0"/>
    <x v="16"/>
    <n v="117798"/>
    <n v="37"/>
    <n v="3573"/>
    <n v="107190"/>
    <n v="72.75"/>
    <n v="56032"/>
    <n v="77980"/>
  </r>
  <r>
    <x v="209"/>
    <x v="0"/>
    <x v="17"/>
    <n v="114813"/>
    <n v="34"/>
    <n v="3454"/>
    <n v="103620"/>
    <n v="73.209999999999994"/>
    <n v="54933"/>
    <n v="75862"/>
  </r>
  <r>
    <x v="209"/>
    <x v="0"/>
    <x v="18"/>
    <n v="4597"/>
    <n v="13"/>
    <n v="304"/>
    <n v="9120"/>
    <n v="31.84"/>
    <n v="3570"/>
    <n v="2904"/>
  </r>
  <r>
    <x v="209"/>
    <x v="0"/>
    <x v="19"/>
    <n v="7164"/>
    <n v="9"/>
    <n v="351"/>
    <n v="10530"/>
    <n v="43.39"/>
    <n v="3835"/>
    <n v="4569"/>
  </r>
  <r>
    <x v="209"/>
    <x v="0"/>
    <x v="20"/>
    <n v="85883"/>
    <n v="50"/>
    <n v="3203"/>
    <n v="96090"/>
    <n v="55.65"/>
    <n v="50179"/>
    <n v="53474"/>
  </r>
  <r>
    <x v="209"/>
    <x v="0"/>
    <x v="21"/>
    <m/>
    <n v="6"/>
    <n v="131"/>
    <n v="3930"/>
    <m/>
    <m/>
    <m/>
  </r>
  <r>
    <x v="209"/>
    <x v="0"/>
    <x v="22"/>
    <n v="15385"/>
    <n v="5"/>
    <n v="424"/>
    <n v="12720"/>
    <m/>
    <m/>
    <m/>
  </r>
  <r>
    <x v="209"/>
    <x v="0"/>
    <x v="23"/>
    <m/>
    <n v="6"/>
    <n v="112"/>
    <n v="3360"/>
    <m/>
    <m/>
    <m/>
  </r>
  <r>
    <x v="209"/>
    <x v="0"/>
    <x v="24"/>
    <n v="106511"/>
    <n v="67"/>
    <n v="3870"/>
    <n v="116100"/>
    <n v="54.87"/>
    <n v="67095"/>
    <n v="63699"/>
  </r>
  <r>
    <x v="209"/>
    <x v="0"/>
    <x v="25"/>
    <n v="20724"/>
    <n v="31"/>
    <n v="1551"/>
    <n v="46530"/>
    <n v="28.2"/>
    <n v="14110"/>
    <n v="13123"/>
  </r>
  <r>
    <x v="209"/>
    <x v="0"/>
    <x v="26"/>
    <n v="11109"/>
    <n v="9"/>
    <n v="460"/>
    <n v="13800"/>
    <n v="39.619999999999997"/>
    <n v="4851"/>
    <n v="5468"/>
  </r>
  <r>
    <x v="209"/>
    <x v="0"/>
    <x v="27"/>
    <n v="115743"/>
    <n v="36"/>
    <n v="3246"/>
    <n v="97380"/>
    <n v="71.03"/>
    <n v="42951"/>
    <n v="69168"/>
  </r>
  <r>
    <x v="209"/>
    <x v="0"/>
    <x v="28"/>
    <m/>
    <n v="10"/>
    <n v="423"/>
    <n v="12690"/>
    <m/>
    <m/>
    <m/>
  </r>
  <r>
    <x v="209"/>
    <x v="0"/>
    <x v="29"/>
    <m/>
    <n v="12"/>
    <n v="173"/>
    <n v="5190"/>
    <m/>
    <n v="1226"/>
    <m/>
  </r>
  <r>
    <x v="209"/>
    <x v="0"/>
    <x v="30"/>
    <n v="22933"/>
    <n v="16"/>
    <n v="818"/>
    <n v="24540"/>
    <n v="50.86"/>
    <n v="13466"/>
    <n v="12481"/>
  </r>
  <r>
    <x v="209"/>
    <x v="0"/>
    <x v="31"/>
    <m/>
    <n v="8"/>
    <n v="87"/>
    <n v="2610"/>
    <m/>
    <m/>
    <m/>
  </r>
  <r>
    <x v="209"/>
    <x v="0"/>
    <x v="32"/>
    <n v="7215"/>
    <n v="5"/>
    <n v="547"/>
    <n v="16410"/>
    <n v="21.49"/>
    <m/>
    <n v="3527"/>
  </r>
  <r>
    <x v="209"/>
    <x v="0"/>
    <x v="33"/>
    <n v="6998"/>
    <n v="16"/>
    <n v="429"/>
    <n v="12870"/>
    <m/>
    <n v="3856"/>
    <m/>
  </r>
  <r>
    <x v="209"/>
    <x v="0"/>
    <x v="34"/>
    <n v="934722"/>
    <n v="527"/>
    <n v="33042"/>
    <n v="991260"/>
    <n v="57.81"/>
    <n v="518260"/>
    <n v="573011"/>
  </r>
  <r>
    <x v="209"/>
    <x v="1"/>
    <x v="0"/>
    <n v="35304"/>
    <n v="121"/>
    <n v="1545"/>
    <n v="46350"/>
    <n v="44.26"/>
    <n v="18565"/>
    <n v="20512"/>
  </r>
  <r>
    <x v="209"/>
    <x v="1"/>
    <x v="1"/>
    <n v="102515"/>
    <n v="162"/>
    <n v="3529"/>
    <n v="105870"/>
    <n v="55.63"/>
    <n v="53617"/>
    <n v="58900"/>
  </r>
  <r>
    <x v="209"/>
    <x v="1"/>
    <x v="2"/>
    <n v="10845"/>
    <n v="62"/>
    <n v="700"/>
    <n v="21000"/>
    <n v="28.28"/>
    <n v="6696"/>
    <n v="5940"/>
  </r>
  <r>
    <x v="209"/>
    <x v="1"/>
    <x v="3"/>
    <n v="49687"/>
    <n v="87"/>
    <n v="1591"/>
    <n v="47730"/>
    <n v="61.43"/>
    <n v="25503"/>
    <n v="29322"/>
  </r>
  <r>
    <x v="209"/>
    <x v="1"/>
    <x v="4"/>
    <n v="27330"/>
    <n v="52"/>
    <n v="918"/>
    <n v="27540"/>
    <n v="54.9"/>
    <n v="13590"/>
    <n v="15119"/>
  </r>
  <r>
    <x v="209"/>
    <x v="1"/>
    <x v="5"/>
    <n v="49205"/>
    <n v="71"/>
    <n v="1282"/>
    <n v="38460"/>
    <n v="55.64"/>
    <n v="25067"/>
    <n v="21398"/>
  </r>
  <r>
    <x v="209"/>
    <x v="1"/>
    <x v="6"/>
    <n v="30962"/>
    <n v="61"/>
    <n v="1096"/>
    <n v="32880"/>
    <n v="45.49"/>
    <n v="21830"/>
    <n v="14956"/>
  </r>
  <r>
    <x v="209"/>
    <x v="1"/>
    <x v="7"/>
    <n v="6939"/>
    <n v="21"/>
    <n v="305"/>
    <n v="9150"/>
    <n v="45.21"/>
    <n v="3723"/>
    <n v="4137"/>
  </r>
  <r>
    <x v="209"/>
    <x v="1"/>
    <x v="8"/>
    <n v="10252"/>
    <n v="30"/>
    <n v="443"/>
    <n v="13290"/>
    <n v="46.52"/>
    <n v="5828"/>
    <n v="6182"/>
  </r>
  <r>
    <x v="209"/>
    <x v="1"/>
    <x v="9"/>
    <n v="18490"/>
    <n v="44"/>
    <n v="792"/>
    <n v="23760"/>
    <n v="47.47"/>
    <n v="9850"/>
    <n v="11278"/>
  </r>
  <r>
    <x v="209"/>
    <x v="1"/>
    <x v="10"/>
    <n v="36656"/>
    <n v="65"/>
    <n v="1181"/>
    <n v="35430"/>
    <n v="57.7"/>
    <n v="16578"/>
    <n v="20442"/>
  </r>
  <r>
    <x v="209"/>
    <x v="1"/>
    <x v="11"/>
    <n v="8816"/>
    <n v="25"/>
    <n v="533"/>
    <n v="15990"/>
    <n v="29.2"/>
    <n v="5559"/>
    <n v="4669"/>
  </r>
  <r>
    <x v="209"/>
    <x v="1"/>
    <x v="12"/>
    <n v="26250"/>
    <n v="62"/>
    <n v="1073"/>
    <n v="32190"/>
    <n v="52.26"/>
    <n v="16137"/>
    <n v="16822"/>
  </r>
  <r>
    <x v="209"/>
    <x v="1"/>
    <x v="13"/>
    <n v="7863"/>
    <n v="17"/>
    <n v="312"/>
    <n v="9360"/>
    <n v="47.8"/>
    <n v="4585"/>
    <n v="4474"/>
  </r>
  <r>
    <x v="209"/>
    <x v="1"/>
    <x v="14"/>
    <n v="7099"/>
    <n v="21"/>
    <n v="285"/>
    <n v="8550"/>
    <n v="47.72"/>
    <n v="3606"/>
    <n v="4080"/>
  </r>
  <r>
    <x v="209"/>
    <x v="1"/>
    <x v="15"/>
    <n v="7028"/>
    <n v="24"/>
    <n v="240"/>
    <n v="7200"/>
    <n v="54.18"/>
    <n v="3838"/>
    <n v="3901"/>
  </r>
  <r>
    <x v="209"/>
    <x v="1"/>
    <x v="16"/>
    <n v="45036"/>
    <n v="51"/>
    <n v="1244"/>
    <n v="37320"/>
    <n v="70.650000000000006"/>
    <n v="22640"/>
    <n v="26365"/>
  </r>
  <r>
    <x v="209"/>
    <x v="1"/>
    <x v="17"/>
    <n v="27249"/>
    <n v="26"/>
    <n v="751"/>
    <n v="22530"/>
    <n v="70.34"/>
    <n v="14574"/>
    <n v="15847"/>
  </r>
  <r>
    <x v="209"/>
    <x v="1"/>
    <x v="18"/>
    <n v="16396"/>
    <n v="46"/>
    <n v="779"/>
    <n v="23370"/>
    <n v="43.07"/>
    <n v="9057"/>
    <n v="10065"/>
  </r>
  <r>
    <x v="209"/>
    <x v="1"/>
    <x v="19"/>
    <n v="24852"/>
    <n v="85"/>
    <n v="1232"/>
    <n v="36960"/>
    <n v="39.08"/>
    <n v="12128"/>
    <n v="14445"/>
  </r>
  <r>
    <x v="209"/>
    <x v="1"/>
    <x v="20"/>
    <n v="74543"/>
    <n v="194"/>
    <n v="2872"/>
    <n v="86160"/>
    <n v="47.67"/>
    <n v="40666"/>
    <n v="41070"/>
  </r>
  <r>
    <x v="209"/>
    <x v="1"/>
    <x v="21"/>
    <n v="9020"/>
    <n v="26"/>
    <n v="386"/>
    <n v="11580"/>
    <n v="37.39"/>
    <n v="5874"/>
    <n v="4330"/>
  </r>
  <r>
    <x v="209"/>
    <x v="1"/>
    <x v="22"/>
    <n v="11145"/>
    <n v="21"/>
    <n v="569"/>
    <n v="17070"/>
    <n v="29.81"/>
    <n v="8342"/>
    <n v="5089"/>
  </r>
  <r>
    <x v="209"/>
    <x v="1"/>
    <x v="23"/>
    <n v="10029"/>
    <n v="26"/>
    <n v="391"/>
    <n v="11730"/>
    <n v="54.3"/>
    <n v="5659"/>
    <n v="6370"/>
  </r>
  <r>
    <x v="209"/>
    <x v="1"/>
    <x v="24"/>
    <n v="104737"/>
    <n v="267"/>
    <n v="4218"/>
    <n v="126540"/>
    <n v="44.93"/>
    <n v="60542"/>
    <n v="56858"/>
  </r>
  <r>
    <x v="209"/>
    <x v="1"/>
    <x v="25"/>
    <n v="18352"/>
    <n v="71"/>
    <n v="1038"/>
    <n v="31140"/>
    <n v="30.4"/>
    <n v="11816"/>
    <n v="9467"/>
  </r>
  <r>
    <x v="209"/>
    <x v="1"/>
    <x v="26"/>
    <n v="9024"/>
    <n v="21"/>
    <n v="340"/>
    <n v="10200"/>
    <n v="35.47"/>
    <n v="4658"/>
    <n v="3618"/>
  </r>
  <r>
    <x v="209"/>
    <x v="1"/>
    <x v="27"/>
    <n v="36522"/>
    <n v="55"/>
    <n v="1138"/>
    <n v="34140"/>
    <n v="34.630000000000003"/>
    <n v="12764"/>
    <n v="11822"/>
  </r>
  <r>
    <x v="209"/>
    <x v="1"/>
    <x v="28"/>
    <n v="7249"/>
    <n v="24"/>
    <n v="335"/>
    <n v="10050"/>
    <n v="43.91"/>
    <n v="4792"/>
    <n v="4413"/>
  </r>
  <r>
    <x v="209"/>
    <x v="1"/>
    <x v="29"/>
    <n v="5068"/>
    <n v="24"/>
    <n v="251"/>
    <n v="7530"/>
    <n v="37"/>
    <n v="3305"/>
    <n v="2786"/>
  </r>
  <r>
    <x v="209"/>
    <x v="1"/>
    <x v="30"/>
    <n v="24934"/>
    <n v="45"/>
    <n v="786"/>
    <n v="23580"/>
    <n v="58.81"/>
    <n v="12724"/>
    <n v="13868"/>
  </r>
  <r>
    <x v="209"/>
    <x v="1"/>
    <x v="31"/>
    <n v="1856"/>
    <n v="14"/>
    <n v="101"/>
    <n v="3030"/>
    <n v="38.44"/>
    <n v="1049"/>
    <n v="1165"/>
  </r>
  <r>
    <x v="209"/>
    <x v="1"/>
    <x v="32"/>
    <n v="6156"/>
    <n v="21"/>
    <n v="382"/>
    <n v="11460"/>
    <n v="24.1"/>
    <n v="3669"/>
    <n v="2762"/>
  </r>
  <r>
    <x v="209"/>
    <x v="1"/>
    <x v="33"/>
    <n v="13568"/>
    <n v="39"/>
    <n v="597"/>
    <n v="17910"/>
    <n v="49.74"/>
    <n v="6571"/>
    <n v="8909"/>
  </r>
  <r>
    <x v="209"/>
    <x v="1"/>
    <x v="34"/>
    <n v="748991"/>
    <n v="1688"/>
    <n v="28266"/>
    <n v="847980"/>
    <n v="48.19"/>
    <n v="400287"/>
    <n v="408675"/>
  </r>
  <r>
    <x v="209"/>
    <x v="2"/>
    <x v="0"/>
    <n v="8611"/>
    <n v="24"/>
    <n v="1065"/>
    <n v="31950"/>
    <n v="22.67"/>
    <n v="2745"/>
    <n v="7242"/>
  </r>
  <r>
    <x v="209"/>
    <x v="2"/>
    <x v="1"/>
    <n v="53103"/>
    <n v="37"/>
    <n v="4045"/>
    <n v="121350"/>
    <n v="38.43"/>
    <n v="19536"/>
    <n v="46631"/>
  </r>
  <r>
    <x v="209"/>
    <x v="2"/>
    <x v="2"/>
    <n v="3716"/>
    <n v="11"/>
    <n v="607"/>
    <n v="18210"/>
    <n v="17.68"/>
    <n v="2759"/>
    <n v="3219"/>
  </r>
  <r>
    <x v="209"/>
    <x v="2"/>
    <x v="3"/>
    <n v="8160"/>
    <n v="14"/>
    <n v="819"/>
    <n v="24570"/>
    <n v="31.62"/>
    <n v="4666"/>
    <n v="7769"/>
  </r>
  <r>
    <x v="209"/>
    <x v="2"/>
    <x v="4"/>
    <n v="9742"/>
    <n v="12"/>
    <n v="916"/>
    <n v="27480"/>
    <n v="33.33"/>
    <n v="1877"/>
    <n v="9160"/>
  </r>
  <r>
    <x v="209"/>
    <x v="2"/>
    <x v="5"/>
    <n v="14401"/>
    <n v="14"/>
    <n v="1998"/>
    <n v="59940"/>
    <n v="19.78"/>
    <n v="5497"/>
    <n v="11854"/>
  </r>
  <r>
    <x v="209"/>
    <x v="2"/>
    <x v="6"/>
    <n v="9622"/>
    <n v="14"/>
    <n v="970"/>
    <n v="29100"/>
    <n v="28.9"/>
    <n v="4692"/>
    <n v="8410"/>
  </r>
  <r>
    <x v="209"/>
    <x v="2"/>
    <x v="7"/>
    <m/>
    <n v="3"/>
    <n v="100"/>
    <n v="3000"/>
    <m/>
    <m/>
    <m/>
  </r>
  <r>
    <x v="209"/>
    <x v="2"/>
    <x v="8"/>
    <m/>
    <n v="3"/>
    <n v="71"/>
    <n v="2130"/>
    <m/>
    <m/>
    <m/>
  </r>
  <r>
    <x v="209"/>
    <x v="2"/>
    <x v="9"/>
    <n v="2528"/>
    <n v="5"/>
    <n v="300"/>
    <n v="9000"/>
    <n v="24.76"/>
    <n v="874"/>
    <n v="2228"/>
  </r>
  <r>
    <x v="209"/>
    <x v="2"/>
    <x v="10"/>
    <n v="7860"/>
    <n v="13"/>
    <n v="687"/>
    <n v="20610"/>
    <n v="33.81"/>
    <n v="2355"/>
    <n v="6969"/>
  </r>
  <r>
    <x v="209"/>
    <x v="2"/>
    <x v="11"/>
    <n v="6659"/>
    <n v="13"/>
    <n v="904"/>
    <n v="27120"/>
    <n v="19.52"/>
    <n v="3392"/>
    <n v="5294"/>
  </r>
  <r>
    <x v="209"/>
    <x v="2"/>
    <x v="12"/>
    <m/>
    <n v="3"/>
    <n v="114"/>
    <n v="3420"/>
    <m/>
    <m/>
    <m/>
  </r>
  <r>
    <x v="209"/>
    <x v="2"/>
    <x v="13"/>
    <n v="1689"/>
    <n v="4"/>
    <n v="94"/>
    <n v="2820"/>
    <n v="46.09"/>
    <n v="771"/>
    <n v="1300"/>
  </r>
  <r>
    <x v="209"/>
    <x v="2"/>
    <x v="14"/>
    <m/>
    <n v="2"/>
    <n v="68"/>
    <n v="2040"/>
    <m/>
    <m/>
    <m/>
  </r>
  <r>
    <x v="209"/>
    <x v="2"/>
    <x v="15"/>
    <m/>
    <n v="5"/>
    <n v="641"/>
    <n v="19230"/>
    <m/>
    <m/>
    <m/>
  </r>
  <r>
    <x v="209"/>
    <x v="2"/>
    <x v="16"/>
    <m/>
    <n v="11"/>
    <n v="2086"/>
    <n v="62580"/>
    <m/>
    <m/>
    <m/>
  </r>
  <r>
    <x v="209"/>
    <x v="2"/>
    <x v="17"/>
    <n v="25614"/>
    <n v="8"/>
    <n v="1630"/>
    <n v="48900"/>
    <n v="48.77"/>
    <n v="8213"/>
    <n v="23850"/>
  </r>
  <r>
    <x v="209"/>
    <x v="2"/>
    <x v="18"/>
    <n v="5918"/>
    <n v="15"/>
    <n v="658"/>
    <n v="19740"/>
    <n v="26.35"/>
    <n v="2022"/>
    <n v="5202"/>
  </r>
  <r>
    <x v="209"/>
    <x v="2"/>
    <x v="19"/>
    <n v="13757"/>
    <n v="22"/>
    <n v="1211"/>
    <n v="36330"/>
    <n v="33.75"/>
    <n v="4414"/>
    <n v="12260"/>
  </r>
  <r>
    <x v="209"/>
    <x v="2"/>
    <x v="20"/>
    <n v="27196"/>
    <n v="43"/>
    <n v="2853"/>
    <n v="85590"/>
    <n v="27.51"/>
    <n v="12594"/>
    <n v="23548"/>
  </r>
  <r>
    <x v="209"/>
    <x v="2"/>
    <x v="21"/>
    <m/>
    <n v="6"/>
    <n v="338"/>
    <n v="10140"/>
    <m/>
    <m/>
    <m/>
  </r>
  <r>
    <x v="209"/>
    <x v="2"/>
    <x v="22"/>
    <n v="6087"/>
    <n v="4"/>
    <n v="345"/>
    <n v="10350"/>
    <m/>
    <m/>
    <m/>
  </r>
  <r>
    <x v="209"/>
    <x v="2"/>
    <x v="23"/>
    <m/>
    <n v="3"/>
    <n v="77"/>
    <n v="2310"/>
    <m/>
    <m/>
    <m/>
  </r>
  <r>
    <x v="209"/>
    <x v="2"/>
    <x v="24"/>
    <n v="35243"/>
    <n v="56"/>
    <n v="3613"/>
    <n v="108390"/>
    <n v="27.59"/>
    <n v="18615"/>
    <n v="29905"/>
  </r>
  <r>
    <x v="209"/>
    <x v="2"/>
    <x v="25"/>
    <n v="7814"/>
    <n v="21"/>
    <n v="1207"/>
    <n v="36210"/>
    <n v="17.63"/>
    <n v="5464"/>
    <n v="6383"/>
  </r>
  <r>
    <x v="209"/>
    <x v="2"/>
    <x v="26"/>
    <n v="7919"/>
    <n v="8"/>
    <n v="522"/>
    <n v="15660"/>
    <n v="45.81"/>
    <n v="3607"/>
    <n v="7174"/>
  </r>
  <r>
    <x v="209"/>
    <x v="2"/>
    <x v="27"/>
    <n v="45361"/>
    <n v="20"/>
    <n v="2149"/>
    <n v="64470"/>
    <n v="60.97"/>
    <n v="16146"/>
    <n v="39310"/>
  </r>
  <r>
    <x v="209"/>
    <x v="2"/>
    <x v="28"/>
    <m/>
    <n v="3"/>
    <n v="74"/>
    <n v="2220"/>
    <m/>
    <m/>
    <m/>
  </r>
  <r>
    <x v="209"/>
    <x v="2"/>
    <x v="29"/>
    <m/>
    <n v="5"/>
    <n v="218"/>
    <n v="6540"/>
    <m/>
    <n v="151"/>
    <m/>
  </r>
  <r>
    <x v="209"/>
    <x v="2"/>
    <x v="30"/>
    <n v="5305"/>
    <n v="7"/>
    <n v="421"/>
    <n v="12630"/>
    <n v="36.08"/>
    <n v="1975"/>
    <n v="4557"/>
  </r>
  <r>
    <x v="209"/>
    <x v="2"/>
    <x v="31"/>
    <m/>
    <n v="2"/>
    <n v="33"/>
    <n v="990"/>
    <m/>
    <m/>
    <m/>
  </r>
  <r>
    <x v="209"/>
    <x v="2"/>
    <x v="32"/>
    <m/>
    <n v="5"/>
    <n v="353"/>
    <n v="10590"/>
    <m/>
    <m/>
    <m/>
  </r>
  <r>
    <x v="209"/>
    <x v="2"/>
    <x v="33"/>
    <n v="2995"/>
    <n v="10"/>
    <n v="412"/>
    <n v="12360"/>
    <m/>
    <n v="1829"/>
    <m/>
  </r>
  <r>
    <x v="209"/>
    <x v="2"/>
    <x v="34"/>
    <n v="284544"/>
    <n v="362"/>
    <n v="26356"/>
    <n v="790680"/>
    <n v="31.44"/>
    <n v="114974"/>
    <n v="248584"/>
  </r>
  <r>
    <x v="209"/>
    <x v="3"/>
    <x v="0"/>
    <n v="24024"/>
    <n v="43"/>
    <n v="5482"/>
    <n v="164460"/>
    <n v="7.95"/>
    <n v="6971"/>
    <n v="13071"/>
  </r>
  <r>
    <x v="209"/>
    <x v="3"/>
    <x v="1"/>
    <n v="18281"/>
    <n v="20"/>
    <n v="2285"/>
    <n v="68550"/>
    <n v="12.58"/>
    <n v="5920"/>
    <n v="8625"/>
  </r>
  <r>
    <x v="209"/>
    <x v="3"/>
    <x v="2"/>
    <n v="15814"/>
    <n v="24"/>
    <n v="3422"/>
    <n v="102660"/>
    <n v="8.5299999999999994"/>
    <n v="5693"/>
    <n v="8758"/>
  </r>
  <r>
    <x v="209"/>
    <x v="3"/>
    <x v="3"/>
    <n v="13812"/>
    <n v="22"/>
    <n v="1984"/>
    <n v="59520"/>
    <n v="12.6"/>
    <n v="6842"/>
    <n v="7498"/>
  </r>
  <r>
    <x v="209"/>
    <x v="3"/>
    <x v="4"/>
    <n v="22970"/>
    <n v="17"/>
    <n v="2344"/>
    <n v="70320"/>
    <n v="17.489999999999998"/>
    <n v="6279"/>
    <n v="12298"/>
  </r>
  <r>
    <x v="209"/>
    <x v="3"/>
    <x v="5"/>
    <n v="14367"/>
    <n v="10"/>
    <n v="1393"/>
    <n v="41790"/>
    <n v="16.36"/>
    <n v="5545"/>
    <n v="6838"/>
  </r>
  <r>
    <x v="209"/>
    <x v="3"/>
    <x v="6"/>
    <n v="9514"/>
    <n v="11"/>
    <n v="1285"/>
    <n v="38550"/>
    <n v="10.27"/>
    <n v="3677"/>
    <n v="3961"/>
  </r>
  <r>
    <x v="209"/>
    <x v="3"/>
    <x v="7"/>
    <n v="4160"/>
    <n v="6"/>
    <n v="1257"/>
    <n v="37710"/>
    <n v="4.16"/>
    <n v="1293"/>
    <n v="1570"/>
  </r>
  <r>
    <x v="209"/>
    <x v="3"/>
    <x v="8"/>
    <n v="7572"/>
    <n v="8"/>
    <n v="1384"/>
    <n v="41520"/>
    <n v="8.0500000000000007"/>
    <n v="1313"/>
    <n v="3343"/>
  </r>
  <r>
    <x v="209"/>
    <x v="3"/>
    <x v="9"/>
    <n v="6367"/>
    <n v="13"/>
    <n v="1219"/>
    <n v="36570"/>
    <n v="10.17"/>
    <n v="2371"/>
    <n v="3721"/>
  </r>
  <r>
    <x v="209"/>
    <x v="3"/>
    <x v="10"/>
    <n v="15629"/>
    <n v="19"/>
    <n v="1433"/>
    <n v="42990"/>
    <n v="17.52"/>
    <n v="4663"/>
    <n v="7533"/>
  </r>
  <r>
    <x v="209"/>
    <x v="3"/>
    <x v="11"/>
    <n v="3172"/>
    <n v="4"/>
    <n v="298"/>
    <n v="8940"/>
    <n v="17.61"/>
    <n v="1786"/>
    <n v="1574"/>
  </r>
  <r>
    <x v="209"/>
    <x v="3"/>
    <x v="12"/>
    <m/>
    <n v="7"/>
    <n v="589"/>
    <n v="17670"/>
    <m/>
    <m/>
    <m/>
  </r>
  <r>
    <x v="209"/>
    <x v="3"/>
    <x v="13"/>
    <m/>
    <n v="4"/>
    <n v="368"/>
    <n v="11040"/>
    <m/>
    <m/>
    <m/>
  </r>
  <r>
    <x v="209"/>
    <x v="3"/>
    <x v="14"/>
    <m/>
    <n v="7"/>
    <n v="766"/>
    <n v="22980"/>
    <m/>
    <m/>
    <m/>
  </r>
  <r>
    <x v="209"/>
    <x v="3"/>
    <x v="15"/>
    <n v="5231"/>
    <n v="9"/>
    <n v="1026"/>
    <n v="30780"/>
    <n v="8.83"/>
    <n v="2251"/>
    <n v="2718"/>
  </r>
  <r>
    <x v="209"/>
    <x v="3"/>
    <x v="16"/>
    <m/>
    <n v="2"/>
    <n v="355"/>
    <n v="10650"/>
    <m/>
    <m/>
    <m/>
  </r>
  <r>
    <x v="209"/>
    <x v="3"/>
    <x v="17"/>
    <s v="    -"/>
    <n v="0"/>
    <s v="    -"/>
    <s v="    -"/>
    <n v="0"/>
    <n v="0"/>
    <n v="0"/>
  </r>
  <r>
    <x v="209"/>
    <x v="3"/>
    <x v="18"/>
    <n v="6780"/>
    <n v="15"/>
    <n v="1157"/>
    <n v="34710"/>
    <n v="11.94"/>
    <n v="2700"/>
    <n v="4144"/>
  </r>
  <r>
    <x v="209"/>
    <x v="3"/>
    <x v="19"/>
    <n v="11870"/>
    <n v="19"/>
    <n v="2983"/>
    <n v="89490"/>
    <n v="7.82"/>
    <n v="2912"/>
    <n v="7000"/>
  </r>
  <r>
    <x v="209"/>
    <x v="3"/>
    <x v="20"/>
    <n v="32056"/>
    <n v="35"/>
    <n v="4510"/>
    <n v="135300"/>
    <n v="13.4"/>
    <n v="9040"/>
    <n v="18126"/>
  </r>
  <r>
    <x v="209"/>
    <x v="3"/>
    <x v="21"/>
    <n v="5004"/>
    <n v="9"/>
    <n v="711"/>
    <n v="21330"/>
    <n v="10.52"/>
    <n v="1904"/>
    <n v="2243"/>
  </r>
  <r>
    <x v="209"/>
    <x v="3"/>
    <x v="22"/>
    <n v="7724"/>
    <n v="5"/>
    <n v="717"/>
    <n v="21510"/>
    <n v="13.7"/>
    <n v="6343"/>
    <n v="2947"/>
  </r>
  <r>
    <x v="209"/>
    <x v="3"/>
    <x v="23"/>
    <n v="4716"/>
    <n v="7"/>
    <n v="779"/>
    <n v="23370"/>
    <n v="11.22"/>
    <n v="2148"/>
    <n v="2623"/>
  </r>
  <r>
    <x v="209"/>
    <x v="3"/>
    <x v="24"/>
    <n v="49500"/>
    <n v="56"/>
    <n v="6717"/>
    <n v="201510"/>
    <n v="12.87"/>
    <n v="19436"/>
    <n v="25940"/>
  </r>
  <r>
    <x v="209"/>
    <x v="3"/>
    <x v="25"/>
    <n v="8661"/>
    <n v="17"/>
    <n v="1358"/>
    <n v="40740"/>
    <n v="9.2899999999999991"/>
    <n v="5213"/>
    <n v="3784"/>
  </r>
  <r>
    <x v="209"/>
    <x v="3"/>
    <x v="26"/>
    <n v="9104"/>
    <n v="6"/>
    <n v="1529"/>
    <n v="45870"/>
    <n v="11.07"/>
    <n v="4211"/>
    <n v="5080"/>
  </r>
  <r>
    <x v="209"/>
    <x v="3"/>
    <x v="27"/>
    <n v="15550"/>
    <n v="7"/>
    <n v="1098"/>
    <n v="32940"/>
    <n v="19.670000000000002"/>
    <n v="6183"/>
    <n v="6479"/>
  </r>
  <r>
    <x v="209"/>
    <x v="3"/>
    <x v="28"/>
    <n v="4840"/>
    <n v="10"/>
    <n v="938"/>
    <n v="28140"/>
    <n v="7.89"/>
    <n v="2198"/>
    <n v="2221"/>
  </r>
  <r>
    <x v="209"/>
    <x v="3"/>
    <x v="29"/>
    <n v="3150"/>
    <n v="8"/>
    <n v="1965"/>
    <n v="58950"/>
    <n v="2.67"/>
    <n v="960"/>
    <n v="1571"/>
  </r>
  <r>
    <x v="209"/>
    <x v="3"/>
    <x v="30"/>
    <n v="6717"/>
    <n v="6"/>
    <n v="541"/>
    <n v="16230"/>
    <n v="18.55"/>
    <n v="4537"/>
    <n v="3011"/>
  </r>
  <r>
    <x v="209"/>
    <x v="3"/>
    <x v="31"/>
    <n v="1313"/>
    <n v="7"/>
    <n v="398"/>
    <n v="11940"/>
    <n v="6.56"/>
    <n v="561"/>
    <n v="783"/>
  </r>
  <r>
    <x v="209"/>
    <x v="3"/>
    <x v="32"/>
    <m/>
    <n v="5"/>
    <n v="889"/>
    <n v="26670"/>
    <m/>
    <n v="2320"/>
    <m/>
  </r>
  <r>
    <x v="209"/>
    <x v="3"/>
    <x v="33"/>
    <n v="2180"/>
    <n v="9"/>
    <n v="630"/>
    <n v="18900"/>
    <n v="6.71"/>
    <n v="1426"/>
    <n v="1269"/>
  </r>
  <r>
    <x v="209"/>
    <x v="3"/>
    <x v="34"/>
    <n v="299482"/>
    <n v="391"/>
    <n v="47093"/>
    <n v="1412790"/>
    <n v="10.79"/>
    <n v="111136"/>
    <n v="152479"/>
  </r>
  <r>
    <x v="209"/>
    <x v="4"/>
    <x v="0"/>
    <n v="81699"/>
    <n v="214"/>
    <n v="9158"/>
    <n v="274740"/>
    <n v="17.690000000000001"/>
    <n v="38098"/>
    <n v="48612"/>
  </r>
  <r>
    <x v="209"/>
    <x v="4"/>
    <x v="1"/>
    <n v="491126"/>
    <n v="298"/>
    <n v="19480"/>
    <n v="584400"/>
    <n v="54"/>
    <n v="264858"/>
    <n v="315588"/>
  </r>
  <r>
    <x v="209"/>
    <x v="4"/>
    <x v="2"/>
    <n v="33457"/>
    <n v="107"/>
    <n v="4909"/>
    <n v="147270"/>
    <n v="13.29"/>
    <n v="16831"/>
    <n v="19565"/>
  </r>
  <r>
    <x v="209"/>
    <x v="4"/>
    <x v="3"/>
    <n v="94905"/>
    <n v="143"/>
    <n v="5288"/>
    <n v="158640"/>
    <n v="37.840000000000003"/>
    <n v="50473"/>
    <n v="60024"/>
  </r>
  <r>
    <x v="209"/>
    <x v="4"/>
    <x v="4"/>
    <n v="69333"/>
    <n v="89"/>
    <n v="4643"/>
    <n v="139290"/>
    <n v="30.88"/>
    <n v="27765"/>
    <n v="43016"/>
  </r>
  <r>
    <x v="209"/>
    <x v="4"/>
    <x v="5"/>
    <n v="148716"/>
    <n v="117"/>
    <n v="6503"/>
    <n v="195090"/>
    <n v="39.049999999999997"/>
    <n v="76611"/>
    <n v="76190"/>
  </r>
  <r>
    <x v="209"/>
    <x v="4"/>
    <x v="6"/>
    <n v="64582"/>
    <n v="94"/>
    <n v="3883"/>
    <n v="116490"/>
    <n v="29.39"/>
    <n v="37554"/>
    <n v="34231"/>
  </r>
  <r>
    <x v="209"/>
    <x v="4"/>
    <x v="7"/>
    <n v="12504"/>
    <n v="33"/>
    <n v="1707"/>
    <n v="51210"/>
    <n v="12.85"/>
    <n v="5616"/>
    <n v="6581"/>
  </r>
  <r>
    <x v="209"/>
    <x v="4"/>
    <x v="8"/>
    <n v="23025"/>
    <n v="48"/>
    <n v="2082"/>
    <n v="62460"/>
    <n v="20.239999999999998"/>
    <n v="9781"/>
    <n v="12639"/>
  </r>
  <r>
    <x v="209"/>
    <x v="4"/>
    <x v="9"/>
    <n v="38511"/>
    <n v="80"/>
    <n v="2910"/>
    <n v="87300"/>
    <n v="28.72"/>
    <n v="19741"/>
    <n v="25073"/>
  </r>
  <r>
    <x v="209"/>
    <x v="4"/>
    <x v="10"/>
    <n v="73712"/>
    <n v="116"/>
    <n v="3847"/>
    <n v="115410"/>
    <n v="37.85"/>
    <n v="31791"/>
    <n v="43677"/>
  </r>
  <r>
    <x v="209"/>
    <x v="4"/>
    <x v="11"/>
    <n v="27170"/>
    <n v="50"/>
    <n v="2120"/>
    <n v="63600"/>
    <n v="25.9"/>
    <n v="16704"/>
    <n v="16474"/>
  </r>
  <r>
    <x v="209"/>
    <x v="4"/>
    <x v="12"/>
    <n v="38680"/>
    <n v="87"/>
    <n v="2270"/>
    <n v="68100"/>
    <n v="37.39"/>
    <n v="23937"/>
    <n v="25460"/>
  </r>
  <r>
    <x v="209"/>
    <x v="4"/>
    <x v="13"/>
    <n v="12917"/>
    <n v="28"/>
    <n v="886"/>
    <n v="26580"/>
    <n v="28.54"/>
    <n v="6751"/>
    <n v="7586"/>
  </r>
  <r>
    <x v="209"/>
    <x v="4"/>
    <x v="14"/>
    <n v="16120"/>
    <n v="41"/>
    <n v="1355"/>
    <n v="40650"/>
    <n v="22.44"/>
    <n v="8070"/>
    <n v="9121"/>
  </r>
  <r>
    <x v="209"/>
    <x v="4"/>
    <x v="15"/>
    <n v="13951"/>
    <n v="39"/>
    <n v="1928"/>
    <n v="57840"/>
    <n v="14.04"/>
    <n v="6752"/>
    <n v="8119"/>
  </r>
  <r>
    <x v="209"/>
    <x v="4"/>
    <x v="16"/>
    <n v="195108"/>
    <n v="101"/>
    <n v="7258"/>
    <n v="217740"/>
    <n v="60.53"/>
    <n v="88436"/>
    <n v="131806"/>
  </r>
  <r>
    <x v="209"/>
    <x v="4"/>
    <x v="17"/>
    <n v="167676"/>
    <n v="68"/>
    <n v="5835"/>
    <n v="175050"/>
    <n v="66.02"/>
    <n v="77720"/>
    <n v="115560"/>
  </r>
  <r>
    <x v="209"/>
    <x v="4"/>
    <x v="18"/>
    <n v="33691"/>
    <n v="89"/>
    <n v="2898"/>
    <n v="86940"/>
    <n v="25.67"/>
    <n v="17348"/>
    <n v="22314"/>
  </r>
  <r>
    <x v="209"/>
    <x v="4"/>
    <x v="19"/>
    <n v="57643"/>
    <n v="135"/>
    <n v="5777"/>
    <n v="173310"/>
    <n v="22.08"/>
    <n v="23289"/>
    <n v="38274"/>
  </r>
  <r>
    <x v="209"/>
    <x v="4"/>
    <x v="20"/>
    <n v="219677"/>
    <n v="322"/>
    <n v="13438"/>
    <n v="403140"/>
    <n v="33.79"/>
    <n v="112479"/>
    <n v="136218"/>
  </r>
  <r>
    <x v="209"/>
    <x v="4"/>
    <x v="21"/>
    <n v="18561"/>
    <n v="47"/>
    <n v="1566"/>
    <n v="46980"/>
    <n v="19.78"/>
    <n v="10832"/>
    <n v="9292"/>
  </r>
  <r>
    <x v="209"/>
    <x v="4"/>
    <x v="22"/>
    <n v="40341"/>
    <n v="35"/>
    <n v="2055"/>
    <n v="61650"/>
    <n v="32.46"/>
    <n v="33257"/>
    <n v="20013"/>
  </r>
  <r>
    <x v="209"/>
    <x v="4"/>
    <x v="23"/>
    <n v="17412"/>
    <n v="42"/>
    <n v="1359"/>
    <n v="40770"/>
    <n v="26.68"/>
    <n v="9120"/>
    <n v="10879"/>
  </r>
  <r>
    <x v="209"/>
    <x v="4"/>
    <x v="24"/>
    <n v="295991"/>
    <n v="446"/>
    <n v="18418"/>
    <n v="552540"/>
    <n v="31.93"/>
    <n v="165688"/>
    <n v="176402"/>
  </r>
  <r>
    <x v="209"/>
    <x v="4"/>
    <x v="25"/>
    <n v="55551"/>
    <n v="140"/>
    <n v="5154"/>
    <n v="154620"/>
    <n v="21.18"/>
    <n v="36604"/>
    <n v="32756"/>
  </r>
  <r>
    <x v="209"/>
    <x v="4"/>
    <x v="26"/>
    <n v="37156"/>
    <n v="44"/>
    <n v="2851"/>
    <n v="85530"/>
    <n v="24.95"/>
    <n v="17326"/>
    <n v="21339"/>
  </r>
  <r>
    <x v="209"/>
    <x v="4"/>
    <x v="27"/>
    <n v="213176"/>
    <n v="118"/>
    <n v="7631"/>
    <n v="228930"/>
    <n v="55.38"/>
    <n v="78044"/>
    <n v="126778"/>
  </r>
  <r>
    <x v="209"/>
    <x v="4"/>
    <x v="28"/>
    <n v="16696"/>
    <n v="47"/>
    <n v="1770"/>
    <n v="53100"/>
    <n v="17.95"/>
    <n v="10838"/>
    <n v="9532"/>
  </r>
  <r>
    <x v="209"/>
    <x v="4"/>
    <x v="29"/>
    <n v="11416"/>
    <n v="49"/>
    <n v="2607"/>
    <n v="78210"/>
    <n v="8.09"/>
    <n v="5642"/>
    <n v="6327"/>
  </r>
  <r>
    <x v="209"/>
    <x v="4"/>
    <x v="30"/>
    <n v="59889"/>
    <n v="74"/>
    <n v="2566"/>
    <n v="76980"/>
    <n v="44.06"/>
    <n v="32702"/>
    <n v="33917"/>
  </r>
  <r>
    <x v="209"/>
    <x v="4"/>
    <x v="31"/>
    <n v="4144"/>
    <n v="31"/>
    <n v="619"/>
    <n v="18570"/>
    <n v="14.82"/>
    <n v="2318"/>
    <n v="2751"/>
  </r>
  <r>
    <x v="209"/>
    <x v="4"/>
    <x v="32"/>
    <n v="21127"/>
    <n v="36"/>
    <n v="2171"/>
    <n v="65130"/>
    <n v="16.829999999999998"/>
    <n v="11408"/>
    <n v="10962"/>
  </r>
  <r>
    <x v="209"/>
    <x v="4"/>
    <x v="33"/>
    <n v="25740"/>
    <n v="74"/>
    <n v="2068"/>
    <n v="62040"/>
    <n v="28.42"/>
    <n v="13682"/>
    <n v="17633"/>
  </r>
  <r>
    <x v="209"/>
    <x v="4"/>
    <x v="34"/>
    <n v="2267738"/>
    <n v="2968"/>
    <n v="134757"/>
    <n v="4042710"/>
    <n v="34.200000000000003"/>
    <n v="1144657"/>
    <n v="1382749"/>
  </r>
  <r>
    <x v="210"/>
    <x v="0"/>
    <x v="0"/>
    <n v="14079"/>
    <n v="26"/>
    <n v="1056"/>
    <n v="32736"/>
    <n v="23.62"/>
    <n v="9424"/>
    <n v="7733"/>
  </r>
  <r>
    <x v="210"/>
    <x v="0"/>
    <x v="1"/>
    <n v="358095"/>
    <n v="82"/>
    <n v="9941"/>
    <n v="308171"/>
    <n v="71.680000000000007"/>
    <n v="189715"/>
    <n v="220892"/>
  </r>
  <r>
    <x v="210"/>
    <x v="0"/>
    <x v="2"/>
    <n v="4066"/>
    <n v="10"/>
    <n v="180"/>
    <n v="5580"/>
    <n v="37.18"/>
    <n v="2006"/>
    <n v="2075"/>
  </r>
  <r>
    <x v="210"/>
    <x v="0"/>
    <x v="3"/>
    <n v="23846"/>
    <n v="19"/>
    <n v="888"/>
    <n v="27528"/>
    <n v="54.14"/>
    <n v="11505"/>
    <n v="14904"/>
  </r>
  <r>
    <x v="210"/>
    <x v="0"/>
    <x v="4"/>
    <n v="10292"/>
    <n v="8"/>
    <n v="465"/>
    <n v="14415"/>
    <n v="47.29"/>
    <n v="5910"/>
    <n v="6817"/>
  </r>
  <r>
    <x v="210"/>
    <x v="0"/>
    <x v="5"/>
    <n v="72371"/>
    <n v="22"/>
    <n v="1830"/>
    <n v="56730"/>
    <n v="65.37"/>
    <n v="41251"/>
    <n v="37085"/>
  </r>
  <r>
    <x v="210"/>
    <x v="0"/>
    <x v="6"/>
    <n v="19876"/>
    <n v="8"/>
    <n v="532"/>
    <n v="16492"/>
    <n v="50.33"/>
    <n v="9712"/>
    <n v="8300"/>
  </r>
  <r>
    <x v="210"/>
    <x v="0"/>
    <x v="7"/>
    <m/>
    <n v="3"/>
    <n v="45"/>
    <n v="1395"/>
    <m/>
    <m/>
    <m/>
  </r>
  <r>
    <x v="210"/>
    <x v="0"/>
    <x v="8"/>
    <m/>
    <n v="7"/>
    <n v="184"/>
    <n v="5704"/>
    <m/>
    <m/>
    <m/>
  </r>
  <r>
    <x v="210"/>
    <x v="0"/>
    <x v="9"/>
    <n v="13076"/>
    <n v="18"/>
    <n v="599"/>
    <n v="18569"/>
    <n v="45.66"/>
    <n v="7443"/>
    <n v="8478"/>
  </r>
  <r>
    <x v="210"/>
    <x v="0"/>
    <x v="10"/>
    <n v="13571"/>
    <n v="19"/>
    <n v="546"/>
    <n v="16926"/>
    <n v="52.51"/>
    <n v="8044"/>
    <n v="8888"/>
  </r>
  <r>
    <x v="210"/>
    <x v="0"/>
    <x v="11"/>
    <n v="17288"/>
    <n v="8"/>
    <n v="385"/>
    <n v="11935"/>
    <n v="57.09"/>
    <n v="8197"/>
    <n v="6814"/>
  </r>
  <r>
    <x v="210"/>
    <x v="0"/>
    <x v="12"/>
    <n v="11260"/>
    <n v="15"/>
    <n v="494"/>
    <n v="15314"/>
    <n v="45.22"/>
    <n v="7467"/>
    <n v="6924"/>
  </r>
  <r>
    <x v="210"/>
    <x v="0"/>
    <x v="13"/>
    <m/>
    <n v="3"/>
    <n v="112"/>
    <n v="3472"/>
    <m/>
    <m/>
    <m/>
  </r>
  <r>
    <x v="210"/>
    <x v="0"/>
    <x v="14"/>
    <n v="4916"/>
    <n v="10"/>
    <n v="223"/>
    <n v="6913"/>
    <n v="40.1"/>
    <n v="2876"/>
    <n v="2772"/>
  </r>
  <r>
    <x v="210"/>
    <x v="0"/>
    <x v="15"/>
    <m/>
    <n v="1"/>
    <n v="21"/>
    <n v="651"/>
    <m/>
    <m/>
    <m/>
  </r>
  <r>
    <x v="210"/>
    <x v="0"/>
    <x v="16"/>
    <n v="124328"/>
    <n v="37"/>
    <n v="3573"/>
    <n v="110763"/>
    <n v="72.61"/>
    <n v="61619"/>
    <n v="80421"/>
  </r>
  <r>
    <x v="210"/>
    <x v="0"/>
    <x v="17"/>
    <n v="121693"/>
    <n v="34"/>
    <n v="3454"/>
    <n v="107074"/>
    <n v="73.38"/>
    <n v="60432"/>
    <n v="78569"/>
  </r>
  <r>
    <x v="210"/>
    <x v="0"/>
    <x v="18"/>
    <n v="5377"/>
    <n v="12"/>
    <n v="301"/>
    <n v="9331"/>
    <n v="35.39"/>
    <n v="3094"/>
    <n v="3302"/>
  </r>
  <r>
    <x v="210"/>
    <x v="0"/>
    <x v="19"/>
    <n v="8265"/>
    <n v="9"/>
    <n v="353"/>
    <n v="10943"/>
    <n v="47.82"/>
    <n v="4152"/>
    <n v="5233"/>
  </r>
  <r>
    <x v="210"/>
    <x v="0"/>
    <x v="20"/>
    <n v="105613"/>
    <n v="50"/>
    <n v="3203"/>
    <n v="99293"/>
    <n v="58.87"/>
    <n v="56775"/>
    <n v="58456"/>
  </r>
  <r>
    <x v="210"/>
    <x v="0"/>
    <x v="21"/>
    <m/>
    <n v="6"/>
    <n v="131"/>
    <n v="4061"/>
    <m/>
    <m/>
    <m/>
  </r>
  <r>
    <x v="210"/>
    <x v="0"/>
    <x v="22"/>
    <n v="18979"/>
    <n v="5"/>
    <n v="424"/>
    <n v="13144"/>
    <m/>
    <n v="15079"/>
    <m/>
  </r>
  <r>
    <x v="210"/>
    <x v="0"/>
    <x v="23"/>
    <m/>
    <n v="6"/>
    <n v="112"/>
    <n v="3472"/>
    <m/>
    <m/>
    <m/>
  </r>
  <r>
    <x v="210"/>
    <x v="0"/>
    <x v="24"/>
    <n v="131837"/>
    <n v="67"/>
    <n v="3870"/>
    <n v="119970"/>
    <n v="58.44"/>
    <n v="76008"/>
    <n v="70105"/>
  </r>
  <r>
    <x v="210"/>
    <x v="0"/>
    <x v="25"/>
    <n v="22094"/>
    <n v="31"/>
    <n v="1551"/>
    <n v="48081"/>
    <n v="28.28"/>
    <n v="14750"/>
    <n v="13600"/>
  </r>
  <r>
    <x v="210"/>
    <x v="0"/>
    <x v="26"/>
    <n v="22714"/>
    <n v="9"/>
    <n v="460"/>
    <n v="14260"/>
    <n v="65.13"/>
    <n v="8050"/>
    <n v="9287"/>
  </r>
  <r>
    <x v="210"/>
    <x v="0"/>
    <x v="27"/>
    <n v="162451"/>
    <n v="37"/>
    <n v="3265"/>
    <n v="101215"/>
    <n v="77.930000000000007"/>
    <n v="53270"/>
    <n v="78880"/>
  </r>
  <r>
    <x v="210"/>
    <x v="0"/>
    <x v="28"/>
    <n v="6567"/>
    <n v="9"/>
    <n v="376"/>
    <n v="11656"/>
    <n v="29.55"/>
    <n v="4578"/>
    <n v="3445"/>
  </r>
  <r>
    <x v="210"/>
    <x v="0"/>
    <x v="29"/>
    <m/>
    <n v="12"/>
    <n v="173"/>
    <n v="5363"/>
    <m/>
    <m/>
    <m/>
  </r>
  <r>
    <x v="210"/>
    <x v="0"/>
    <x v="30"/>
    <n v="20981"/>
    <n v="16"/>
    <n v="818"/>
    <n v="25358"/>
    <n v="48.76"/>
    <n v="13087"/>
    <n v="12365"/>
  </r>
  <r>
    <x v="210"/>
    <x v="0"/>
    <x v="31"/>
    <n v="958"/>
    <n v="8"/>
    <n v="87"/>
    <n v="2697"/>
    <m/>
    <m/>
    <m/>
  </r>
  <r>
    <x v="210"/>
    <x v="0"/>
    <x v="32"/>
    <n v="7244"/>
    <n v="5"/>
    <n v="547"/>
    <n v="16957"/>
    <n v="21.33"/>
    <m/>
    <n v="3617"/>
  </r>
  <r>
    <x v="210"/>
    <x v="0"/>
    <x v="33"/>
    <n v="7573"/>
    <n v="15"/>
    <n v="411"/>
    <n v="12741"/>
    <m/>
    <n v="4682"/>
    <m/>
  </r>
  <r>
    <x v="210"/>
    <x v="0"/>
    <x v="34"/>
    <n v="1092547"/>
    <n v="526"/>
    <n v="33286"/>
    <n v="1031866"/>
    <n v="60.46"/>
    <n v="557244"/>
    <n v="623828"/>
  </r>
  <r>
    <x v="210"/>
    <x v="1"/>
    <x v="0"/>
    <n v="39659"/>
    <n v="121"/>
    <n v="1540"/>
    <n v="47740"/>
    <n v="43.51"/>
    <n v="20475"/>
    <n v="20773"/>
  </r>
  <r>
    <x v="210"/>
    <x v="1"/>
    <x v="1"/>
    <n v="116914"/>
    <n v="161"/>
    <n v="3507"/>
    <n v="108717"/>
    <n v="60.11"/>
    <n v="56081"/>
    <n v="65352"/>
  </r>
  <r>
    <x v="210"/>
    <x v="1"/>
    <x v="2"/>
    <n v="12158"/>
    <n v="60"/>
    <n v="694"/>
    <n v="21514"/>
    <n v="29.31"/>
    <n v="7831"/>
    <n v="6306"/>
  </r>
  <r>
    <x v="210"/>
    <x v="1"/>
    <x v="3"/>
    <n v="51636"/>
    <n v="87"/>
    <n v="1591"/>
    <n v="49321"/>
    <n v="59.8"/>
    <n v="27310"/>
    <n v="29493"/>
  </r>
  <r>
    <x v="210"/>
    <x v="1"/>
    <x v="4"/>
    <n v="30999"/>
    <n v="51"/>
    <n v="917"/>
    <n v="28427"/>
    <n v="59.26"/>
    <n v="14465"/>
    <n v="16846"/>
  </r>
  <r>
    <x v="210"/>
    <x v="1"/>
    <x v="5"/>
    <n v="58516"/>
    <n v="72"/>
    <n v="1311"/>
    <n v="40641"/>
    <n v="55.46"/>
    <n v="30777"/>
    <n v="22540"/>
  </r>
  <r>
    <x v="210"/>
    <x v="1"/>
    <x v="6"/>
    <n v="42601"/>
    <n v="61"/>
    <n v="1096"/>
    <n v="33976"/>
    <n v="50.21"/>
    <n v="27784"/>
    <n v="17060"/>
  </r>
  <r>
    <x v="210"/>
    <x v="1"/>
    <x v="7"/>
    <n v="8186"/>
    <n v="20"/>
    <n v="302"/>
    <n v="9362"/>
    <n v="50.22"/>
    <n v="4329"/>
    <n v="4701"/>
  </r>
  <r>
    <x v="210"/>
    <x v="1"/>
    <x v="8"/>
    <n v="11129"/>
    <n v="30"/>
    <n v="443"/>
    <n v="13733"/>
    <n v="49.59"/>
    <n v="6297"/>
    <n v="6810"/>
  </r>
  <r>
    <x v="210"/>
    <x v="1"/>
    <x v="9"/>
    <n v="20215"/>
    <n v="44"/>
    <n v="792"/>
    <n v="24552"/>
    <n v="48.5"/>
    <n v="10311"/>
    <n v="11907"/>
  </r>
  <r>
    <x v="210"/>
    <x v="1"/>
    <x v="10"/>
    <n v="39199"/>
    <n v="65"/>
    <n v="1181"/>
    <n v="36611"/>
    <n v="60.31"/>
    <n v="17718"/>
    <n v="22080"/>
  </r>
  <r>
    <x v="210"/>
    <x v="1"/>
    <x v="11"/>
    <n v="17166"/>
    <n v="25"/>
    <n v="533"/>
    <n v="16523"/>
    <n v="43.99"/>
    <n v="8506"/>
    <n v="7268"/>
  </r>
  <r>
    <x v="210"/>
    <x v="1"/>
    <x v="12"/>
    <n v="36999"/>
    <n v="62"/>
    <n v="1073"/>
    <n v="33263"/>
    <n v="60.99"/>
    <n v="19558"/>
    <n v="20286"/>
  </r>
  <r>
    <x v="210"/>
    <x v="1"/>
    <x v="13"/>
    <n v="10214"/>
    <n v="17"/>
    <n v="312"/>
    <n v="9672"/>
    <n v="54.69"/>
    <n v="5293"/>
    <n v="5290"/>
  </r>
  <r>
    <x v="210"/>
    <x v="1"/>
    <x v="14"/>
    <n v="7303"/>
    <n v="22"/>
    <n v="300"/>
    <n v="9300"/>
    <n v="42.75"/>
    <n v="3923"/>
    <n v="3975"/>
  </r>
  <r>
    <x v="210"/>
    <x v="1"/>
    <x v="15"/>
    <n v="7837"/>
    <n v="24"/>
    <n v="240"/>
    <n v="7440"/>
    <n v="58.08"/>
    <n v="4360"/>
    <n v="4321"/>
  </r>
  <r>
    <x v="210"/>
    <x v="1"/>
    <x v="16"/>
    <n v="48903"/>
    <n v="52"/>
    <n v="1254"/>
    <n v="38874"/>
    <n v="70.66"/>
    <n v="23036"/>
    <n v="27468"/>
  </r>
  <r>
    <x v="210"/>
    <x v="1"/>
    <x v="17"/>
    <n v="30494"/>
    <n v="27"/>
    <n v="761"/>
    <n v="23591"/>
    <n v="70.959999999999994"/>
    <n v="14806"/>
    <n v="16741"/>
  </r>
  <r>
    <x v="210"/>
    <x v="1"/>
    <x v="18"/>
    <n v="21747"/>
    <n v="47"/>
    <n v="784"/>
    <n v="24304"/>
    <n v="51.55"/>
    <n v="10626"/>
    <n v="12529"/>
  </r>
  <r>
    <x v="210"/>
    <x v="1"/>
    <x v="19"/>
    <n v="27072"/>
    <n v="79"/>
    <n v="1193"/>
    <n v="36983"/>
    <n v="44.13"/>
    <n v="11956"/>
    <n v="16321"/>
  </r>
  <r>
    <x v="210"/>
    <x v="1"/>
    <x v="20"/>
    <n v="88964"/>
    <n v="195"/>
    <n v="2853"/>
    <n v="88443"/>
    <n v="52.12"/>
    <n v="49922"/>
    <n v="46098"/>
  </r>
  <r>
    <x v="210"/>
    <x v="1"/>
    <x v="21"/>
    <n v="14444"/>
    <n v="26"/>
    <n v="386"/>
    <n v="11966"/>
    <n v="50.7"/>
    <n v="9488"/>
    <n v="6067"/>
  </r>
  <r>
    <x v="210"/>
    <x v="1"/>
    <x v="22"/>
    <n v="17951"/>
    <n v="21"/>
    <n v="569"/>
    <n v="17639"/>
    <n v="44.64"/>
    <n v="11567"/>
    <n v="7874"/>
  </r>
  <r>
    <x v="210"/>
    <x v="1"/>
    <x v="23"/>
    <n v="12013"/>
    <n v="26"/>
    <n v="395"/>
    <n v="12245"/>
    <n v="59.77"/>
    <n v="6836"/>
    <n v="7318"/>
  </r>
  <r>
    <x v="210"/>
    <x v="1"/>
    <x v="24"/>
    <n v="133373"/>
    <n v="268"/>
    <n v="4203"/>
    <n v="130293"/>
    <n v="51.7"/>
    <n v="77813"/>
    <n v="67357"/>
  </r>
  <r>
    <x v="210"/>
    <x v="1"/>
    <x v="25"/>
    <n v="21925"/>
    <n v="69"/>
    <n v="1011"/>
    <n v="31341"/>
    <n v="32.96"/>
    <n v="14008"/>
    <n v="10330"/>
  </r>
  <r>
    <x v="210"/>
    <x v="1"/>
    <x v="26"/>
    <n v="23463"/>
    <n v="21"/>
    <n v="340"/>
    <n v="10540"/>
    <n v="85.51"/>
    <n v="7548"/>
    <n v="9013"/>
  </r>
  <r>
    <x v="210"/>
    <x v="1"/>
    <x v="27"/>
    <n v="76604"/>
    <n v="57"/>
    <n v="1178"/>
    <n v="36518"/>
    <n v="65.75"/>
    <n v="19475"/>
    <n v="24011"/>
  </r>
  <r>
    <x v="210"/>
    <x v="1"/>
    <x v="28"/>
    <n v="8802"/>
    <n v="24"/>
    <n v="335"/>
    <n v="10385"/>
    <n v="49.15"/>
    <n v="5926"/>
    <n v="5104"/>
  </r>
  <r>
    <x v="210"/>
    <x v="1"/>
    <x v="29"/>
    <n v="6567"/>
    <n v="24"/>
    <n v="251"/>
    <n v="7781"/>
    <n v="47.16"/>
    <n v="3892"/>
    <n v="3670"/>
  </r>
  <r>
    <x v="210"/>
    <x v="1"/>
    <x v="30"/>
    <n v="27591"/>
    <n v="46"/>
    <n v="786"/>
    <n v="24366"/>
    <n v="62.78"/>
    <n v="13057"/>
    <n v="15296"/>
  </r>
  <r>
    <x v="210"/>
    <x v="1"/>
    <x v="31"/>
    <n v="2422"/>
    <n v="13"/>
    <n v="93"/>
    <n v="2883"/>
    <n v="52.22"/>
    <n v="963"/>
    <n v="1505"/>
  </r>
  <r>
    <x v="210"/>
    <x v="1"/>
    <x v="32"/>
    <n v="7528"/>
    <n v="20"/>
    <n v="375"/>
    <n v="11625"/>
    <n v="25.53"/>
    <n v="4453"/>
    <n v="2968"/>
  </r>
  <r>
    <x v="210"/>
    <x v="1"/>
    <x v="33"/>
    <n v="16282"/>
    <n v="39"/>
    <n v="597"/>
    <n v="18507"/>
    <n v="51.2"/>
    <n v="7473"/>
    <n v="9475"/>
  </r>
  <r>
    <x v="210"/>
    <x v="1"/>
    <x v="34"/>
    <n v="933010"/>
    <n v="1681"/>
    <n v="28232"/>
    <n v="875192"/>
    <n v="53.71"/>
    <n v="465243"/>
    <n v="470056"/>
  </r>
  <r>
    <x v="210"/>
    <x v="2"/>
    <x v="0"/>
    <n v="9740"/>
    <n v="26"/>
    <n v="1119"/>
    <n v="34689"/>
    <n v="23.82"/>
    <n v="3469"/>
    <n v="8264"/>
  </r>
  <r>
    <x v="210"/>
    <x v="2"/>
    <x v="1"/>
    <n v="56393"/>
    <n v="35"/>
    <n v="3867"/>
    <n v="119877"/>
    <n v="41.09"/>
    <n v="17865"/>
    <n v="49257"/>
  </r>
  <r>
    <x v="210"/>
    <x v="2"/>
    <x v="2"/>
    <n v="2716"/>
    <n v="12"/>
    <n v="640"/>
    <n v="19840"/>
    <n v="11.14"/>
    <n v="2156"/>
    <n v="2211"/>
  </r>
  <r>
    <x v="210"/>
    <x v="2"/>
    <x v="3"/>
    <n v="7618"/>
    <n v="14"/>
    <n v="819"/>
    <n v="25389"/>
    <n v="23.12"/>
    <n v="4667"/>
    <n v="5870"/>
  </r>
  <r>
    <x v="210"/>
    <x v="2"/>
    <x v="4"/>
    <n v="8918"/>
    <n v="12"/>
    <n v="916"/>
    <n v="28396"/>
    <n v="28.26"/>
    <n v="1907"/>
    <n v="8026"/>
  </r>
  <r>
    <x v="210"/>
    <x v="2"/>
    <x v="5"/>
    <n v="11325"/>
    <n v="13"/>
    <n v="1928"/>
    <n v="59768"/>
    <n v="16.8"/>
    <n v="5595"/>
    <n v="10039"/>
  </r>
  <r>
    <x v="210"/>
    <x v="2"/>
    <x v="6"/>
    <n v="9448"/>
    <n v="14"/>
    <n v="970"/>
    <n v="30070"/>
    <n v="25.76"/>
    <n v="5005"/>
    <n v="7746"/>
  </r>
  <r>
    <x v="210"/>
    <x v="2"/>
    <x v="7"/>
    <m/>
    <n v="3"/>
    <n v="100"/>
    <n v="3100"/>
    <m/>
    <m/>
    <m/>
  </r>
  <r>
    <x v="210"/>
    <x v="2"/>
    <x v="8"/>
    <m/>
    <n v="3"/>
    <n v="71"/>
    <n v="2201"/>
    <m/>
    <m/>
    <m/>
  </r>
  <r>
    <x v="210"/>
    <x v="2"/>
    <x v="9"/>
    <n v="2792"/>
    <n v="5"/>
    <n v="300"/>
    <n v="9300"/>
    <n v="22.29"/>
    <n v="951"/>
    <n v="2073"/>
  </r>
  <r>
    <x v="210"/>
    <x v="2"/>
    <x v="10"/>
    <n v="7662"/>
    <n v="13"/>
    <n v="687"/>
    <n v="21297"/>
    <n v="32.770000000000003"/>
    <n v="3033"/>
    <n v="6979"/>
  </r>
  <r>
    <x v="210"/>
    <x v="2"/>
    <x v="11"/>
    <m/>
    <n v="13"/>
    <n v="881"/>
    <n v="27311"/>
    <m/>
    <m/>
    <m/>
  </r>
  <r>
    <x v="210"/>
    <x v="2"/>
    <x v="12"/>
    <m/>
    <n v="3"/>
    <n v="114"/>
    <n v="3534"/>
    <m/>
    <m/>
    <m/>
  </r>
  <r>
    <x v="210"/>
    <x v="2"/>
    <x v="13"/>
    <m/>
    <n v="4"/>
    <n v="94"/>
    <n v="2914"/>
    <n v="48.28"/>
    <n v="840"/>
    <n v="1407"/>
  </r>
  <r>
    <x v="210"/>
    <x v="2"/>
    <x v="14"/>
    <m/>
    <n v="1"/>
    <n v="20"/>
    <n v="620"/>
    <m/>
    <m/>
    <m/>
  </r>
  <r>
    <x v="210"/>
    <x v="2"/>
    <x v="15"/>
    <m/>
    <n v="5"/>
    <n v="511"/>
    <n v="15841"/>
    <m/>
    <m/>
    <m/>
  </r>
  <r>
    <x v="210"/>
    <x v="2"/>
    <x v="16"/>
    <m/>
    <n v="11"/>
    <n v="2086"/>
    <n v="64666"/>
    <m/>
    <m/>
    <m/>
  </r>
  <r>
    <x v="210"/>
    <x v="2"/>
    <x v="17"/>
    <n v="26762"/>
    <n v="8"/>
    <n v="1630"/>
    <n v="50530"/>
    <n v="48.51"/>
    <n v="7786"/>
    <n v="24514"/>
  </r>
  <r>
    <x v="210"/>
    <x v="2"/>
    <x v="18"/>
    <n v="5053"/>
    <n v="12"/>
    <n v="613"/>
    <n v="19003"/>
    <n v="23.46"/>
    <n v="1608"/>
    <n v="4458"/>
  </r>
  <r>
    <x v="210"/>
    <x v="2"/>
    <x v="19"/>
    <n v="12766"/>
    <n v="22"/>
    <n v="1210"/>
    <n v="37510"/>
    <n v="29.91"/>
    <n v="4771"/>
    <n v="11219"/>
  </r>
  <r>
    <x v="210"/>
    <x v="2"/>
    <x v="20"/>
    <n v="33111"/>
    <n v="39"/>
    <n v="2611"/>
    <n v="80941"/>
    <n v="34.119999999999997"/>
    <n v="15697"/>
    <n v="27614"/>
  </r>
  <r>
    <x v="210"/>
    <x v="2"/>
    <x v="21"/>
    <m/>
    <n v="6"/>
    <n v="338"/>
    <n v="10478"/>
    <m/>
    <m/>
    <m/>
  </r>
  <r>
    <x v="210"/>
    <x v="2"/>
    <x v="22"/>
    <n v="6072"/>
    <n v="4"/>
    <n v="345"/>
    <n v="10695"/>
    <m/>
    <n v="4870"/>
    <m/>
  </r>
  <r>
    <x v="210"/>
    <x v="2"/>
    <x v="23"/>
    <m/>
    <n v="3"/>
    <n v="77"/>
    <n v="2387"/>
    <m/>
    <m/>
    <m/>
  </r>
  <r>
    <x v="210"/>
    <x v="2"/>
    <x v="24"/>
    <n v="41365"/>
    <n v="52"/>
    <n v="3371"/>
    <n v="104501"/>
    <n v="33.159999999999997"/>
    <n v="21573"/>
    <n v="34654"/>
  </r>
  <r>
    <x v="210"/>
    <x v="2"/>
    <x v="25"/>
    <n v="6228"/>
    <n v="19"/>
    <n v="1140"/>
    <n v="35340"/>
    <n v="14.32"/>
    <n v="4787"/>
    <n v="5059"/>
  </r>
  <r>
    <x v="210"/>
    <x v="2"/>
    <x v="26"/>
    <n v="11194"/>
    <n v="9"/>
    <n v="550"/>
    <n v="17050"/>
    <n v="60.76"/>
    <n v="4254"/>
    <n v="10359"/>
  </r>
  <r>
    <x v="210"/>
    <x v="2"/>
    <x v="27"/>
    <n v="55334"/>
    <n v="20"/>
    <n v="2131"/>
    <n v="66061"/>
    <m/>
    <n v="18458"/>
    <m/>
  </r>
  <r>
    <x v="210"/>
    <x v="2"/>
    <x v="28"/>
    <n v="567"/>
    <n v="4"/>
    <n v="90"/>
    <n v="2790"/>
    <n v="17.059999999999999"/>
    <n v="284"/>
    <n v="476"/>
  </r>
  <r>
    <x v="210"/>
    <x v="2"/>
    <x v="29"/>
    <m/>
    <n v="5"/>
    <n v="218"/>
    <n v="6758"/>
    <m/>
    <m/>
    <m/>
  </r>
  <r>
    <x v="210"/>
    <x v="2"/>
    <x v="30"/>
    <n v="4367"/>
    <n v="7"/>
    <n v="421"/>
    <n v="13051"/>
    <n v="28.92"/>
    <m/>
    <n v="3774"/>
  </r>
  <r>
    <x v="210"/>
    <x v="2"/>
    <x v="31"/>
    <m/>
    <n v="2"/>
    <n v="33"/>
    <n v="1023"/>
    <m/>
    <m/>
    <m/>
  </r>
  <r>
    <x v="210"/>
    <x v="2"/>
    <x v="32"/>
    <m/>
    <n v="5"/>
    <n v="353"/>
    <n v="10943"/>
    <m/>
    <m/>
    <m/>
  </r>
  <r>
    <x v="210"/>
    <x v="2"/>
    <x v="33"/>
    <n v="2150"/>
    <n v="6"/>
    <n v="310"/>
    <n v="9610"/>
    <m/>
    <n v="1190"/>
    <m/>
  </r>
  <r>
    <x v="210"/>
    <x v="2"/>
    <x v="34"/>
    <n v="305118"/>
    <n v="350"/>
    <n v="25563"/>
    <n v="792453"/>
    <n v="33.67"/>
    <n v="121071"/>
    <n v="266799"/>
  </r>
  <r>
    <x v="210"/>
    <x v="3"/>
    <x v="0"/>
    <n v="27266"/>
    <n v="41"/>
    <n v="5529"/>
    <n v="171399"/>
    <n v="8.1999999999999993"/>
    <n v="8103"/>
    <n v="14048"/>
  </r>
  <r>
    <x v="210"/>
    <x v="3"/>
    <x v="1"/>
    <n v="17652"/>
    <n v="19"/>
    <n v="2275"/>
    <n v="70525"/>
    <n v="12.82"/>
    <n v="6390"/>
    <n v="9039"/>
  </r>
  <r>
    <x v="210"/>
    <x v="3"/>
    <x v="2"/>
    <n v="19245"/>
    <n v="23"/>
    <n v="3349"/>
    <n v="103819"/>
    <n v="9.16"/>
    <n v="6796"/>
    <n v="9512"/>
  </r>
  <r>
    <x v="210"/>
    <x v="3"/>
    <x v="3"/>
    <n v="14524"/>
    <n v="20"/>
    <n v="1898"/>
    <n v="58838"/>
    <n v="11.16"/>
    <n v="7182"/>
    <n v="6565"/>
  </r>
  <r>
    <x v="210"/>
    <x v="3"/>
    <x v="4"/>
    <n v="19012"/>
    <n v="17"/>
    <n v="2344"/>
    <n v="72664"/>
    <n v="13.96"/>
    <n v="7369"/>
    <n v="10142"/>
  </r>
  <r>
    <x v="210"/>
    <x v="3"/>
    <x v="5"/>
    <n v="18411"/>
    <n v="10"/>
    <n v="1393"/>
    <n v="43183"/>
    <n v="17.920000000000002"/>
    <n v="6989"/>
    <n v="7737"/>
  </r>
  <r>
    <x v="210"/>
    <x v="3"/>
    <x v="6"/>
    <n v="13941"/>
    <n v="12"/>
    <n v="1359"/>
    <n v="42129"/>
    <n v="12.92"/>
    <n v="5761"/>
    <n v="5444"/>
  </r>
  <r>
    <x v="210"/>
    <x v="3"/>
    <x v="7"/>
    <n v="4209"/>
    <n v="6"/>
    <n v="1257"/>
    <n v="38967"/>
    <n v="6.1"/>
    <m/>
    <n v="2377"/>
  </r>
  <r>
    <x v="210"/>
    <x v="3"/>
    <x v="8"/>
    <n v="6828"/>
    <n v="7"/>
    <n v="1226"/>
    <n v="38006"/>
    <n v="7"/>
    <n v="1414"/>
    <n v="2660"/>
  </r>
  <r>
    <x v="210"/>
    <x v="3"/>
    <x v="9"/>
    <n v="6824"/>
    <n v="13"/>
    <n v="1219"/>
    <n v="37789"/>
    <n v="9.64"/>
    <n v="2730"/>
    <n v="3642"/>
  </r>
  <r>
    <x v="210"/>
    <x v="3"/>
    <x v="10"/>
    <n v="12759"/>
    <n v="19"/>
    <n v="1447"/>
    <n v="44857"/>
    <n v="12.51"/>
    <n v="3364"/>
    <n v="5611"/>
  </r>
  <r>
    <x v="210"/>
    <x v="3"/>
    <x v="11"/>
    <m/>
    <n v="4"/>
    <n v="298"/>
    <n v="9238"/>
    <m/>
    <m/>
    <m/>
  </r>
  <r>
    <x v="210"/>
    <x v="3"/>
    <x v="12"/>
    <m/>
    <n v="7"/>
    <n v="589"/>
    <n v="18259"/>
    <m/>
    <m/>
    <m/>
  </r>
  <r>
    <x v="210"/>
    <x v="3"/>
    <x v="13"/>
    <m/>
    <n v="4"/>
    <n v="368"/>
    <n v="11408"/>
    <m/>
    <m/>
    <m/>
  </r>
  <r>
    <x v="210"/>
    <x v="3"/>
    <x v="14"/>
    <m/>
    <n v="7"/>
    <n v="766"/>
    <n v="23746"/>
    <m/>
    <m/>
    <m/>
  </r>
  <r>
    <x v="210"/>
    <x v="3"/>
    <x v="15"/>
    <n v="7591"/>
    <n v="9"/>
    <n v="1026"/>
    <n v="31806"/>
    <n v="13.44"/>
    <n v="3165"/>
    <n v="4276"/>
  </r>
  <r>
    <x v="210"/>
    <x v="3"/>
    <x v="16"/>
    <m/>
    <n v="2"/>
    <n v="355"/>
    <n v="11005"/>
    <m/>
    <m/>
    <m/>
  </r>
  <r>
    <x v="210"/>
    <x v="3"/>
    <x v="17"/>
    <s v="    -"/>
    <n v="0"/>
    <s v="    -"/>
    <s v="    -"/>
    <n v="0"/>
    <n v="0"/>
    <n v="0"/>
  </r>
  <r>
    <x v="210"/>
    <x v="3"/>
    <x v="18"/>
    <n v="7716"/>
    <n v="15"/>
    <n v="1157"/>
    <n v="35867"/>
    <n v="12.21"/>
    <n v="3141"/>
    <n v="4379"/>
  </r>
  <r>
    <x v="210"/>
    <x v="3"/>
    <x v="19"/>
    <n v="12845"/>
    <n v="18"/>
    <n v="2903"/>
    <n v="89993"/>
    <n v="7.82"/>
    <n v="2817"/>
    <n v="7041"/>
  </r>
  <r>
    <x v="210"/>
    <x v="3"/>
    <x v="20"/>
    <n v="37868"/>
    <n v="34"/>
    <n v="4470"/>
    <n v="138570"/>
    <n v="14.13"/>
    <n v="10852"/>
    <n v="19583"/>
  </r>
  <r>
    <x v="210"/>
    <x v="3"/>
    <x v="21"/>
    <n v="7588"/>
    <n v="9"/>
    <n v="711"/>
    <n v="22041"/>
    <n v="13.58"/>
    <n v="2666"/>
    <n v="2994"/>
  </r>
  <r>
    <x v="210"/>
    <x v="3"/>
    <x v="22"/>
    <n v="10484"/>
    <n v="5"/>
    <n v="717"/>
    <n v="22227"/>
    <n v="16.84"/>
    <n v="8190"/>
    <n v="3744"/>
  </r>
  <r>
    <x v="210"/>
    <x v="3"/>
    <x v="23"/>
    <n v="5027"/>
    <n v="7"/>
    <n v="779"/>
    <n v="24149"/>
    <n v="11.34"/>
    <n v="2551"/>
    <n v="2739"/>
  </r>
  <r>
    <x v="210"/>
    <x v="3"/>
    <x v="24"/>
    <n v="60967"/>
    <n v="55"/>
    <n v="6677"/>
    <n v="206987"/>
    <n v="14.04"/>
    <n v="24260"/>
    <n v="29060"/>
  </r>
  <r>
    <x v="210"/>
    <x v="3"/>
    <x v="25"/>
    <n v="10501"/>
    <n v="17"/>
    <n v="1358"/>
    <n v="42098"/>
    <n v="9.43"/>
    <n v="6145"/>
    <n v="3972"/>
  </r>
  <r>
    <x v="210"/>
    <x v="3"/>
    <x v="26"/>
    <n v="15394"/>
    <n v="6"/>
    <n v="1529"/>
    <n v="47399"/>
    <n v="15.38"/>
    <n v="7034"/>
    <n v="7288"/>
  </r>
  <r>
    <x v="210"/>
    <x v="3"/>
    <x v="27"/>
    <n v="23424"/>
    <n v="6"/>
    <n v="1061"/>
    <n v="32891"/>
    <m/>
    <n v="8947"/>
    <m/>
  </r>
  <r>
    <x v="210"/>
    <x v="3"/>
    <x v="28"/>
    <n v="5044"/>
    <n v="10"/>
    <n v="1000"/>
    <n v="31000"/>
    <n v="6.7"/>
    <n v="2168"/>
    <n v="2077"/>
  </r>
  <r>
    <x v="210"/>
    <x v="3"/>
    <x v="29"/>
    <n v="4233"/>
    <n v="8"/>
    <n v="1965"/>
    <n v="60915"/>
    <n v="3.45"/>
    <n v="1250"/>
    <n v="2101"/>
  </r>
  <r>
    <x v="210"/>
    <x v="3"/>
    <x v="30"/>
    <n v="7533"/>
    <n v="6"/>
    <n v="541"/>
    <n v="16771"/>
    <n v="17.940000000000001"/>
    <m/>
    <n v="3008"/>
  </r>
  <r>
    <x v="210"/>
    <x v="3"/>
    <x v="31"/>
    <m/>
    <n v="6"/>
    <n v="270"/>
    <n v="8370"/>
    <m/>
    <n v="452"/>
    <m/>
  </r>
  <r>
    <x v="210"/>
    <x v="3"/>
    <x v="32"/>
    <m/>
    <n v="5"/>
    <n v="842"/>
    <n v="26102"/>
    <m/>
    <n v="2706"/>
    <m/>
  </r>
  <r>
    <x v="210"/>
    <x v="3"/>
    <x v="33"/>
    <n v="2408"/>
    <n v="8"/>
    <n v="474"/>
    <n v="14694"/>
    <n v="9.07"/>
    <n v="1388"/>
    <n v="1333"/>
  </r>
  <r>
    <x v="210"/>
    <x v="3"/>
    <x v="34"/>
    <n v="346711"/>
    <n v="380"/>
    <n v="46475"/>
    <n v="1440725"/>
    <n v="11.46"/>
    <n v="132259"/>
    <n v="165179"/>
  </r>
  <r>
    <x v="210"/>
    <x v="4"/>
    <x v="0"/>
    <n v="90744"/>
    <n v="214"/>
    <n v="9244"/>
    <n v="286564"/>
    <n v="17.73"/>
    <n v="41471"/>
    <n v="50818"/>
  </r>
  <r>
    <x v="210"/>
    <x v="4"/>
    <x v="1"/>
    <n v="549054"/>
    <n v="297"/>
    <n v="19590"/>
    <n v="607290"/>
    <n v="56.73"/>
    <n v="270051"/>
    <n v="344540"/>
  </r>
  <r>
    <x v="210"/>
    <x v="4"/>
    <x v="2"/>
    <n v="38185"/>
    <n v="105"/>
    <n v="4863"/>
    <n v="150753"/>
    <n v="13.34"/>
    <n v="18789"/>
    <n v="20103"/>
  </r>
  <r>
    <x v="210"/>
    <x v="4"/>
    <x v="3"/>
    <n v="97624"/>
    <n v="140"/>
    <n v="5196"/>
    <n v="161076"/>
    <n v="35.28"/>
    <n v="50664"/>
    <n v="56832"/>
  </r>
  <r>
    <x v="210"/>
    <x v="4"/>
    <x v="4"/>
    <n v="69222"/>
    <n v="88"/>
    <n v="4642"/>
    <n v="143902"/>
    <n v="29.07"/>
    <n v="29651"/>
    <n v="41831"/>
  </r>
  <r>
    <x v="210"/>
    <x v="4"/>
    <x v="5"/>
    <n v="160624"/>
    <n v="117"/>
    <n v="6462"/>
    <n v="200322"/>
    <n v="38.64"/>
    <n v="84612"/>
    <n v="77401"/>
  </r>
  <r>
    <x v="210"/>
    <x v="4"/>
    <x v="6"/>
    <n v="85866"/>
    <n v="95"/>
    <n v="3957"/>
    <n v="122667"/>
    <n v="31.43"/>
    <n v="48262"/>
    <n v="38550"/>
  </r>
  <r>
    <x v="210"/>
    <x v="4"/>
    <x v="7"/>
    <n v="14111"/>
    <n v="32"/>
    <n v="1704"/>
    <n v="52824"/>
    <n v="15.27"/>
    <n v="7293"/>
    <n v="8064"/>
  </r>
  <r>
    <x v="210"/>
    <x v="4"/>
    <x v="8"/>
    <n v="23006"/>
    <n v="47"/>
    <n v="1924"/>
    <n v="59644"/>
    <n v="21.42"/>
    <n v="10368"/>
    <n v="12779"/>
  </r>
  <r>
    <x v="210"/>
    <x v="4"/>
    <x v="9"/>
    <n v="42907"/>
    <n v="80"/>
    <n v="2910"/>
    <n v="90210"/>
    <n v="28.93"/>
    <n v="21434"/>
    <n v="26100"/>
  </r>
  <r>
    <x v="210"/>
    <x v="4"/>
    <x v="10"/>
    <n v="73191"/>
    <n v="116"/>
    <n v="3861"/>
    <n v="119691"/>
    <n v="36.39"/>
    <n v="32159"/>
    <n v="43557"/>
  </r>
  <r>
    <x v="210"/>
    <x v="4"/>
    <x v="11"/>
    <n v="53219"/>
    <n v="50"/>
    <n v="2097"/>
    <n v="65007"/>
    <n v="41.87"/>
    <n v="25414"/>
    <n v="27221"/>
  </r>
  <r>
    <x v="210"/>
    <x v="4"/>
    <x v="12"/>
    <n v="51769"/>
    <n v="87"/>
    <n v="2270"/>
    <n v="70370"/>
    <n v="41.71"/>
    <n v="28651"/>
    <n v="29354"/>
  </r>
  <r>
    <x v="210"/>
    <x v="4"/>
    <x v="13"/>
    <n v="15627"/>
    <n v="28"/>
    <n v="886"/>
    <n v="27466"/>
    <n v="31.7"/>
    <n v="7561"/>
    <n v="8707"/>
  </r>
  <r>
    <x v="210"/>
    <x v="4"/>
    <x v="14"/>
    <n v="15748"/>
    <n v="40"/>
    <n v="1309"/>
    <n v="40579"/>
    <n v="21.92"/>
    <n v="8028"/>
    <n v="8896"/>
  </r>
  <r>
    <x v="210"/>
    <x v="4"/>
    <x v="15"/>
    <n v="17509"/>
    <n v="39"/>
    <n v="1798"/>
    <n v="55738"/>
    <n v="18.72"/>
    <n v="8226"/>
    <n v="10433"/>
  </r>
  <r>
    <x v="210"/>
    <x v="4"/>
    <x v="16"/>
    <n v="207094"/>
    <n v="102"/>
    <n v="7268"/>
    <n v="225308"/>
    <n v="60.59"/>
    <n v="93949"/>
    <n v="136508"/>
  </r>
  <r>
    <x v="210"/>
    <x v="4"/>
    <x v="17"/>
    <n v="178948"/>
    <n v="69"/>
    <n v="5845"/>
    <n v="181195"/>
    <n v="66.13"/>
    <n v="83024"/>
    <n v="119824"/>
  </r>
  <r>
    <x v="210"/>
    <x v="4"/>
    <x v="18"/>
    <n v="39894"/>
    <n v="86"/>
    <n v="2855"/>
    <n v="88505"/>
    <n v="27.87"/>
    <n v="18469"/>
    <n v="24668"/>
  </r>
  <r>
    <x v="210"/>
    <x v="4"/>
    <x v="19"/>
    <n v="60948"/>
    <n v="128"/>
    <n v="5659"/>
    <n v="175429"/>
    <n v="22.69"/>
    <n v="23695"/>
    <n v="39813"/>
  </r>
  <r>
    <x v="210"/>
    <x v="4"/>
    <x v="20"/>
    <n v="265556"/>
    <n v="318"/>
    <n v="13137"/>
    <n v="407247"/>
    <n v="37.26"/>
    <n v="133246"/>
    <n v="151751"/>
  </r>
  <r>
    <x v="210"/>
    <x v="4"/>
    <x v="21"/>
    <n v="29070"/>
    <n v="47"/>
    <n v="1566"/>
    <n v="48546"/>
    <n v="25.66"/>
    <n v="16033"/>
    <n v="12456"/>
  </r>
  <r>
    <x v="210"/>
    <x v="4"/>
    <x v="22"/>
    <n v="53487"/>
    <n v="35"/>
    <n v="2055"/>
    <n v="63705"/>
    <n v="39.43"/>
    <n v="39706"/>
    <n v="25117"/>
  </r>
  <r>
    <x v="210"/>
    <x v="4"/>
    <x v="23"/>
    <n v="19430"/>
    <n v="42"/>
    <n v="1363"/>
    <n v="42253"/>
    <n v="28.05"/>
    <n v="10668"/>
    <n v="11853"/>
  </r>
  <r>
    <x v="210"/>
    <x v="4"/>
    <x v="24"/>
    <n v="367543"/>
    <n v="442"/>
    <n v="18121"/>
    <n v="561751"/>
    <n v="35.81"/>
    <n v="199653"/>
    <n v="201176"/>
  </r>
  <r>
    <x v="210"/>
    <x v="4"/>
    <x v="25"/>
    <n v="60748"/>
    <n v="136"/>
    <n v="5060"/>
    <n v="156860"/>
    <n v="21.01"/>
    <n v="39689"/>
    <n v="32960"/>
  </r>
  <r>
    <x v="210"/>
    <x v="4"/>
    <x v="26"/>
    <n v="72765"/>
    <n v="45"/>
    <n v="2879"/>
    <n v="89249"/>
    <n v="40.28"/>
    <n v="26886"/>
    <n v="35948"/>
  </r>
  <r>
    <x v="210"/>
    <x v="4"/>
    <x v="27"/>
    <n v="317813"/>
    <n v="120"/>
    <n v="7635"/>
    <n v="236685"/>
    <n v="69.099999999999994"/>
    <n v="100150"/>
    <n v="163546"/>
  </r>
  <r>
    <x v="210"/>
    <x v="4"/>
    <x v="28"/>
    <n v="20980"/>
    <n v="47"/>
    <n v="1801"/>
    <n v="55831"/>
    <n v="19.88"/>
    <n v="12956"/>
    <n v="11102"/>
  </r>
  <r>
    <x v="210"/>
    <x v="4"/>
    <x v="29"/>
    <n v="13617"/>
    <n v="49"/>
    <n v="2607"/>
    <n v="80817"/>
    <n v="9.9"/>
    <n v="6693"/>
    <n v="8002"/>
  </r>
  <r>
    <x v="210"/>
    <x v="4"/>
    <x v="30"/>
    <n v="60472"/>
    <n v="75"/>
    <n v="2566"/>
    <n v="79546"/>
    <n v="43.3"/>
    <n v="31221"/>
    <n v="34443"/>
  </r>
  <r>
    <x v="210"/>
    <x v="4"/>
    <x v="31"/>
    <n v="4611"/>
    <n v="29"/>
    <n v="483"/>
    <n v="14973"/>
    <n v="20.55"/>
    <n v="2074"/>
    <n v="3078"/>
  </r>
  <r>
    <x v="210"/>
    <x v="4"/>
    <x v="32"/>
    <n v="24082"/>
    <n v="35"/>
    <n v="2117"/>
    <n v="65627"/>
    <n v="17.7"/>
    <n v="13016"/>
    <n v="11614"/>
  </r>
  <r>
    <x v="210"/>
    <x v="4"/>
    <x v="33"/>
    <n v="28413"/>
    <n v="68"/>
    <n v="1792"/>
    <n v="55552"/>
    <n v="32.07"/>
    <n v="14733"/>
    <n v="17818"/>
  </r>
  <r>
    <x v="210"/>
    <x v="4"/>
    <x v="34"/>
    <n v="2677385"/>
    <n v="2937"/>
    <n v="133556"/>
    <n v="4140236"/>
    <n v="36.85"/>
    <n v="1275816"/>
    <n v="1525862"/>
  </r>
  <r>
    <x v="211"/>
    <x v="0"/>
    <x v="0"/>
    <n v="13952"/>
    <n v="25"/>
    <n v="1046"/>
    <n v="32426"/>
    <n v="25.19"/>
    <n v="9374"/>
    <n v="8168"/>
  </r>
  <r>
    <x v="211"/>
    <x v="0"/>
    <x v="1"/>
    <n v="379963"/>
    <n v="82"/>
    <n v="9975"/>
    <n v="309225"/>
    <n v="77.86"/>
    <n v="214102"/>
    <n v="240751"/>
  </r>
  <r>
    <x v="211"/>
    <x v="0"/>
    <x v="2"/>
    <n v="3670"/>
    <n v="10"/>
    <n v="180"/>
    <n v="5580"/>
    <n v="35.520000000000003"/>
    <n v="1908"/>
    <n v="1982"/>
  </r>
  <r>
    <x v="211"/>
    <x v="0"/>
    <x v="3"/>
    <n v="26757"/>
    <n v="21"/>
    <n v="915"/>
    <n v="28365"/>
    <n v="58.92"/>
    <n v="14892"/>
    <n v="16713"/>
  </r>
  <r>
    <x v="211"/>
    <x v="0"/>
    <x v="4"/>
    <n v="11250"/>
    <n v="8"/>
    <n v="465"/>
    <n v="14415"/>
    <n v="51.34"/>
    <n v="6014"/>
    <n v="7401"/>
  </r>
  <r>
    <x v="211"/>
    <x v="0"/>
    <x v="5"/>
    <n v="61830"/>
    <n v="21"/>
    <n v="1816"/>
    <n v="56296"/>
    <n v="62.62"/>
    <n v="36915"/>
    <n v="35253"/>
  </r>
  <r>
    <x v="211"/>
    <x v="0"/>
    <x v="6"/>
    <n v="15617"/>
    <n v="8"/>
    <n v="532"/>
    <n v="16492"/>
    <n v="48.48"/>
    <n v="8260"/>
    <n v="7995"/>
  </r>
  <r>
    <x v="211"/>
    <x v="0"/>
    <x v="7"/>
    <m/>
    <n v="3"/>
    <n v="45"/>
    <n v="1395"/>
    <m/>
    <m/>
    <m/>
  </r>
  <r>
    <x v="211"/>
    <x v="0"/>
    <x v="8"/>
    <m/>
    <n v="7"/>
    <n v="184"/>
    <n v="5704"/>
    <m/>
    <m/>
    <m/>
  </r>
  <r>
    <x v="211"/>
    <x v="0"/>
    <x v="9"/>
    <n v="11205"/>
    <n v="19"/>
    <n v="609"/>
    <n v="18879"/>
    <n v="45.29"/>
    <n v="6097"/>
    <n v="8550"/>
  </r>
  <r>
    <x v="211"/>
    <x v="0"/>
    <x v="10"/>
    <n v="14255"/>
    <n v="19"/>
    <n v="546"/>
    <n v="16926"/>
    <n v="53.95"/>
    <n v="8094"/>
    <n v="9132"/>
  </r>
  <r>
    <x v="211"/>
    <x v="0"/>
    <x v="11"/>
    <n v="16655"/>
    <n v="9"/>
    <n v="402"/>
    <n v="12462"/>
    <n v="60.93"/>
    <n v="10556"/>
    <n v="7593"/>
  </r>
  <r>
    <x v="211"/>
    <x v="0"/>
    <x v="12"/>
    <n v="9535"/>
    <n v="15"/>
    <n v="494"/>
    <n v="15314"/>
    <n v="43.16"/>
    <n v="6803"/>
    <n v="6610"/>
  </r>
  <r>
    <x v="211"/>
    <x v="0"/>
    <x v="13"/>
    <m/>
    <n v="3"/>
    <n v="112"/>
    <n v="3472"/>
    <m/>
    <m/>
    <m/>
  </r>
  <r>
    <x v="211"/>
    <x v="0"/>
    <x v="14"/>
    <n v="4550"/>
    <n v="10"/>
    <n v="211"/>
    <n v="6541"/>
    <n v="47.35"/>
    <n v="2935"/>
    <n v="3097"/>
  </r>
  <r>
    <x v="211"/>
    <x v="0"/>
    <x v="15"/>
    <m/>
    <n v="1"/>
    <n v="21"/>
    <n v="651"/>
    <m/>
    <m/>
    <m/>
  </r>
  <r>
    <x v="211"/>
    <x v="0"/>
    <x v="16"/>
    <n v="117253"/>
    <n v="37"/>
    <n v="3573"/>
    <n v="110763"/>
    <n v="73.06"/>
    <n v="58522"/>
    <n v="80924"/>
  </r>
  <r>
    <x v="211"/>
    <x v="0"/>
    <x v="17"/>
    <m/>
    <n v="34"/>
    <n v="3454"/>
    <n v="107074"/>
    <m/>
    <m/>
    <m/>
  </r>
  <r>
    <x v="211"/>
    <x v="0"/>
    <x v="18"/>
    <n v="4497"/>
    <n v="13"/>
    <n v="304"/>
    <n v="9424"/>
    <n v="31.01"/>
    <n v="2873"/>
    <n v="2923"/>
  </r>
  <r>
    <x v="211"/>
    <x v="0"/>
    <x v="19"/>
    <n v="7552"/>
    <n v="9"/>
    <n v="353"/>
    <n v="10943"/>
    <n v="44.06"/>
    <n v="3831"/>
    <n v="4821"/>
  </r>
  <r>
    <x v="211"/>
    <x v="0"/>
    <x v="20"/>
    <n v="97504"/>
    <n v="49"/>
    <n v="3191"/>
    <n v="98921"/>
    <n v="60.85"/>
    <n v="54331"/>
    <n v="60193"/>
  </r>
  <r>
    <x v="211"/>
    <x v="0"/>
    <x v="21"/>
    <m/>
    <n v="6"/>
    <n v="131"/>
    <n v="4061"/>
    <m/>
    <m/>
    <m/>
  </r>
  <r>
    <x v="211"/>
    <x v="0"/>
    <x v="22"/>
    <n v="19349"/>
    <n v="5"/>
    <n v="424"/>
    <n v="13144"/>
    <m/>
    <n v="16395"/>
    <m/>
  </r>
  <r>
    <x v="211"/>
    <x v="0"/>
    <x v="23"/>
    <m/>
    <n v="6"/>
    <n v="112"/>
    <n v="3472"/>
    <m/>
    <m/>
    <m/>
  </r>
  <r>
    <x v="211"/>
    <x v="0"/>
    <x v="24"/>
    <n v="122107"/>
    <n v="66"/>
    <n v="3858"/>
    <n v="119598"/>
    <n v="60.04"/>
    <n v="74161"/>
    <n v="71809"/>
  </r>
  <r>
    <x v="211"/>
    <x v="0"/>
    <x v="25"/>
    <n v="21011"/>
    <n v="32"/>
    <n v="1551"/>
    <n v="48081"/>
    <n v="27.65"/>
    <n v="14964"/>
    <n v="13294"/>
  </r>
  <r>
    <x v="211"/>
    <x v="0"/>
    <x v="26"/>
    <n v="22780"/>
    <n v="9"/>
    <n v="460"/>
    <n v="14260"/>
    <n v="75.59"/>
    <n v="6995"/>
    <n v="10780"/>
  </r>
  <r>
    <x v="211"/>
    <x v="0"/>
    <x v="27"/>
    <n v="153340"/>
    <n v="38"/>
    <n v="3340"/>
    <n v="103540"/>
    <n v="78.150000000000006"/>
    <n v="58742"/>
    <n v="80921"/>
  </r>
  <r>
    <x v="211"/>
    <x v="0"/>
    <x v="28"/>
    <n v="7548"/>
    <n v="10"/>
    <n v="423"/>
    <n v="13113"/>
    <n v="32.18"/>
    <n v="5662"/>
    <n v="4220"/>
  </r>
  <r>
    <x v="211"/>
    <x v="0"/>
    <x v="29"/>
    <m/>
    <n v="12"/>
    <n v="173"/>
    <n v="5363"/>
    <m/>
    <m/>
    <m/>
  </r>
  <r>
    <x v="211"/>
    <x v="0"/>
    <x v="30"/>
    <n v="20533"/>
    <n v="16"/>
    <n v="818"/>
    <n v="25358"/>
    <n v="49.64"/>
    <n v="12506"/>
    <n v="12587"/>
  </r>
  <r>
    <x v="211"/>
    <x v="0"/>
    <x v="31"/>
    <m/>
    <n v="8"/>
    <n v="87"/>
    <n v="2697"/>
    <m/>
    <m/>
    <m/>
  </r>
  <r>
    <x v="211"/>
    <x v="0"/>
    <x v="32"/>
    <n v="6764"/>
    <n v="5"/>
    <n v="547"/>
    <n v="16957"/>
    <n v="19.73"/>
    <n v="4114"/>
    <n v="3346"/>
  </r>
  <r>
    <x v="211"/>
    <x v="0"/>
    <x v="33"/>
    <n v="7531"/>
    <n v="18"/>
    <n v="440"/>
    <n v="13640"/>
    <n v="35.51"/>
    <n v="4997"/>
    <n v="4844"/>
  </r>
  <r>
    <x v="211"/>
    <x v="0"/>
    <x v="34"/>
    <n v="1068787"/>
    <n v="534"/>
    <n v="33480"/>
    <n v="1037880"/>
    <n v="62.58"/>
    <n v="578832"/>
    <n v="649500"/>
  </r>
  <r>
    <x v="211"/>
    <x v="1"/>
    <x v="0"/>
    <n v="38448"/>
    <n v="119"/>
    <n v="1520"/>
    <n v="47120"/>
    <n v="43.3"/>
    <n v="19216"/>
    <n v="20405"/>
  </r>
  <r>
    <x v="211"/>
    <x v="1"/>
    <x v="1"/>
    <n v="119356"/>
    <n v="162"/>
    <n v="3529"/>
    <n v="109399"/>
    <n v="62.46"/>
    <n v="60267"/>
    <n v="68326"/>
  </r>
  <r>
    <x v="211"/>
    <x v="1"/>
    <x v="2"/>
    <n v="11058"/>
    <n v="61"/>
    <n v="702"/>
    <n v="21762"/>
    <n v="28.07"/>
    <n v="6870"/>
    <n v="6108"/>
  </r>
  <r>
    <x v="211"/>
    <x v="1"/>
    <x v="3"/>
    <n v="47938"/>
    <n v="85"/>
    <n v="1582"/>
    <n v="49042"/>
    <n v="59.43"/>
    <n v="24705"/>
    <n v="29147"/>
  </r>
  <r>
    <x v="211"/>
    <x v="1"/>
    <x v="4"/>
    <n v="30186"/>
    <n v="50"/>
    <n v="892"/>
    <n v="27652"/>
    <n v="61.2"/>
    <n v="13871"/>
    <n v="16923"/>
  </r>
  <r>
    <x v="211"/>
    <x v="1"/>
    <x v="5"/>
    <n v="49487"/>
    <n v="72"/>
    <n v="1311"/>
    <n v="40641"/>
    <n v="51.09"/>
    <n v="25886"/>
    <n v="20764"/>
  </r>
  <r>
    <x v="211"/>
    <x v="1"/>
    <x v="6"/>
    <n v="34331"/>
    <n v="61"/>
    <n v="1096"/>
    <n v="33976"/>
    <n v="47.23"/>
    <n v="23654"/>
    <n v="16047"/>
  </r>
  <r>
    <x v="211"/>
    <x v="1"/>
    <x v="7"/>
    <n v="6579"/>
    <n v="21"/>
    <n v="305"/>
    <n v="9455"/>
    <n v="41.7"/>
    <n v="3657"/>
    <n v="3943"/>
  </r>
  <r>
    <x v="211"/>
    <x v="1"/>
    <x v="8"/>
    <n v="10390"/>
    <n v="30"/>
    <n v="443"/>
    <n v="13733"/>
    <n v="48"/>
    <n v="5853"/>
    <n v="6592"/>
  </r>
  <r>
    <x v="211"/>
    <x v="1"/>
    <x v="9"/>
    <n v="16999"/>
    <n v="43"/>
    <n v="788"/>
    <n v="24428"/>
    <n v="44.45"/>
    <n v="9330"/>
    <n v="10859"/>
  </r>
  <r>
    <x v="211"/>
    <x v="1"/>
    <x v="10"/>
    <n v="38603"/>
    <n v="66"/>
    <n v="1184"/>
    <n v="36704"/>
    <n v="61.35"/>
    <n v="16746"/>
    <n v="22516"/>
  </r>
  <r>
    <x v="211"/>
    <x v="1"/>
    <x v="11"/>
    <n v="14582"/>
    <n v="25"/>
    <n v="533"/>
    <n v="16523"/>
    <n v="41.05"/>
    <n v="8279"/>
    <n v="6782"/>
  </r>
  <r>
    <x v="211"/>
    <x v="1"/>
    <x v="12"/>
    <n v="29049"/>
    <n v="62"/>
    <n v="1073"/>
    <n v="33263"/>
    <n v="53.03"/>
    <n v="17229"/>
    <n v="17638"/>
  </r>
  <r>
    <x v="211"/>
    <x v="1"/>
    <x v="13"/>
    <n v="8026"/>
    <n v="17"/>
    <n v="312"/>
    <n v="9672"/>
    <n v="50.22"/>
    <n v="4435"/>
    <n v="4857"/>
  </r>
  <r>
    <x v="211"/>
    <x v="1"/>
    <x v="14"/>
    <n v="6701"/>
    <n v="22"/>
    <n v="300"/>
    <n v="9300"/>
    <n v="45.53"/>
    <n v="3594"/>
    <n v="4235"/>
  </r>
  <r>
    <x v="211"/>
    <x v="1"/>
    <x v="15"/>
    <n v="6766"/>
    <n v="24"/>
    <n v="240"/>
    <n v="7440"/>
    <n v="52.5"/>
    <n v="3638"/>
    <n v="3906"/>
  </r>
  <r>
    <x v="211"/>
    <x v="1"/>
    <x v="16"/>
    <n v="44893"/>
    <n v="52"/>
    <n v="1249"/>
    <n v="38719"/>
    <n v="68.260000000000005"/>
    <n v="20555"/>
    <n v="26430"/>
  </r>
  <r>
    <x v="211"/>
    <x v="1"/>
    <x v="17"/>
    <n v="28103"/>
    <n v="27"/>
    <n v="756"/>
    <n v="23436"/>
    <n v="71.180000000000007"/>
    <n v="13117"/>
    <n v="16681"/>
  </r>
  <r>
    <x v="211"/>
    <x v="1"/>
    <x v="18"/>
    <n v="18408"/>
    <n v="47"/>
    <n v="784"/>
    <n v="24304"/>
    <n v="45.91"/>
    <n v="9551"/>
    <n v="11158"/>
  </r>
  <r>
    <x v="211"/>
    <x v="1"/>
    <x v="19"/>
    <n v="24515"/>
    <n v="83"/>
    <n v="1209"/>
    <n v="37479"/>
    <n v="40.26"/>
    <n v="10227"/>
    <n v="15088"/>
  </r>
  <r>
    <x v="211"/>
    <x v="1"/>
    <x v="20"/>
    <n v="84974"/>
    <n v="200"/>
    <n v="2978"/>
    <n v="92318"/>
    <n v="50.08"/>
    <n v="46090"/>
    <n v="46233"/>
  </r>
  <r>
    <x v="211"/>
    <x v="1"/>
    <x v="21"/>
    <n v="10645"/>
    <n v="26"/>
    <n v="386"/>
    <n v="11966"/>
    <n v="41.91"/>
    <n v="7314"/>
    <n v="5015"/>
  </r>
  <r>
    <x v="211"/>
    <x v="1"/>
    <x v="22"/>
    <n v="17169"/>
    <n v="21"/>
    <n v="569"/>
    <n v="17639"/>
    <n v="43.93"/>
    <n v="10902"/>
    <n v="7750"/>
  </r>
  <r>
    <x v="211"/>
    <x v="1"/>
    <x v="23"/>
    <n v="9978"/>
    <n v="26"/>
    <n v="395"/>
    <n v="12245"/>
    <n v="55.06"/>
    <n v="5828"/>
    <n v="6742"/>
  </r>
  <r>
    <x v="211"/>
    <x v="1"/>
    <x v="24"/>
    <n v="122766"/>
    <n v="273"/>
    <n v="4328"/>
    <n v="134168"/>
    <n v="49"/>
    <n v="70134"/>
    <n v="65739"/>
  </r>
  <r>
    <x v="211"/>
    <x v="1"/>
    <x v="25"/>
    <n v="19172"/>
    <n v="66"/>
    <n v="1002"/>
    <n v="31062"/>
    <n v="32.06"/>
    <n v="13028"/>
    <n v="9959"/>
  </r>
  <r>
    <x v="211"/>
    <x v="1"/>
    <x v="26"/>
    <n v="25502"/>
    <n v="21"/>
    <n v="340"/>
    <n v="10540"/>
    <n v="90.49"/>
    <n v="6816"/>
    <n v="9537"/>
  </r>
  <r>
    <x v="211"/>
    <x v="1"/>
    <x v="27"/>
    <n v="64723"/>
    <n v="57"/>
    <n v="1178"/>
    <n v="36518"/>
    <n v="67.989999999999995"/>
    <n v="18410"/>
    <n v="24828"/>
  </r>
  <r>
    <x v="211"/>
    <x v="1"/>
    <x v="28"/>
    <n v="7202"/>
    <n v="24"/>
    <n v="335"/>
    <n v="10385"/>
    <n v="42.44"/>
    <n v="4933"/>
    <n v="4408"/>
  </r>
  <r>
    <x v="211"/>
    <x v="1"/>
    <x v="29"/>
    <n v="6148"/>
    <n v="24"/>
    <n v="251"/>
    <n v="7781"/>
    <n v="45.46"/>
    <n v="3557"/>
    <n v="3537"/>
  </r>
  <r>
    <x v="211"/>
    <x v="1"/>
    <x v="30"/>
    <n v="25226"/>
    <n v="45"/>
    <n v="786"/>
    <n v="24366"/>
    <n v="58.76"/>
    <n v="12295"/>
    <n v="14318"/>
  </r>
  <r>
    <x v="211"/>
    <x v="1"/>
    <x v="31"/>
    <n v="2559"/>
    <n v="13"/>
    <n v="93"/>
    <n v="2883"/>
    <n v="62.96"/>
    <n v="913"/>
    <n v="1815"/>
  </r>
  <r>
    <x v="211"/>
    <x v="1"/>
    <x v="32"/>
    <n v="6051"/>
    <n v="19"/>
    <n v="355"/>
    <n v="11005"/>
    <n v="26.52"/>
    <n v="4031"/>
    <n v="2919"/>
  </r>
  <r>
    <x v="211"/>
    <x v="1"/>
    <x v="33"/>
    <n v="12707"/>
    <n v="38"/>
    <n v="590"/>
    <n v="18290"/>
    <n v="46.69"/>
    <n v="6357"/>
    <n v="8539"/>
  </r>
  <r>
    <x v="211"/>
    <x v="1"/>
    <x v="34"/>
    <n v="848372"/>
    <n v="1682"/>
    <n v="28310"/>
    <n v="877610"/>
    <n v="52.11"/>
    <n v="428039"/>
    <n v="457325"/>
  </r>
  <r>
    <x v="211"/>
    <x v="2"/>
    <x v="0"/>
    <n v="10554"/>
    <n v="25"/>
    <n v="1084"/>
    <n v="33604"/>
    <n v="28.94"/>
    <n v="3103"/>
    <n v="9727"/>
  </r>
  <r>
    <x v="211"/>
    <x v="2"/>
    <x v="1"/>
    <n v="56126"/>
    <n v="35"/>
    <n v="3867"/>
    <n v="119877"/>
    <n v="41.97"/>
    <n v="19775"/>
    <n v="50309"/>
  </r>
  <r>
    <x v="211"/>
    <x v="2"/>
    <x v="2"/>
    <n v="2487"/>
    <n v="13"/>
    <n v="660"/>
    <n v="20460"/>
    <n v="10.1"/>
    <n v="1661"/>
    <n v="2067"/>
  </r>
  <r>
    <x v="211"/>
    <x v="2"/>
    <x v="3"/>
    <n v="7029"/>
    <n v="13"/>
    <n v="799"/>
    <n v="24769"/>
    <n v="26.86"/>
    <n v="3958"/>
    <n v="6653"/>
  </r>
  <r>
    <x v="211"/>
    <x v="2"/>
    <x v="4"/>
    <n v="8565"/>
    <n v="12"/>
    <n v="916"/>
    <n v="28396"/>
    <n v="27.79"/>
    <n v="1854"/>
    <n v="7892"/>
  </r>
  <r>
    <x v="211"/>
    <x v="2"/>
    <x v="5"/>
    <n v="13654"/>
    <n v="14"/>
    <n v="1998"/>
    <n v="61938"/>
    <n v="20.34"/>
    <n v="7006"/>
    <n v="12599"/>
  </r>
  <r>
    <x v="211"/>
    <x v="2"/>
    <x v="6"/>
    <n v="9694"/>
    <n v="14"/>
    <n v="970"/>
    <n v="30070"/>
    <n v="25.55"/>
    <n v="4880"/>
    <n v="7683"/>
  </r>
  <r>
    <x v="211"/>
    <x v="2"/>
    <x v="7"/>
    <m/>
    <n v="2"/>
    <n v="70"/>
    <n v="2170"/>
    <m/>
    <m/>
    <m/>
  </r>
  <r>
    <x v="211"/>
    <x v="2"/>
    <x v="8"/>
    <m/>
    <n v="2"/>
    <n v="41"/>
    <n v="1271"/>
    <m/>
    <m/>
    <m/>
  </r>
  <r>
    <x v="211"/>
    <x v="2"/>
    <x v="9"/>
    <n v="1888"/>
    <n v="5"/>
    <n v="300"/>
    <n v="9300"/>
    <n v="17.010000000000002"/>
    <n v="525"/>
    <n v="1582"/>
  </r>
  <r>
    <x v="211"/>
    <x v="2"/>
    <x v="10"/>
    <n v="6632"/>
    <n v="13"/>
    <n v="687"/>
    <n v="21297"/>
    <n v="25.12"/>
    <n v="1618"/>
    <n v="5351"/>
  </r>
  <r>
    <x v="211"/>
    <x v="2"/>
    <x v="11"/>
    <m/>
    <n v="15"/>
    <n v="981"/>
    <n v="30411"/>
    <m/>
    <m/>
    <m/>
  </r>
  <r>
    <x v="211"/>
    <x v="2"/>
    <x v="12"/>
    <m/>
    <n v="3"/>
    <n v="114"/>
    <n v="3534"/>
    <m/>
    <m/>
    <m/>
  </r>
  <r>
    <x v="211"/>
    <x v="2"/>
    <x v="13"/>
    <n v="1629"/>
    <n v="4"/>
    <n v="94"/>
    <n v="2914"/>
    <n v="44.54"/>
    <n v="636"/>
    <n v="1298"/>
  </r>
  <r>
    <x v="211"/>
    <x v="2"/>
    <x v="14"/>
    <m/>
    <n v="2"/>
    <n v="68"/>
    <n v="2108"/>
    <m/>
    <m/>
    <m/>
  </r>
  <r>
    <x v="211"/>
    <x v="2"/>
    <x v="15"/>
    <m/>
    <n v="5"/>
    <n v="511"/>
    <n v="15841"/>
    <m/>
    <m/>
    <m/>
  </r>
  <r>
    <x v="211"/>
    <x v="2"/>
    <x v="16"/>
    <m/>
    <n v="11"/>
    <n v="2086"/>
    <n v="64666"/>
    <m/>
    <m/>
    <m/>
  </r>
  <r>
    <x v="211"/>
    <x v="2"/>
    <x v="17"/>
    <m/>
    <n v="8"/>
    <n v="1630"/>
    <n v="50530"/>
    <m/>
    <m/>
    <m/>
  </r>
  <r>
    <x v="211"/>
    <x v="2"/>
    <x v="18"/>
    <n v="4043"/>
    <n v="11"/>
    <n v="584"/>
    <n v="18104"/>
    <n v="20.57"/>
    <n v="1320"/>
    <n v="3724"/>
  </r>
  <r>
    <x v="211"/>
    <x v="2"/>
    <x v="19"/>
    <n v="13969"/>
    <n v="24"/>
    <n v="1261"/>
    <n v="39091"/>
    <n v="31.8"/>
    <n v="4373"/>
    <n v="12431"/>
  </r>
  <r>
    <x v="211"/>
    <x v="2"/>
    <x v="20"/>
    <n v="29504"/>
    <n v="40"/>
    <n v="2771"/>
    <n v="85901"/>
    <n v="28.3"/>
    <n v="14014"/>
    <n v="24309"/>
  </r>
  <r>
    <x v="211"/>
    <x v="2"/>
    <x v="21"/>
    <m/>
    <n v="6"/>
    <n v="338"/>
    <n v="10478"/>
    <m/>
    <m/>
    <m/>
  </r>
  <r>
    <x v="211"/>
    <x v="2"/>
    <x v="22"/>
    <n v="5904"/>
    <n v="4"/>
    <n v="345"/>
    <n v="10695"/>
    <m/>
    <n v="5065"/>
    <m/>
  </r>
  <r>
    <x v="211"/>
    <x v="2"/>
    <x v="23"/>
    <m/>
    <n v="2"/>
    <n v="50"/>
    <n v="1550"/>
    <m/>
    <m/>
    <m/>
  </r>
  <r>
    <x v="211"/>
    <x v="2"/>
    <x v="24"/>
    <n v="37454"/>
    <n v="52"/>
    <n v="3504"/>
    <n v="108624"/>
    <n v="28.56"/>
    <n v="20373"/>
    <n v="31024"/>
  </r>
  <r>
    <x v="211"/>
    <x v="2"/>
    <x v="25"/>
    <n v="6267"/>
    <n v="19"/>
    <n v="1075"/>
    <n v="33325"/>
    <n v="14.99"/>
    <n v="4364"/>
    <n v="4996"/>
  </r>
  <r>
    <x v="211"/>
    <x v="2"/>
    <x v="26"/>
    <n v="12341"/>
    <n v="9"/>
    <n v="550"/>
    <n v="17050"/>
    <n v="55.05"/>
    <n v="4498"/>
    <n v="9387"/>
  </r>
  <r>
    <x v="211"/>
    <x v="2"/>
    <x v="27"/>
    <n v="47446"/>
    <n v="20"/>
    <n v="2131"/>
    <n v="66061"/>
    <m/>
    <n v="19939"/>
    <m/>
  </r>
  <r>
    <x v="211"/>
    <x v="2"/>
    <x v="28"/>
    <n v="558"/>
    <n v="4"/>
    <n v="90"/>
    <n v="2790"/>
    <n v="18.11"/>
    <n v="328"/>
    <n v="505"/>
  </r>
  <r>
    <x v="211"/>
    <x v="2"/>
    <x v="29"/>
    <m/>
    <n v="5"/>
    <n v="218"/>
    <n v="6758"/>
    <m/>
    <m/>
    <m/>
  </r>
  <r>
    <x v="211"/>
    <x v="2"/>
    <x v="30"/>
    <n v="5922"/>
    <n v="7"/>
    <n v="421"/>
    <n v="13051"/>
    <n v="31.5"/>
    <n v="2367"/>
    <n v="4110"/>
  </r>
  <r>
    <x v="211"/>
    <x v="2"/>
    <x v="31"/>
    <m/>
    <n v="2"/>
    <n v="33"/>
    <n v="1023"/>
    <m/>
    <m/>
    <m/>
  </r>
  <r>
    <x v="211"/>
    <x v="2"/>
    <x v="32"/>
    <m/>
    <n v="4"/>
    <n v="333"/>
    <n v="10323"/>
    <m/>
    <n v="1168"/>
    <m/>
  </r>
  <r>
    <x v="211"/>
    <x v="2"/>
    <x v="33"/>
    <n v="1923"/>
    <n v="8"/>
    <n v="358"/>
    <n v="11098"/>
    <n v="14.41"/>
    <n v="844"/>
    <n v="1599"/>
  </r>
  <r>
    <x v="211"/>
    <x v="2"/>
    <x v="34"/>
    <n v="294424"/>
    <n v="353"/>
    <n v="25804"/>
    <n v="799924"/>
    <n v="32.130000000000003"/>
    <n v="122106"/>
    <n v="256990"/>
  </r>
  <r>
    <x v="211"/>
    <x v="3"/>
    <x v="0"/>
    <n v="24020"/>
    <n v="39"/>
    <n v="5416"/>
    <n v="167896"/>
    <n v="7.79"/>
    <n v="7457"/>
    <n v="13087"/>
  </r>
  <r>
    <x v="211"/>
    <x v="3"/>
    <x v="1"/>
    <n v="15495"/>
    <n v="18"/>
    <n v="2310"/>
    <n v="71610"/>
    <n v="11.91"/>
    <n v="6520"/>
    <n v="8529"/>
  </r>
  <r>
    <x v="211"/>
    <x v="3"/>
    <x v="2"/>
    <n v="18907"/>
    <n v="24"/>
    <n v="3422"/>
    <n v="106082"/>
    <n v="9.0399999999999991"/>
    <n v="6779"/>
    <n v="9586"/>
  </r>
  <r>
    <x v="211"/>
    <x v="3"/>
    <x v="3"/>
    <n v="11622"/>
    <n v="21"/>
    <n v="1940"/>
    <n v="60140"/>
    <n v="8.76"/>
    <n v="5371"/>
    <n v="5269"/>
  </r>
  <r>
    <x v="211"/>
    <x v="3"/>
    <x v="4"/>
    <n v="16890"/>
    <n v="17"/>
    <n v="2344"/>
    <n v="72664"/>
    <n v="13.5"/>
    <n v="4988"/>
    <n v="9809"/>
  </r>
  <r>
    <x v="211"/>
    <x v="3"/>
    <x v="5"/>
    <n v="14464"/>
    <n v="10"/>
    <n v="1393"/>
    <n v="43183"/>
    <n v="15.9"/>
    <n v="5744"/>
    <n v="6866"/>
  </r>
  <r>
    <x v="211"/>
    <x v="3"/>
    <x v="6"/>
    <n v="12089"/>
    <n v="12"/>
    <n v="1359"/>
    <n v="42129"/>
    <n v="12.85"/>
    <n v="5151"/>
    <n v="5413"/>
  </r>
  <r>
    <x v="211"/>
    <x v="3"/>
    <x v="7"/>
    <n v="3583"/>
    <n v="6"/>
    <n v="1257"/>
    <n v="38967"/>
    <n v="4.28"/>
    <n v="1455"/>
    <n v="1668"/>
  </r>
  <r>
    <x v="211"/>
    <x v="3"/>
    <x v="8"/>
    <n v="6075"/>
    <n v="8"/>
    <n v="1384"/>
    <n v="42904"/>
    <n v="5.66"/>
    <n v="1205"/>
    <n v="2428"/>
  </r>
  <r>
    <x v="211"/>
    <x v="3"/>
    <x v="9"/>
    <n v="5972"/>
    <n v="13"/>
    <n v="1219"/>
    <n v="37789"/>
    <n v="9.77"/>
    <n v="2314"/>
    <n v="3693"/>
  </r>
  <r>
    <x v="211"/>
    <x v="3"/>
    <x v="10"/>
    <n v="10204"/>
    <n v="20"/>
    <n v="1507"/>
    <n v="46717"/>
    <n v="10.58"/>
    <n v="2883"/>
    <n v="4945"/>
  </r>
  <r>
    <x v="211"/>
    <x v="3"/>
    <x v="11"/>
    <m/>
    <n v="4"/>
    <n v="298"/>
    <n v="9238"/>
    <m/>
    <m/>
    <m/>
  </r>
  <r>
    <x v="211"/>
    <x v="3"/>
    <x v="12"/>
    <m/>
    <n v="7"/>
    <n v="589"/>
    <n v="18259"/>
    <m/>
    <m/>
    <m/>
  </r>
  <r>
    <x v="211"/>
    <x v="3"/>
    <x v="13"/>
    <m/>
    <n v="3"/>
    <n v="364"/>
    <n v="11284"/>
    <m/>
    <m/>
    <m/>
  </r>
  <r>
    <x v="211"/>
    <x v="3"/>
    <x v="14"/>
    <m/>
    <n v="7"/>
    <n v="766"/>
    <n v="23746"/>
    <m/>
    <m/>
    <m/>
  </r>
  <r>
    <x v="211"/>
    <x v="3"/>
    <x v="15"/>
    <n v="6132"/>
    <n v="9"/>
    <n v="1026"/>
    <n v="31806"/>
    <n v="10.41"/>
    <n v="2808"/>
    <n v="3311"/>
  </r>
  <r>
    <x v="211"/>
    <x v="3"/>
    <x v="16"/>
    <m/>
    <n v="2"/>
    <n v="355"/>
    <n v="11005"/>
    <m/>
    <m/>
    <m/>
  </r>
  <r>
    <x v="211"/>
    <x v="3"/>
    <x v="17"/>
    <s v="    -"/>
    <n v="0"/>
    <s v="    -"/>
    <s v="    -"/>
    <n v="0"/>
    <n v="0"/>
    <n v="0"/>
  </r>
  <r>
    <x v="211"/>
    <x v="3"/>
    <x v="18"/>
    <n v="6241"/>
    <n v="15"/>
    <n v="1157"/>
    <n v="35867"/>
    <n v="10.199999999999999"/>
    <n v="2572"/>
    <n v="3660"/>
  </r>
  <r>
    <x v="211"/>
    <x v="3"/>
    <x v="19"/>
    <n v="13703"/>
    <n v="19"/>
    <n v="2983"/>
    <n v="92473"/>
    <n v="8.69"/>
    <n v="2889"/>
    <n v="8034"/>
  </r>
  <r>
    <x v="211"/>
    <x v="3"/>
    <x v="20"/>
    <n v="34618"/>
    <n v="35"/>
    <n v="4510"/>
    <n v="139810"/>
    <n v="13.47"/>
    <n v="10395"/>
    <n v="18838"/>
  </r>
  <r>
    <x v="211"/>
    <x v="3"/>
    <x v="21"/>
    <n v="4956"/>
    <n v="9"/>
    <n v="711"/>
    <n v="22041"/>
    <n v="11.18"/>
    <n v="1845"/>
    <n v="2464"/>
  </r>
  <r>
    <x v="211"/>
    <x v="3"/>
    <x v="22"/>
    <n v="9898"/>
    <n v="5"/>
    <n v="717"/>
    <n v="22227"/>
    <n v="16.73"/>
    <n v="8101"/>
    <n v="3719"/>
  </r>
  <r>
    <x v="211"/>
    <x v="3"/>
    <x v="23"/>
    <n v="4622"/>
    <n v="7"/>
    <n v="779"/>
    <n v="24149"/>
    <n v="10.97"/>
    <n v="2315"/>
    <n v="2648"/>
  </r>
  <r>
    <x v="211"/>
    <x v="3"/>
    <x v="24"/>
    <n v="54095"/>
    <n v="56"/>
    <n v="6717"/>
    <n v="208227"/>
    <n v="13.29"/>
    <n v="22657"/>
    <n v="27669"/>
  </r>
  <r>
    <x v="211"/>
    <x v="3"/>
    <x v="25"/>
    <n v="9250"/>
    <n v="17"/>
    <n v="1358"/>
    <n v="42098"/>
    <n v="9.01"/>
    <n v="5622"/>
    <n v="3793"/>
  </r>
  <r>
    <x v="211"/>
    <x v="3"/>
    <x v="26"/>
    <n v="14232"/>
    <n v="6"/>
    <n v="1529"/>
    <n v="47399"/>
    <n v="14.64"/>
    <n v="6517"/>
    <n v="6940"/>
  </r>
  <r>
    <x v="211"/>
    <x v="3"/>
    <x v="27"/>
    <n v="21492"/>
    <n v="7"/>
    <n v="1082"/>
    <n v="33542"/>
    <m/>
    <n v="8789"/>
    <m/>
  </r>
  <r>
    <x v="211"/>
    <x v="3"/>
    <x v="28"/>
    <n v="5508"/>
    <n v="10"/>
    <n v="1000"/>
    <n v="31000"/>
    <n v="8.2899999999999991"/>
    <n v="2663"/>
    <n v="2571"/>
  </r>
  <r>
    <x v="211"/>
    <x v="3"/>
    <x v="29"/>
    <n v="4972"/>
    <n v="9"/>
    <n v="2020"/>
    <n v="62620"/>
    <n v="3.93"/>
    <n v="1441"/>
    <n v="2460"/>
  </r>
  <r>
    <x v="211"/>
    <x v="3"/>
    <x v="30"/>
    <n v="6516"/>
    <n v="6"/>
    <n v="541"/>
    <n v="16771"/>
    <n v="16.309999999999999"/>
    <n v="3931"/>
    <n v="2735"/>
  </r>
  <r>
    <x v="211"/>
    <x v="3"/>
    <x v="31"/>
    <n v="1306"/>
    <n v="6"/>
    <n v="270"/>
    <n v="8370"/>
    <m/>
    <n v="550"/>
    <m/>
  </r>
  <r>
    <x v="211"/>
    <x v="3"/>
    <x v="32"/>
    <m/>
    <n v="6"/>
    <n v="924"/>
    <n v="28644"/>
    <m/>
    <n v="3005"/>
    <m/>
  </r>
  <r>
    <x v="211"/>
    <x v="3"/>
    <x v="33"/>
    <n v="2248"/>
    <n v="9"/>
    <n v="524"/>
    <n v="16244"/>
    <n v="7.89"/>
    <n v="1221"/>
    <n v="1281"/>
  </r>
  <r>
    <x v="211"/>
    <x v="3"/>
    <x v="34"/>
    <n v="312599"/>
    <n v="386"/>
    <n v="47054"/>
    <n v="1458674"/>
    <n v="10.82"/>
    <n v="121866"/>
    <n v="157832"/>
  </r>
  <r>
    <x v="211"/>
    <x v="4"/>
    <x v="0"/>
    <n v="86975"/>
    <n v="208"/>
    <n v="9066"/>
    <n v="281046"/>
    <n v="18.28"/>
    <n v="39149"/>
    <n v="51386"/>
  </r>
  <r>
    <x v="211"/>
    <x v="4"/>
    <x v="1"/>
    <n v="570940"/>
    <n v="297"/>
    <n v="19681"/>
    <n v="610111"/>
    <n v="60.3"/>
    <n v="300665"/>
    <n v="367914"/>
  </r>
  <r>
    <x v="211"/>
    <x v="4"/>
    <x v="2"/>
    <n v="36123"/>
    <n v="108"/>
    <n v="4964"/>
    <n v="153884"/>
    <n v="12.83"/>
    <n v="17218"/>
    <n v="19743"/>
  </r>
  <r>
    <x v="211"/>
    <x v="4"/>
    <x v="3"/>
    <n v="93347"/>
    <n v="140"/>
    <n v="5236"/>
    <n v="162316"/>
    <n v="35.6"/>
    <n v="48926"/>
    <n v="57783"/>
  </r>
  <r>
    <x v="211"/>
    <x v="4"/>
    <x v="4"/>
    <n v="66892"/>
    <n v="87"/>
    <n v="4617"/>
    <n v="143127"/>
    <n v="29.36"/>
    <n v="26727"/>
    <n v="42025"/>
  </r>
  <r>
    <x v="211"/>
    <x v="4"/>
    <x v="5"/>
    <n v="139435"/>
    <n v="117"/>
    <n v="6518"/>
    <n v="202058"/>
    <n v="37.36"/>
    <n v="75551"/>
    <n v="75483"/>
  </r>
  <r>
    <x v="211"/>
    <x v="4"/>
    <x v="6"/>
    <n v="71731"/>
    <n v="95"/>
    <n v="3957"/>
    <n v="122667"/>
    <n v="30.27"/>
    <n v="41946"/>
    <n v="37137"/>
  </r>
  <r>
    <x v="211"/>
    <x v="4"/>
    <x v="7"/>
    <n v="11606"/>
    <n v="32"/>
    <n v="1677"/>
    <n v="51987"/>
    <n v="12.57"/>
    <n v="5542"/>
    <n v="6533"/>
  </r>
  <r>
    <x v="211"/>
    <x v="4"/>
    <x v="8"/>
    <n v="20433"/>
    <n v="47"/>
    <n v="2052"/>
    <n v="63612"/>
    <n v="18.79"/>
    <n v="9931"/>
    <n v="11955"/>
  </r>
  <r>
    <x v="211"/>
    <x v="4"/>
    <x v="9"/>
    <n v="36063"/>
    <n v="80"/>
    <n v="2916"/>
    <n v="90396"/>
    <n v="27.31"/>
    <n v="18265"/>
    <n v="24684"/>
  </r>
  <r>
    <x v="211"/>
    <x v="4"/>
    <x v="10"/>
    <n v="69694"/>
    <n v="118"/>
    <n v="3924"/>
    <n v="121644"/>
    <n v="34.479999999999997"/>
    <n v="29342"/>
    <n v="41944"/>
  </r>
  <r>
    <x v="211"/>
    <x v="4"/>
    <x v="11"/>
    <n v="51759"/>
    <n v="53"/>
    <n v="2214"/>
    <n v="68634"/>
    <n v="42.9"/>
    <n v="29004"/>
    <n v="29443"/>
  </r>
  <r>
    <x v="211"/>
    <x v="4"/>
    <x v="12"/>
    <n v="43098"/>
    <n v="87"/>
    <n v="2270"/>
    <n v="70370"/>
    <n v="39.43"/>
    <n v="25434"/>
    <n v="27745"/>
  </r>
  <r>
    <x v="211"/>
    <x v="4"/>
    <x v="13"/>
    <n v="12738"/>
    <n v="27"/>
    <n v="882"/>
    <n v="27342"/>
    <n v="29.19"/>
    <n v="6331"/>
    <n v="7982"/>
  </r>
  <r>
    <x v="211"/>
    <x v="4"/>
    <x v="14"/>
    <n v="14698"/>
    <n v="41"/>
    <n v="1345"/>
    <n v="41695"/>
    <n v="22.73"/>
    <n v="7682"/>
    <n v="9475"/>
  </r>
  <r>
    <x v="211"/>
    <x v="4"/>
    <x v="15"/>
    <n v="14610"/>
    <n v="39"/>
    <n v="1798"/>
    <n v="55738"/>
    <n v="15.81"/>
    <n v="7356"/>
    <n v="8813"/>
  </r>
  <r>
    <x v="211"/>
    <x v="4"/>
    <x v="16"/>
    <n v="192763"/>
    <n v="102"/>
    <n v="7263"/>
    <n v="225153"/>
    <n v="59.68"/>
    <n v="89318"/>
    <n v="134366"/>
  </r>
  <r>
    <x v="211"/>
    <x v="4"/>
    <x v="17"/>
    <n v="166710"/>
    <n v="69"/>
    <n v="5840"/>
    <n v="181040"/>
    <n v="65.37"/>
    <n v="79049"/>
    <n v="118341"/>
  </r>
  <r>
    <x v="211"/>
    <x v="4"/>
    <x v="18"/>
    <n v="33189"/>
    <n v="86"/>
    <n v="2829"/>
    <n v="87699"/>
    <n v="24.48"/>
    <n v="16317"/>
    <n v="21465"/>
  </r>
  <r>
    <x v="211"/>
    <x v="4"/>
    <x v="19"/>
    <n v="59740"/>
    <n v="135"/>
    <n v="5806"/>
    <n v="179986"/>
    <n v="22.43"/>
    <n v="21320"/>
    <n v="40375"/>
  </r>
  <r>
    <x v="211"/>
    <x v="4"/>
    <x v="20"/>
    <n v="246601"/>
    <n v="324"/>
    <n v="13450"/>
    <n v="416950"/>
    <n v="35.869999999999997"/>
    <n v="124831"/>
    <n v="149573"/>
  </r>
  <r>
    <x v="211"/>
    <x v="4"/>
    <x v="21"/>
    <n v="20753"/>
    <n v="47"/>
    <n v="1566"/>
    <n v="48546"/>
    <n v="22.09"/>
    <n v="12713"/>
    <n v="10723"/>
  </r>
  <r>
    <x v="211"/>
    <x v="4"/>
    <x v="22"/>
    <n v="52320"/>
    <n v="35"/>
    <n v="2055"/>
    <n v="63705"/>
    <n v="39.28"/>
    <n v="40463"/>
    <n v="25024"/>
  </r>
  <r>
    <x v="211"/>
    <x v="4"/>
    <x v="23"/>
    <n v="16748"/>
    <n v="41"/>
    <n v="1336"/>
    <n v="41416"/>
    <n v="26.37"/>
    <n v="9318"/>
    <n v="10922"/>
  </r>
  <r>
    <x v="211"/>
    <x v="4"/>
    <x v="24"/>
    <n v="336422"/>
    <n v="447"/>
    <n v="18407"/>
    <n v="570617"/>
    <n v="34.39"/>
    <n v="187325"/>
    <n v="196242"/>
  </r>
  <r>
    <x v="211"/>
    <x v="4"/>
    <x v="25"/>
    <n v="55700"/>
    <n v="134"/>
    <n v="4986"/>
    <n v="154566"/>
    <n v="20.73"/>
    <n v="37979"/>
    <n v="32042"/>
  </r>
  <r>
    <x v="211"/>
    <x v="4"/>
    <x v="26"/>
    <n v="74855"/>
    <n v="45"/>
    <n v="2879"/>
    <n v="89249"/>
    <n v="41.06"/>
    <n v="24826"/>
    <n v="36644"/>
  </r>
  <r>
    <x v="211"/>
    <x v="4"/>
    <x v="27"/>
    <n v="287000"/>
    <n v="122"/>
    <n v="7731"/>
    <n v="239661"/>
    <n v="65.06"/>
    <n v="105880"/>
    <n v="155935"/>
  </r>
  <r>
    <x v="211"/>
    <x v="4"/>
    <x v="28"/>
    <n v="20816"/>
    <n v="48"/>
    <n v="1848"/>
    <n v="57288"/>
    <n v="20.43"/>
    <n v="13586"/>
    <n v="11704"/>
  </r>
  <r>
    <x v="211"/>
    <x v="4"/>
    <x v="29"/>
    <n v="13946"/>
    <n v="50"/>
    <n v="2662"/>
    <n v="82522"/>
    <n v="9.3800000000000008"/>
    <n v="6396"/>
    <n v="7741"/>
  </r>
  <r>
    <x v="211"/>
    <x v="4"/>
    <x v="30"/>
    <n v="58197"/>
    <n v="74"/>
    <n v="2566"/>
    <n v="79546"/>
    <n v="42.43"/>
    <n v="31099"/>
    <n v="33750"/>
  </r>
  <r>
    <x v="211"/>
    <x v="4"/>
    <x v="31"/>
    <n v="4852"/>
    <n v="29"/>
    <n v="483"/>
    <n v="14973"/>
    <n v="23.21"/>
    <n v="1992"/>
    <n v="3476"/>
  </r>
  <r>
    <x v="211"/>
    <x v="4"/>
    <x v="32"/>
    <n v="22150"/>
    <n v="34"/>
    <n v="2159"/>
    <n v="66929"/>
    <n v="17.329999999999998"/>
    <n v="12318"/>
    <n v="11602"/>
  </r>
  <r>
    <x v="211"/>
    <x v="4"/>
    <x v="33"/>
    <n v="24409"/>
    <n v="73"/>
    <n v="1912"/>
    <n v="59272"/>
    <n v="27.44"/>
    <n v="13420"/>
    <n v="16263"/>
  </r>
  <r>
    <x v="211"/>
    <x v="4"/>
    <x v="34"/>
    <n v="2524181"/>
    <n v="2955"/>
    <n v="134648"/>
    <n v="4174088"/>
    <n v="36.450000000000003"/>
    <n v="1250843"/>
    <n v="1521647"/>
  </r>
  <r>
    <x v="212"/>
    <x v="0"/>
    <x v="0"/>
    <n v="18419"/>
    <n v="26"/>
    <n v="1056"/>
    <n v="31680"/>
    <n v="35.130000000000003"/>
    <n v="10843"/>
    <n v="11131"/>
  </r>
  <r>
    <x v="212"/>
    <x v="0"/>
    <x v="1"/>
    <n v="370865"/>
    <n v="82"/>
    <n v="10021"/>
    <n v="300630"/>
    <n v="77.77"/>
    <n v="202943"/>
    <n v="233786"/>
  </r>
  <r>
    <x v="212"/>
    <x v="0"/>
    <x v="2"/>
    <n v="3950"/>
    <n v="10"/>
    <n v="180"/>
    <n v="5400"/>
    <n v="38.729999999999997"/>
    <n v="2019"/>
    <n v="2091"/>
  </r>
  <r>
    <x v="212"/>
    <x v="0"/>
    <x v="3"/>
    <n v="26088"/>
    <n v="21"/>
    <n v="915"/>
    <n v="27450"/>
    <n v="56.25"/>
    <n v="15820"/>
    <n v="15442"/>
  </r>
  <r>
    <x v="212"/>
    <x v="0"/>
    <x v="4"/>
    <n v="12803"/>
    <n v="8"/>
    <n v="465"/>
    <n v="13950"/>
    <n v="59.34"/>
    <n v="6303"/>
    <n v="8278"/>
  </r>
  <r>
    <x v="212"/>
    <x v="0"/>
    <x v="5"/>
    <n v="68452"/>
    <n v="22"/>
    <n v="1830"/>
    <n v="54900"/>
    <n v="67.91"/>
    <n v="40054"/>
    <n v="37284"/>
  </r>
  <r>
    <x v="212"/>
    <x v="0"/>
    <x v="6"/>
    <n v="17955"/>
    <n v="8"/>
    <n v="532"/>
    <n v="15960"/>
    <n v="59.23"/>
    <n v="9208"/>
    <n v="9452"/>
  </r>
  <r>
    <x v="212"/>
    <x v="0"/>
    <x v="7"/>
    <m/>
    <n v="3"/>
    <n v="45"/>
    <n v="1350"/>
    <m/>
    <m/>
    <m/>
  </r>
  <r>
    <x v="212"/>
    <x v="0"/>
    <x v="8"/>
    <m/>
    <n v="7"/>
    <n v="184"/>
    <n v="5520"/>
    <m/>
    <m/>
    <m/>
  </r>
  <r>
    <x v="212"/>
    <x v="0"/>
    <x v="9"/>
    <n v="11875"/>
    <n v="19"/>
    <n v="609"/>
    <n v="18270"/>
    <n v="47.49"/>
    <n v="6480"/>
    <n v="8676"/>
  </r>
  <r>
    <x v="212"/>
    <x v="0"/>
    <x v="10"/>
    <n v="16532"/>
    <n v="19"/>
    <n v="546"/>
    <n v="16380"/>
    <n v="59.17"/>
    <n v="9659"/>
    <n v="9691"/>
  </r>
  <r>
    <x v="212"/>
    <x v="0"/>
    <x v="11"/>
    <n v="14678"/>
    <n v="9"/>
    <n v="418"/>
    <n v="12540"/>
    <n v="54.74"/>
    <n v="8618"/>
    <n v="6865"/>
  </r>
  <r>
    <x v="212"/>
    <x v="0"/>
    <x v="12"/>
    <n v="10005"/>
    <n v="14"/>
    <n v="477"/>
    <n v="14310"/>
    <n v="45.61"/>
    <n v="6970"/>
    <n v="6527"/>
  </r>
  <r>
    <x v="212"/>
    <x v="0"/>
    <x v="13"/>
    <m/>
    <n v="3"/>
    <n v="112"/>
    <n v="3360"/>
    <m/>
    <m/>
    <m/>
  </r>
  <r>
    <x v="212"/>
    <x v="0"/>
    <x v="14"/>
    <n v="5254"/>
    <n v="9"/>
    <n v="201"/>
    <n v="6030"/>
    <n v="46.89"/>
    <n v="3274"/>
    <n v="2827"/>
  </r>
  <r>
    <x v="212"/>
    <x v="0"/>
    <x v="15"/>
    <m/>
    <n v="1"/>
    <n v="21"/>
    <n v="630"/>
    <m/>
    <m/>
    <m/>
  </r>
  <r>
    <x v="212"/>
    <x v="0"/>
    <x v="16"/>
    <n v="133973"/>
    <n v="38"/>
    <n v="3679"/>
    <n v="110370"/>
    <n v="78.459999999999994"/>
    <n v="65839"/>
    <n v="86594"/>
  </r>
  <r>
    <x v="212"/>
    <x v="0"/>
    <x v="17"/>
    <m/>
    <n v="35"/>
    <n v="3560"/>
    <n v="106800"/>
    <m/>
    <m/>
    <m/>
  </r>
  <r>
    <x v="212"/>
    <x v="0"/>
    <x v="18"/>
    <n v="5363"/>
    <n v="13"/>
    <n v="304"/>
    <n v="9120"/>
    <n v="35.619999999999997"/>
    <n v="3381"/>
    <n v="3249"/>
  </r>
  <r>
    <x v="212"/>
    <x v="0"/>
    <x v="19"/>
    <n v="9388"/>
    <n v="11"/>
    <n v="387"/>
    <n v="11610"/>
    <n v="52.18"/>
    <n v="4730"/>
    <n v="6058"/>
  </r>
  <r>
    <x v="212"/>
    <x v="0"/>
    <x v="20"/>
    <n v="96454"/>
    <n v="49"/>
    <n v="3184"/>
    <n v="95520"/>
    <n v="62.31"/>
    <n v="58943"/>
    <n v="59516"/>
  </r>
  <r>
    <x v="212"/>
    <x v="0"/>
    <x v="21"/>
    <m/>
    <n v="6"/>
    <n v="131"/>
    <n v="3930"/>
    <m/>
    <m/>
    <m/>
  </r>
  <r>
    <x v="212"/>
    <x v="0"/>
    <x v="22"/>
    <n v="20126"/>
    <n v="4"/>
    <n v="414"/>
    <n v="12420"/>
    <m/>
    <n v="18078"/>
    <m/>
  </r>
  <r>
    <x v="212"/>
    <x v="0"/>
    <x v="23"/>
    <m/>
    <n v="6"/>
    <n v="112"/>
    <n v="3360"/>
    <m/>
    <m/>
    <m/>
  </r>
  <r>
    <x v="212"/>
    <x v="0"/>
    <x v="24"/>
    <n v="122980"/>
    <n v="65"/>
    <n v="3841"/>
    <n v="115230"/>
    <n v="62.73"/>
    <n v="80617"/>
    <n v="72289"/>
  </r>
  <r>
    <x v="212"/>
    <x v="0"/>
    <x v="25"/>
    <n v="22961"/>
    <n v="31"/>
    <n v="1546"/>
    <n v="46380"/>
    <n v="29.13"/>
    <n v="17911"/>
    <n v="13511"/>
  </r>
  <r>
    <x v="212"/>
    <x v="0"/>
    <x v="26"/>
    <n v="21183"/>
    <n v="9"/>
    <n v="460"/>
    <n v="13800"/>
    <n v="71.41"/>
    <n v="7667"/>
    <n v="9854"/>
  </r>
  <r>
    <x v="212"/>
    <x v="0"/>
    <x v="27"/>
    <n v="141769"/>
    <n v="38"/>
    <n v="3340"/>
    <n v="100200"/>
    <n v="74.88"/>
    <n v="52951"/>
    <n v="75025"/>
  </r>
  <r>
    <x v="212"/>
    <x v="0"/>
    <x v="28"/>
    <m/>
    <n v="10"/>
    <n v="423"/>
    <n v="12690"/>
    <m/>
    <m/>
    <m/>
  </r>
  <r>
    <x v="212"/>
    <x v="0"/>
    <x v="29"/>
    <m/>
    <n v="12"/>
    <n v="173"/>
    <n v="5190"/>
    <m/>
    <n v="1393"/>
    <m/>
  </r>
  <r>
    <x v="212"/>
    <x v="0"/>
    <x v="30"/>
    <n v="24828"/>
    <n v="16"/>
    <n v="818"/>
    <n v="24540"/>
    <n v="61.12"/>
    <n v="13647"/>
    <n v="14998"/>
  </r>
  <r>
    <x v="212"/>
    <x v="0"/>
    <x v="31"/>
    <m/>
    <n v="8"/>
    <n v="87"/>
    <n v="2610"/>
    <m/>
    <m/>
    <m/>
  </r>
  <r>
    <x v="212"/>
    <x v="0"/>
    <x v="32"/>
    <n v="10167"/>
    <n v="6"/>
    <n v="559"/>
    <n v="16770"/>
    <n v="30.43"/>
    <m/>
    <n v="5104"/>
  </r>
  <r>
    <x v="212"/>
    <x v="0"/>
    <x v="33"/>
    <n v="7633"/>
    <n v="19"/>
    <n v="483"/>
    <n v="14490"/>
    <n v="33.46"/>
    <n v="4242"/>
    <n v="4848"/>
  </r>
  <r>
    <x v="212"/>
    <x v="0"/>
    <x v="34"/>
    <n v="1094219"/>
    <n v="537"/>
    <n v="33712"/>
    <n v="1011360"/>
    <n v="64.72"/>
    <n v="590468"/>
    <n v="654522"/>
  </r>
  <r>
    <x v="212"/>
    <x v="1"/>
    <x v="0"/>
    <n v="41774"/>
    <n v="123"/>
    <n v="1543"/>
    <n v="46290"/>
    <n v="48.28"/>
    <n v="20403"/>
    <n v="22351"/>
  </r>
  <r>
    <x v="212"/>
    <x v="1"/>
    <x v="1"/>
    <n v="115898"/>
    <n v="164"/>
    <n v="3544"/>
    <n v="106320"/>
    <n v="62.57"/>
    <n v="56673"/>
    <n v="66524"/>
  </r>
  <r>
    <x v="212"/>
    <x v="1"/>
    <x v="2"/>
    <n v="13170"/>
    <n v="61"/>
    <n v="698"/>
    <n v="20940"/>
    <n v="33.64"/>
    <n v="8391"/>
    <n v="7045"/>
  </r>
  <r>
    <x v="212"/>
    <x v="1"/>
    <x v="3"/>
    <n v="51425"/>
    <n v="87"/>
    <n v="1600"/>
    <n v="48000"/>
    <n v="63.69"/>
    <n v="26422"/>
    <n v="30571"/>
  </r>
  <r>
    <x v="212"/>
    <x v="1"/>
    <x v="4"/>
    <n v="39184"/>
    <n v="50"/>
    <n v="892"/>
    <n v="26760"/>
    <n v="67.61"/>
    <n v="15292"/>
    <n v="18093"/>
  </r>
  <r>
    <x v="212"/>
    <x v="1"/>
    <x v="5"/>
    <n v="49323"/>
    <n v="73"/>
    <n v="1328"/>
    <n v="39840"/>
    <n v="52.93"/>
    <n v="26633"/>
    <n v="21087"/>
  </r>
  <r>
    <x v="212"/>
    <x v="1"/>
    <x v="6"/>
    <n v="39697"/>
    <n v="61"/>
    <n v="1096"/>
    <n v="32880"/>
    <n v="56.04"/>
    <n v="24235"/>
    <n v="18428"/>
  </r>
  <r>
    <x v="212"/>
    <x v="1"/>
    <x v="7"/>
    <n v="7999"/>
    <n v="21"/>
    <n v="305"/>
    <n v="9150"/>
    <n v="54.8"/>
    <n v="4498"/>
    <n v="5014"/>
  </r>
  <r>
    <x v="212"/>
    <x v="1"/>
    <x v="8"/>
    <n v="12205"/>
    <n v="30"/>
    <n v="443"/>
    <n v="13290"/>
    <n v="54.48"/>
    <n v="6679"/>
    <n v="7240"/>
  </r>
  <r>
    <x v="212"/>
    <x v="1"/>
    <x v="9"/>
    <n v="19731"/>
    <n v="46"/>
    <n v="817"/>
    <n v="24510"/>
    <n v="46.07"/>
    <n v="10282"/>
    <n v="11292"/>
  </r>
  <r>
    <x v="212"/>
    <x v="1"/>
    <x v="10"/>
    <n v="40823"/>
    <n v="66"/>
    <n v="1184"/>
    <n v="35520"/>
    <n v="65.33"/>
    <n v="19854"/>
    <n v="23207"/>
  </r>
  <r>
    <x v="212"/>
    <x v="1"/>
    <x v="11"/>
    <n v="13417"/>
    <n v="25"/>
    <n v="533"/>
    <n v="15990"/>
    <n v="40"/>
    <n v="7279"/>
    <n v="6396"/>
  </r>
  <r>
    <x v="212"/>
    <x v="1"/>
    <x v="12"/>
    <n v="36195"/>
    <n v="62"/>
    <n v="1073"/>
    <n v="32190"/>
    <n v="60.86"/>
    <n v="19952"/>
    <n v="19590"/>
  </r>
  <r>
    <x v="212"/>
    <x v="1"/>
    <x v="13"/>
    <n v="9263"/>
    <n v="17"/>
    <n v="312"/>
    <n v="9360"/>
    <n v="54.61"/>
    <n v="4780"/>
    <n v="5111"/>
  </r>
  <r>
    <x v="212"/>
    <x v="1"/>
    <x v="14"/>
    <n v="8229"/>
    <n v="22"/>
    <n v="300"/>
    <n v="9000"/>
    <n v="51.6"/>
    <n v="4770"/>
    <n v="4644"/>
  </r>
  <r>
    <x v="212"/>
    <x v="1"/>
    <x v="15"/>
    <n v="7791"/>
    <n v="24"/>
    <n v="240"/>
    <n v="7200"/>
    <n v="55.49"/>
    <n v="4652"/>
    <n v="3995"/>
  </r>
  <r>
    <x v="212"/>
    <x v="1"/>
    <x v="16"/>
    <n v="53504"/>
    <n v="52"/>
    <n v="1256"/>
    <n v="37680"/>
    <n v="75.56"/>
    <n v="23501"/>
    <n v="28473"/>
  </r>
  <r>
    <x v="212"/>
    <x v="1"/>
    <x v="17"/>
    <n v="33338"/>
    <n v="27"/>
    <n v="756"/>
    <n v="22680"/>
    <n v="78.31"/>
    <n v="14413"/>
    <n v="17760"/>
  </r>
  <r>
    <x v="212"/>
    <x v="1"/>
    <x v="18"/>
    <n v="19298"/>
    <n v="47"/>
    <n v="784"/>
    <n v="23520"/>
    <n v="48.18"/>
    <n v="10310"/>
    <n v="11333"/>
  </r>
  <r>
    <x v="212"/>
    <x v="1"/>
    <x v="19"/>
    <n v="29088"/>
    <n v="86"/>
    <n v="1232"/>
    <n v="36960"/>
    <n v="45.56"/>
    <n v="13702"/>
    <n v="16840"/>
  </r>
  <r>
    <x v="212"/>
    <x v="1"/>
    <x v="20"/>
    <n v="90402"/>
    <n v="198"/>
    <n v="2969"/>
    <n v="89070"/>
    <n v="52.35"/>
    <n v="47745"/>
    <n v="46626"/>
  </r>
  <r>
    <x v="212"/>
    <x v="1"/>
    <x v="21"/>
    <n v="10709"/>
    <n v="26"/>
    <n v="386"/>
    <n v="11580"/>
    <n v="42.65"/>
    <n v="6737"/>
    <n v="4939"/>
  </r>
  <r>
    <x v="212"/>
    <x v="1"/>
    <x v="22"/>
    <n v="17494"/>
    <n v="21"/>
    <n v="569"/>
    <n v="17070"/>
    <n v="48.81"/>
    <n v="11950"/>
    <n v="8333"/>
  </r>
  <r>
    <x v="212"/>
    <x v="1"/>
    <x v="23"/>
    <n v="10716"/>
    <n v="27"/>
    <n v="402"/>
    <n v="12060"/>
    <n v="56.05"/>
    <n v="6420"/>
    <n v="6760"/>
  </r>
  <r>
    <x v="212"/>
    <x v="1"/>
    <x v="24"/>
    <n v="129320"/>
    <n v="272"/>
    <n v="4326"/>
    <n v="129780"/>
    <n v="51.36"/>
    <n v="72852"/>
    <n v="66657"/>
  </r>
  <r>
    <x v="212"/>
    <x v="1"/>
    <x v="25"/>
    <n v="26881"/>
    <n v="71"/>
    <n v="1040"/>
    <n v="31200"/>
    <n v="42.49"/>
    <n v="18733"/>
    <n v="13256"/>
  </r>
  <r>
    <x v="212"/>
    <x v="1"/>
    <x v="26"/>
    <n v="19435"/>
    <n v="21"/>
    <n v="340"/>
    <n v="10200"/>
    <n v="72.27"/>
    <n v="7283"/>
    <n v="7371"/>
  </r>
  <r>
    <x v="212"/>
    <x v="1"/>
    <x v="27"/>
    <n v="60884"/>
    <n v="59"/>
    <n v="1235"/>
    <n v="37050"/>
    <n v="54.6"/>
    <n v="17545"/>
    <n v="20228"/>
  </r>
  <r>
    <x v="212"/>
    <x v="1"/>
    <x v="28"/>
    <n v="7807"/>
    <n v="24"/>
    <n v="335"/>
    <n v="10050"/>
    <n v="48.71"/>
    <n v="5189"/>
    <n v="4895"/>
  </r>
  <r>
    <x v="212"/>
    <x v="1"/>
    <x v="29"/>
    <n v="7403"/>
    <n v="26"/>
    <n v="271"/>
    <n v="8130"/>
    <n v="47.68"/>
    <n v="4237"/>
    <n v="3877"/>
  </r>
  <r>
    <x v="212"/>
    <x v="1"/>
    <x v="30"/>
    <n v="28783"/>
    <n v="45"/>
    <n v="787"/>
    <n v="23610"/>
    <n v="67.09"/>
    <n v="15591"/>
    <n v="15840"/>
  </r>
  <r>
    <x v="212"/>
    <x v="1"/>
    <x v="31"/>
    <n v="2604"/>
    <n v="14"/>
    <n v="101"/>
    <n v="3030"/>
    <n v="54.37"/>
    <n v="1160"/>
    <n v="1648"/>
  </r>
  <r>
    <x v="212"/>
    <x v="1"/>
    <x v="32"/>
    <n v="9071"/>
    <n v="20"/>
    <n v="375"/>
    <n v="11250"/>
    <n v="35.049999999999997"/>
    <n v="6082"/>
    <n v="3943"/>
  </r>
  <r>
    <x v="212"/>
    <x v="1"/>
    <x v="33"/>
    <n v="16377"/>
    <n v="39"/>
    <n v="597"/>
    <n v="17910"/>
    <n v="53.05"/>
    <n v="8188"/>
    <n v="9502"/>
  </r>
  <r>
    <x v="212"/>
    <x v="1"/>
    <x v="34"/>
    <n v="916580"/>
    <n v="1708"/>
    <n v="28587"/>
    <n v="857610"/>
    <n v="55.32"/>
    <n v="465171"/>
    <n v="474451"/>
  </r>
  <r>
    <x v="212"/>
    <x v="2"/>
    <x v="0"/>
    <n v="9501"/>
    <n v="26"/>
    <n v="1083"/>
    <n v="32490"/>
    <n v="27.87"/>
    <n v="3679"/>
    <n v="9056"/>
  </r>
  <r>
    <x v="212"/>
    <x v="2"/>
    <x v="1"/>
    <n v="79601"/>
    <n v="35"/>
    <n v="3867"/>
    <n v="116010"/>
    <n v="62.5"/>
    <n v="38057"/>
    <n v="72509"/>
  </r>
  <r>
    <x v="212"/>
    <x v="2"/>
    <x v="2"/>
    <n v="2998"/>
    <n v="12"/>
    <n v="640"/>
    <n v="19200"/>
    <n v="11.48"/>
    <n v="1992"/>
    <n v="2204"/>
  </r>
  <r>
    <x v="212"/>
    <x v="2"/>
    <x v="3"/>
    <n v="6767"/>
    <n v="15"/>
    <n v="831"/>
    <n v="24930"/>
    <n v="25.46"/>
    <n v="3656"/>
    <n v="6347"/>
  </r>
  <r>
    <x v="212"/>
    <x v="2"/>
    <x v="4"/>
    <n v="10276"/>
    <n v="12"/>
    <n v="807"/>
    <n v="24210"/>
    <n v="39.36"/>
    <n v="2013"/>
    <n v="9529"/>
  </r>
  <r>
    <x v="212"/>
    <x v="2"/>
    <x v="5"/>
    <n v="13656"/>
    <n v="14"/>
    <n v="1998"/>
    <n v="59940"/>
    <n v="20.25"/>
    <n v="6245"/>
    <n v="12136"/>
  </r>
  <r>
    <x v="212"/>
    <x v="2"/>
    <x v="6"/>
    <n v="10960"/>
    <n v="15"/>
    <n v="1030"/>
    <n v="30900"/>
    <n v="29.41"/>
    <n v="5500"/>
    <n v="9088"/>
  </r>
  <r>
    <x v="212"/>
    <x v="2"/>
    <x v="7"/>
    <m/>
    <n v="3"/>
    <n v="70"/>
    <n v="2100"/>
    <m/>
    <m/>
    <m/>
  </r>
  <r>
    <x v="212"/>
    <x v="2"/>
    <x v="8"/>
    <m/>
    <n v="4"/>
    <n v="83"/>
    <n v="2490"/>
    <m/>
    <m/>
    <m/>
  </r>
  <r>
    <x v="212"/>
    <x v="2"/>
    <x v="9"/>
    <n v="3145"/>
    <n v="6"/>
    <n v="354"/>
    <n v="10620"/>
    <n v="24.86"/>
    <n v="1060"/>
    <n v="2640"/>
  </r>
  <r>
    <x v="212"/>
    <x v="2"/>
    <x v="10"/>
    <n v="8338"/>
    <n v="11"/>
    <n v="565"/>
    <n v="16950"/>
    <n v="40.630000000000003"/>
    <n v="3042"/>
    <n v="6888"/>
  </r>
  <r>
    <x v="212"/>
    <x v="2"/>
    <x v="11"/>
    <m/>
    <n v="14"/>
    <n v="916"/>
    <n v="27480"/>
    <m/>
    <m/>
    <m/>
  </r>
  <r>
    <x v="212"/>
    <x v="2"/>
    <x v="12"/>
    <m/>
    <n v="3"/>
    <n v="114"/>
    <n v="3420"/>
    <m/>
    <m/>
    <m/>
  </r>
  <r>
    <x v="212"/>
    <x v="2"/>
    <x v="13"/>
    <n v="2127"/>
    <n v="5"/>
    <n v="119"/>
    <n v="3570"/>
    <n v="45.49"/>
    <n v="923"/>
    <n v="1624"/>
  </r>
  <r>
    <x v="212"/>
    <x v="2"/>
    <x v="14"/>
    <m/>
    <n v="1"/>
    <n v="48"/>
    <n v="1440"/>
    <m/>
    <m/>
    <m/>
  </r>
  <r>
    <x v="212"/>
    <x v="2"/>
    <x v="15"/>
    <m/>
    <n v="5"/>
    <n v="641"/>
    <n v="19230"/>
    <m/>
    <m/>
    <m/>
  </r>
  <r>
    <x v="212"/>
    <x v="2"/>
    <x v="16"/>
    <m/>
    <n v="12"/>
    <n v="2240"/>
    <n v="67200"/>
    <m/>
    <m/>
    <m/>
  </r>
  <r>
    <x v="212"/>
    <x v="2"/>
    <x v="17"/>
    <m/>
    <n v="8"/>
    <n v="1630"/>
    <n v="48900"/>
    <m/>
    <m/>
    <m/>
  </r>
  <r>
    <x v="212"/>
    <x v="2"/>
    <x v="18"/>
    <n v="5261"/>
    <n v="16"/>
    <n v="671"/>
    <n v="20130"/>
    <n v="23.95"/>
    <n v="2002"/>
    <n v="4822"/>
  </r>
  <r>
    <x v="212"/>
    <x v="2"/>
    <x v="19"/>
    <n v="16322"/>
    <n v="26"/>
    <n v="1297"/>
    <n v="38910"/>
    <n v="34.770000000000003"/>
    <n v="6382"/>
    <n v="13529"/>
  </r>
  <r>
    <x v="212"/>
    <x v="2"/>
    <x v="20"/>
    <n v="34052"/>
    <n v="45"/>
    <n v="2853"/>
    <n v="85590"/>
    <n v="33.369999999999997"/>
    <n v="17764"/>
    <n v="28559"/>
  </r>
  <r>
    <x v="212"/>
    <x v="2"/>
    <x v="21"/>
    <m/>
    <n v="6"/>
    <n v="338"/>
    <n v="10140"/>
    <m/>
    <m/>
    <m/>
  </r>
  <r>
    <x v="212"/>
    <x v="2"/>
    <x v="22"/>
    <n v="6446"/>
    <n v="5"/>
    <n v="380"/>
    <n v="11400"/>
    <m/>
    <n v="5660"/>
    <m/>
  </r>
  <r>
    <x v="212"/>
    <x v="2"/>
    <x v="23"/>
    <m/>
    <n v="2"/>
    <n v="50"/>
    <n v="1500"/>
    <m/>
    <m/>
    <m/>
  </r>
  <r>
    <x v="212"/>
    <x v="2"/>
    <x v="24"/>
    <n v="42585"/>
    <n v="58"/>
    <n v="3621"/>
    <n v="108630"/>
    <n v="32.54"/>
    <n v="24652"/>
    <n v="35350"/>
  </r>
  <r>
    <x v="212"/>
    <x v="2"/>
    <x v="25"/>
    <n v="8530"/>
    <n v="22"/>
    <n v="1222"/>
    <n v="36660"/>
    <n v="18.02"/>
    <n v="6109"/>
    <n v="6607"/>
  </r>
  <r>
    <x v="212"/>
    <x v="2"/>
    <x v="26"/>
    <n v="10200"/>
    <n v="9"/>
    <n v="550"/>
    <n v="16500"/>
    <n v="45.98"/>
    <n v="4281"/>
    <n v="7587"/>
  </r>
  <r>
    <x v="212"/>
    <x v="2"/>
    <x v="27"/>
    <n v="40927"/>
    <n v="20"/>
    <n v="2131"/>
    <n v="63930"/>
    <n v="57.62"/>
    <n v="22051"/>
    <n v="36837"/>
  </r>
  <r>
    <x v="212"/>
    <x v="2"/>
    <x v="28"/>
    <m/>
    <n v="4"/>
    <n v="90"/>
    <n v="2700"/>
    <m/>
    <m/>
    <m/>
  </r>
  <r>
    <x v="212"/>
    <x v="2"/>
    <x v="29"/>
    <m/>
    <n v="5"/>
    <n v="190"/>
    <n v="5700"/>
    <m/>
    <n v="320"/>
    <m/>
  </r>
  <r>
    <x v="212"/>
    <x v="2"/>
    <x v="30"/>
    <n v="4958"/>
    <n v="8"/>
    <n v="460"/>
    <n v="13800"/>
    <n v="30.35"/>
    <n v="2151"/>
    <n v="4188"/>
  </r>
  <r>
    <x v="212"/>
    <x v="2"/>
    <x v="31"/>
    <m/>
    <n v="2"/>
    <n v="33"/>
    <n v="990"/>
    <m/>
    <m/>
    <m/>
  </r>
  <r>
    <x v="212"/>
    <x v="2"/>
    <x v="32"/>
    <m/>
    <n v="4"/>
    <n v="327"/>
    <n v="9810"/>
    <m/>
    <m/>
    <m/>
  </r>
  <r>
    <x v="212"/>
    <x v="2"/>
    <x v="33"/>
    <n v="3590"/>
    <n v="13"/>
    <n v="442"/>
    <n v="13260"/>
    <n v="23.83"/>
    <n v="1809"/>
    <n v="3160"/>
  </r>
  <r>
    <x v="212"/>
    <x v="2"/>
    <x v="34"/>
    <n v="331715"/>
    <n v="380"/>
    <n v="26440"/>
    <n v="793200"/>
    <n v="36.64"/>
    <n v="157155"/>
    <n v="290640"/>
  </r>
  <r>
    <x v="212"/>
    <x v="3"/>
    <x v="0"/>
    <n v="26869"/>
    <n v="42"/>
    <n v="5612"/>
    <n v="168360"/>
    <n v="8.89"/>
    <n v="9424"/>
    <n v="14975"/>
  </r>
  <r>
    <x v="212"/>
    <x v="3"/>
    <x v="1"/>
    <n v="20374"/>
    <n v="20"/>
    <n v="2397"/>
    <n v="71910"/>
    <n v="15.07"/>
    <n v="8277"/>
    <n v="10840"/>
  </r>
  <r>
    <x v="212"/>
    <x v="3"/>
    <x v="2"/>
    <n v="24304"/>
    <n v="24"/>
    <n v="3438"/>
    <n v="103140"/>
    <n v="12.02"/>
    <n v="8831"/>
    <n v="12399"/>
  </r>
  <r>
    <x v="212"/>
    <x v="3"/>
    <x v="3"/>
    <n v="14911"/>
    <n v="22"/>
    <n v="1984"/>
    <n v="59520"/>
    <n v="10.84"/>
    <n v="7334"/>
    <n v="6453"/>
  </r>
  <r>
    <x v="212"/>
    <x v="3"/>
    <x v="4"/>
    <n v="26394"/>
    <n v="17"/>
    <n v="2344"/>
    <n v="70320"/>
    <n v="18.100000000000001"/>
    <n v="6914"/>
    <n v="12730"/>
  </r>
  <r>
    <x v="212"/>
    <x v="3"/>
    <x v="5"/>
    <n v="21147"/>
    <n v="10"/>
    <n v="1393"/>
    <n v="41790"/>
    <n v="22.26"/>
    <n v="7957"/>
    <n v="9301"/>
  </r>
  <r>
    <x v="212"/>
    <x v="3"/>
    <x v="6"/>
    <n v="14329"/>
    <n v="12"/>
    <n v="1359"/>
    <n v="40770"/>
    <n v="14.77"/>
    <n v="5708"/>
    <n v="6023"/>
  </r>
  <r>
    <x v="212"/>
    <x v="3"/>
    <x v="7"/>
    <n v="5549"/>
    <n v="6"/>
    <n v="1257"/>
    <n v="37710"/>
    <n v="6.42"/>
    <n v="2286"/>
    <n v="2420"/>
  </r>
  <r>
    <x v="212"/>
    <x v="3"/>
    <x v="8"/>
    <n v="8669"/>
    <n v="9"/>
    <n v="1484"/>
    <n v="44520"/>
    <n v="7.61"/>
    <n v="1933"/>
    <n v="3387"/>
  </r>
  <r>
    <x v="212"/>
    <x v="3"/>
    <x v="9"/>
    <n v="8132"/>
    <n v="12"/>
    <n v="1165"/>
    <n v="34950"/>
    <n v="12.59"/>
    <n v="3125"/>
    <n v="4402"/>
  </r>
  <r>
    <x v="212"/>
    <x v="3"/>
    <x v="10"/>
    <n v="14599"/>
    <n v="20"/>
    <n v="1507"/>
    <n v="45210"/>
    <n v="14.54"/>
    <n v="4190"/>
    <n v="6574"/>
  </r>
  <r>
    <x v="212"/>
    <x v="3"/>
    <x v="11"/>
    <m/>
    <n v="4"/>
    <n v="298"/>
    <n v="8940"/>
    <m/>
    <m/>
    <m/>
  </r>
  <r>
    <x v="212"/>
    <x v="3"/>
    <x v="12"/>
    <m/>
    <n v="7"/>
    <n v="589"/>
    <n v="17670"/>
    <m/>
    <m/>
    <m/>
  </r>
  <r>
    <x v="212"/>
    <x v="3"/>
    <x v="13"/>
    <m/>
    <n v="4"/>
    <n v="368"/>
    <n v="11040"/>
    <m/>
    <m/>
    <m/>
  </r>
  <r>
    <x v="212"/>
    <x v="3"/>
    <x v="14"/>
    <m/>
    <n v="7"/>
    <n v="766"/>
    <n v="22980"/>
    <m/>
    <m/>
    <m/>
  </r>
  <r>
    <x v="212"/>
    <x v="3"/>
    <x v="15"/>
    <n v="6828"/>
    <n v="9"/>
    <n v="1026"/>
    <n v="30780"/>
    <n v="11.89"/>
    <n v="3100"/>
    <n v="3661"/>
  </r>
  <r>
    <x v="212"/>
    <x v="3"/>
    <x v="16"/>
    <m/>
    <n v="2"/>
    <n v="355"/>
    <n v="10650"/>
    <m/>
    <m/>
    <m/>
  </r>
  <r>
    <x v="212"/>
    <x v="3"/>
    <x v="17"/>
    <s v="    -"/>
    <n v="0"/>
    <s v="    -"/>
    <s v="    -"/>
    <n v="0"/>
    <n v="0"/>
    <n v="0"/>
  </r>
  <r>
    <x v="212"/>
    <x v="3"/>
    <x v="18"/>
    <n v="9438"/>
    <n v="15"/>
    <n v="1157"/>
    <n v="34710"/>
    <n v="16.41"/>
    <n v="3813"/>
    <n v="5695"/>
  </r>
  <r>
    <x v="212"/>
    <x v="3"/>
    <x v="19"/>
    <n v="19845"/>
    <n v="22"/>
    <n v="3205"/>
    <n v="96150"/>
    <n v="10.59"/>
    <n v="5423"/>
    <n v="10178"/>
  </r>
  <r>
    <x v="212"/>
    <x v="3"/>
    <x v="20"/>
    <n v="41691"/>
    <n v="34"/>
    <n v="4470"/>
    <n v="134100"/>
    <n v="16.07"/>
    <n v="13787"/>
    <n v="21554"/>
  </r>
  <r>
    <x v="212"/>
    <x v="3"/>
    <x v="21"/>
    <n v="6566"/>
    <n v="9"/>
    <n v="711"/>
    <n v="21330"/>
    <n v="14.02"/>
    <n v="2655"/>
    <n v="2990"/>
  </r>
  <r>
    <x v="212"/>
    <x v="3"/>
    <x v="22"/>
    <n v="11776"/>
    <n v="5"/>
    <n v="717"/>
    <n v="21510"/>
    <n v="21.35"/>
    <n v="9802"/>
    <n v="4593"/>
  </r>
  <r>
    <x v="212"/>
    <x v="3"/>
    <x v="23"/>
    <n v="6238"/>
    <n v="7"/>
    <n v="779"/>
    <n v="23370"/>
    <n v="13.14"/>
    <n v="3151"/>
    <n v="3071"/>
  </r>
  <r>
    <x v="212"/>
    <x v="3"/>
    <x v="24"/>
    <n v="66271"/>
    <n v="55"/>
    <n v="6677"/>
    <n v="200310"/>
    <n v="16.079999999999998"/>
    <n v="29396"/>
    <n v="32209"/>
  </r>
  <r>
    <x v="212"/>
    <x v="3"/>
    <x v="25"/>
    <n v="15775"/>
    <n v="20"/>
    <n v="1509"/>
    <n v="45270"/>
    <n v="14.92"/>
    <n v="8754"/>
    <n v="6756"/>
  </r>
  <r>
    <x v="212"/>
    <x v="3"/>
    <x v="26"/>
    <n v="15563"/>
    <n v="6"/>
    <n v="1529"/>
    <n v="45870"/>
    <n v="16.420000000000002"/>
    <n v="8469"/>
    <n v="7533"/>
  </r>
  <r>
    <x v="212"/>
    <x v="3"/>
    <x v="27"/>
    <n v="23476"/>
    <n v="8"/>
    <n v="1119"/>
    <n v="33570"/>
    <n v="27.95"/>
    <n v="11102"/>
    <n v="9384"/>
  </r>
  <r>
    <x v="212"/>
    <x v="3"/>
    <x v="28"/>
    <n v="7781"/>
    <n v="13"/>
    <n v="3386"/>
    <n v="101580"/>
    <n v="3.49"/>
    <n v="3907"/>
    <n v="3543"/>
  </r>
  <r>
    <x v="212"/>
    <x v="3"/>
    <x v="29"/>
    <n v="6961"/>
    <n v="10"/>
    <n v="2280"/>
    <n v="68400"/>
    <n v="4.87"/>
    <n v="2396"/>
    <n v="3333"/>
  </r>
  <r>
    <x v="212"/>
    <x v="3"/>
    <x v="30"/>
    <n v="9759"/>
    <n v="6"/>
    <n v="541"/>
    <n v="16230"/>
    <n v="24.61"/>
    <n v="4985"/>
    <n v="3994"/>
  </r>
  <r>
    <x v="212"/>
    <x v="3"/>
    <x v="31"/>
    <n v="2165"/>
    <n v="6"/>
    <n v="270"/>
    <n v="8100"/>
    <n v="15.4"/>
    <n v="906"/>
    <n v="1248"/>
  </r>
  <r>
    <x v="212"/>
    <x v="3"/>
    <x v="32"/>
    <m/>
    <n v="6"/>
    <n v="924"/>
    <n v="27720"/>
    <m/>
    <n v="4616"/>
    <m/>
  </r>
  <r>
    <x v="212"/>
    <x v="3"/>
    <x v="33"/>
    <n v="3558"/>
    <n v="10"/>
    <n v="680"/>
    <n v="20400"/>
    <n v="9.07"/>
    <n v="2065"/>
    <n v="1850"/>
  </r>
  <r>
    <x v="212"/>
    <x v="3"/>
    <x v="34"/>
    <n v="405370"/>
    <n v="404"/>
    <n v="50619"/>
    <n v="1518570"/>
    <n v="12.83"/>
    <n v="162784"/>
    <n v="194873"/>
  </r>
  <r>
    <x v="212"/>
    <x v="4"/>
    <x v="0"/>
    <n v="96563"/>
    <n v="217"/>
    <n v="9294"/>
    <n v="278820"/>
    <n v="20.63"/>
    <n v="44349"/>
    <n v="57512"/>
  </r>
  <r>
    <x v="212"/>
    <x v="4"/>
    <x v="1"/>
    <n v="586738"/>
    <n v="301"/>
    <n v="19829"/>
    <n v="594870"/>
    <n v="64.489999999999995"/>
    <n v="305950"/>
    <n v="383659"/>
  </r>
  <r>
    <x v="212"/>
    <x v="4"/>
    <x v="2"/>
    <n v="44422"/>
    <n v="107"/>
    <n v="4956"/>
    <n v="148680"/>
    <n v="15.97"/>
    <n v="21232"/>
    <n v="23739"/>
  </r>
  <r>
    <x v="212"/>
    <x v="4"/>
    <x v="3"/>
    <n v="99191"/>
    <n v="145"/>
    <n v="5330"/>
    <n v="159900"/>
    <n v="36.78"/>
    <n v="53232"/>
    <n v="58812"/>
  </r>
  <r>
    <x v="212"/>
    <x v="4"/>
    <x v="4"/>
    <n v="88658"/>
    <n v="87"/>
    <n v="4508"/>
    <n v="135240"/>
    <n v="35.96"/>
    <n v="30522"/>
    <n v="48630"/>
  </r>
  <r>
    <x v="212"/>
    <x v="4"/>
    <x v="5"/>
    <n v="152579"/>
    <n v="119"/>
    <n v="6549"/>
    <n v="196470"/>
    <n v="40.619999999999997"/>
    <n v="80889"/>
    <n v="79808"/>
  </r>
  <r>
    <x v="212"/>
    <x v="4"/>
    <x v="6"/>
    <n v="82941"/>
    <n v="96"/>
    <n v="4017"/>
    <n v="120510"/>
    <n v="35.67"/>
    <n v="44651"/>
    <n v="42992"/>
  </r>
  <r>
    <x v="212"/>
    <x v="4"/>
    <x v="7"/>
    <n v="15052"/>
    <n v="33"/>
    <n v="1677"/>
    <n v="50310"/>
    <n v="16.760000000000002"/>
    <n v="7301"/>
    <n v="8432"/>
  </r>
  <r>
    <x v="212"/>
    <x v="4"/>
    <x v="8"/>
    <n v="25586"/>
    <n v="50"/>
    <n v="2194"/>
    <n v="65820"/>
    <n v="21.71"/>
    <n v="11670"/>
    <n v="14291"/>
  </r>
  <r>
    <x v="212"/>
    <x v="4"/>
    <x v="9"/>
    <n v="42883"/>
    <n v="83"/>
    <n v="2945"/>
    <n v="88350"/>
    <n v="30.57"/>
    <n v="20947"/>
    <n v="27009"/>
  </r>
  <r>
    <x v="212"/>
    <x v="4"/>
    <x v="10"/>
    <n v="80291"/>
    <n v="116"/>
    <n v="3802"/>
    <n v="114060"/>
    <n v="40.64"/>
    <n v="36745"/>
    <n v="46359"/>
  </r>
  <r>
    <x v="212"/>
    <x v="4"/>
    <x v="11"/>
    <n v="45125"/>
    <n v="52"/>
    <n v="2165"/>
    <n v="64950"/>
    <n v="40.659999999999997"/>
    <n v="24642"/>
    <n v="26407"/>
  </r>
  <r>
    <x v="212"/>
    <x v="4"/>
    <x v="12"/>
    <n v="49856"/>
    <n v="86"/>
    <n v="2253"/>
    <n v="67590"/>
    <n v="42.05"/>
    <n v="28444"/>
    <n v="28420"/>
  </r>
  <r>
    <x v="212"/>
    <x v="4"/>
    <x v="13"/>
    <n v="15780"/>
    <n v="29"/>
    <n v="911"/>
    <n v="27330"/>
    <n v="32.67"/>
    <n v="7292"/>
    <n v="8928"/>
  </r>
  <r>
    <x v="212"/>
    <x v="4"/>
    <x v="14"/>
    <n v="17414"/>
    <n v="39"/>
    <n v="1315"/>
    <n v="39450"/>
    <n v="24.03"/>
    <n v="9844"/>
    <n v="9480"/>
  </r>
  <r>
    <x v="212"/>
    <x v="4"/>
    <x v="15"/>
    <n v="17070"/>
    <n v="39"/>
    <n v="1928"/>
    <n v="57840"/>
    <n v="17.03"/>
    <n v="8896"/>
    <n v="9850"/>
  </r>
  <r>
    <x v="212"/>
    <x v="4"/>
    <x v="16"/>
    <n v="225499"/>
    <n v="104"/>
    <n v="7530"/>
    <n v="225900"/>
    <n v="64.92"/>
    <n v="101926"/>
    <n v="146660"/>
  </r>
  <r>
    <x v="212"/>
    <x v="4"/>
    <x v="17"/>
    <n v="190821"/>
    <n v="70"/>
    <n v="5946"/>
    <n v="178380"/>
    <n v="70.959999999999994"/>
    <n v="88058"/>
    <n v="126583"/>
  </r>
  <r>
    <x v="212"/>
    <x v="4"/>
    <x v="18"/>
    <n v="39360"/>
    <n v="91"/>
    <n v="2916"/>
    <n v="87480"/>
    <n v="28.69"/>
    <n v="19506"/>
    <n v="25098"/>
  </r>
  <r>
    <x v="212"/>
    <x v="4"/>
    <x v="19"/>
    <n v="74643"/>
    <n v="145"/>
    <n v="6121"/>
    <n v="183630"/>
    <n v="25.38"/>
    <n v="30237"/>
    <n v="46605"/>
  </r>
  <r>
    <x v="212"/>
    <x v="4"/>
    <x v="20"/>
    <n v="262598"/>
    <n v="326"/>
    <n v="13476"/>
    <n v="404280"/>
    <n v="38.65"/>
    <n v="138238"/>
    <n v="156255"/>
  </r>
  <r>
    <x v="212"/>
    <x v="4"/>
    <x v="21"/>
    <n v="23352"/>
    <n v="47"/>
    <n v="1566"/>
    <n v="46980"/>
    <n v="23.17"/>
    <n v="12806"/>
    <n v="10886"/>
  </r>
  <r>
    <x v="212"/>
    <x v="4"/>
    <x v="22"/>
    <n v="55842"/>
    <n v="35"/>
    <n v="2080"/>
    <n v="62400"/>
    <n v="44.67"/>
    <n v="45489"/>
    <n v="27874"/>
  </r>
  <r>
    <x v="212"/>
    <x v="4"/>
    <x v="23"/>
    <n v="19365"/>
    <n v="42"/>
    <n v="1343"/>
    <n v="40290"/>
    <n v="28.52"/>
    <n v="10983"/>
    <n v="11490"/>
  </r>
  <r>
    <x v="212"/>
    <x v="4"/>
    <x v="24"/>
    <n v="361157"/>
    <n v="450"/>
    <n v="18465"/>
    <n v="553950"/>
    <n v="37.28"/>
    <n v="207517"/>
    <n v="206505"/>
  </r>
  <r>
    <x v="212"/>
    <x v="4"/>
    <x v="25"/>
    <n v="74147"/>
    <n v="144"/>
    <n v="5317"/>
    <n v="159510"/>
    <n v="25.16"/>
    <n v="51507"/>
    <n v="40131"/>
  </r>
  <r>
    <x v="212"/>
    <x v="4"/>
    <x v="26"/>
    <n v="66381"/>
    <n v="45"/>
    <n v="2879"/>
    <n v="86370"/>
    <n v="37.450000000000003"/>
    <n v="27700"/>
    <n v="32346"/>
  </r>
  <r>
    <x v="212"/>
    <x v="4"/>
    <x v="27"/>
    <n v="267055"/>
    <n v="125"/>
    <n v="7825"/>
    <n v="234750"/>
    <n v="60.27"/>
    <n v="103649"/>
    <n v="141475"/>
  </r>
  <r>
    <x v="212"/>
    <x v="4"/>
    <x v="28"/>
    <n v="23728"/>
    <n v="51"/>
    <n v="4234"/>
    <n v="127020"/>
    <n v="10.64"/>
    <n v="14890"/>
    <n v="13516"/>
  </r>
  <r>
    <x v="212"/>
    <x v="4"/>
    <x v="29"/>
    <n v="17444"/>
    <n v="53"/>
    <n v="2914"/>
    <n v="87420"/>
    <n v="10.4"/>
    <n v="8347"/>
    <n v="9088"/>
  </r>
  <r>
    <x v="212"/>
    <x v="4"/>
    <x v="30"/>
    <n v="68327"/>
    <n v="75"/>
    <n v="2606"/>
    <n v="78180"/>
    <n v="49.91"/>
    <n v="36375"/>
    <n v="39021"/>
  </r>
  <r>
    <x v="212"/>
    <x v="4"/>
    <x v="31"/>
    <n v="5732"/>
    <n v="30"/>
    <n v="491"/>
    <n v="14730"/>
    <n v="25.36"/>
    <n v="2644"/>
    <n v="3736"/>
  </r>
  <r>
    <x v="212"/>
    <x v="4"/>
    <x v="32"/>
    <n v="33106"/>
    <n v="36"/>
    <n v="2185"/>
    <n v="65550"/>
    <n v="25.35"/>
    <n v="18371"/>
    <n v="16615"/>
  </r>
  <r>
    <x v="212"/>
    <x v="4"/>
    <x v="33"/>
    <n v="31158"/>
    <n v="81"/>
    <n v="2202"/>
    <n v="66060"/>
    <n v="29.31"/>
    <n v="16304"/>
    <n v="19360"/>
  </r>
  <r>
    <x v="212"/>
    <x v="4"/>
    <x v="34"/>
    <n v="2747884"/>
    <n v="3029"/>
    <n v="139358"/>
    <n v="4180740"/>
    <n v="38.619999999999997"/>
    <n v="1375577"/>
    <n v="1614486"/>
  </r>
  <r>
    <x v="213"/>
    <x v="0"/>
    <x v="0"/>
    <n v="25051"/>
    <n v="28"/>
    <n v="1101"/>
    <n v="34131"/>
    <n v="41.06"/>
    <n v="15916"/>
    <n v="14013"/>
  </r>
  <r>
    <x v="213"/>
    <x v="0"/>
    <x v="1"/>
    <n v="398704"/>
    <n v="81"/>
    <n v="9987"/>
    <n v="309597"/>
    <n v="78.599999999999994"/>
    <n v="213028"/>
    <n v="243349"/>
  </r>
  <r>
    <x v="213"/>
    <x v="0"/>
    <x v="2"/>
    <n v="4885"/>
    <n v="10"/>
    <n v="180"/>
    <n v="5580"/>
    <n v="42.41"/>
    <n v="2546"/>
    <n v="2366"/>
  </r>
  <r>
    <x v="213"/>
    <x v="0"/>
    <x v="3"/>
    <n v="32273"/>
    <n v="21"/>
    <n v="915"/>
    <n v="28365"/>
    <n v="65.92"/>
    <n v="16702"/>
    <n v="18699"/>
  </r>
  <r>
    <x v="213"/>
    <x v="0"/>
    <x v="4"/>
    <n v="13546"/>
    <n v="8"/>
    <n v="465"/>
    <n v="14415"/>
    <n v="57.22"/>
    <n v="6275"/>
    <n v="8248"/>
  </r>
  <r>
    <x v="213"/>
    <x v="0"/>
    <x v="5"/>
    <n v="79319"/>
    <n v="22"/>
    <n v="1830"/>
    <n v="56730"/>
    <n v="76.19"/>
    <n v="45430"/>
    <n v="43223"/>
  </r>
  <r>
    <x v="213"/>
    <x v="0"/>
    <x v="6"/>
    <n v="20379"/>
    <n v="8"/>
    <n v="532"/>
    <n v="16492"/>
    <n v="58.38"/>
    <n v="10342"/>
    <n v="9629"/>
  </r>
  <r>
    <x v="213"/>
    <x v="0"/>
    <x v="7"/>
    <m/>
    <n v="2"/>
    <n v="38"/>
    <n v="1178"/>
    <m/>
    <m/>
    <m/>
  </r>
  <r>
    <x v="213"/>
    <x v="0"/>
    <x v="8"/>
    <m/>
    <n v="7"/>
    <n v="184"/>
    <n v="5704"/>
    <m/>
    <m/>
    <m/>
  </r>
  <r>
    <x v="213"/>
    <x v="0"/>
    <x v="9"/>
    <n v="15276"/>
    <n v="19"/>
    <n v="609"/>
    <n v="18879"/>
    <n v="55.88"/>
    <n v="7837"/>
    <n v="10549"/>
  </r>
  <r>
    <x v="213"/>
    <x v="0"/>
    <x v="10"/>
    <n v="20645"/>
    <n v="19"/>
    <n v="546"/>
    <n v="16926"/>
    <n v="71"/>
    <n v="12546"/>
    <n v="12017"/>
  </r>
  <r>
    <x v="213"/>
    <x v="0"/>
    <x v="11"/>
    <n v="12440"/>
    <n v="9"/>
    <n v="402"/>
    <n v="12462"/>
    <n v="48.5"/>
    <n v="7111"/>
    <n v="6044"/>
  </r>
  <r>
    <x v="213"/>
    <x v="0"/>
    <x v="12"/>
    <n v="10670"/>
    <n v="14"/>
    <n v="477"/>
    <n v="14787"/>
    <n v="47.29"/>
    <n v="7255"/>
    <n v="6993"/>
  </r>
  <r>
    <x v="213"/>
    <x v="0"/>
    <x v="13"/>
    <m/>
    <n v="3"/>
    <n v="112"/>
    <n v="3472"/>
    <m/>
    <m/>
    <m/>
  </r>
  <r>
    <x v="213"/>
    <x v="0"/>
    <x v="14"/>
    <n v="6936"/>
    <n v="10"/>
    <n v="226"/>
    <n v="7006"/>
    <n v="56.69"/>
    <n v="4152"/>
    <n v="3971"/>
  </r>
  <r>
    <x v="213"/>
    <x v="0"/>
    <x v="15"/>
    <m/>
    <n v="1"/>
    <n v="21"/>
    <n v="651"/>
    <m/>
    <m/>
    <m/>
  </r>
  <r>
    <x v="213"/>
    <x v="0"/>
    <x v="16"/>
    <n v="144797"/>
    <n v="38"/>
    <n v="3679"/>
    <n v="114049"/>
    <n v="82.45"/>
    <n v="75720"/>
    <n v="94033"/>
  </r>
  <r>
    <x v="213"/>
    <x v="0"/>
    <x v="17"/>
    <m/>
    <n v="35"/>
    <n v="3560"/>
    <n v="110360"/>
    <m/>
    <m/>
    <m/>
  </r>
  <r>
    <x v="213"/>
    <x v="0"/>
    <x v="18"/>
    <n v="7934"/>
    <n v="13"/>
    <n v="304"/>
    <n v="9424"/>
    <n v="47.59"/>
    <n v="5491"/>
    <n v="4485"/>
  </r>
  <r>
    <x v="213"/>
    <x v="0"/>
    <x v="19"/>
    <n v="12543"/>
    <n v="12"/>
    <n v="439"/>
    <n v="13609"/>
    <n v="54.8"/>
    <n v="6782"/>
    <n v="7458"/>
  </r>
  <r>
    <x v="213"/>
    <x v="0"/>
    <x v="20"/>
    <n v="121163"/>
    <n v="50"/>
    <n v="3215"/>
    <n v="99665"/>
    <n v="71.489999999999995"/>
    <n v="63802"/>
    <n v="71249"/>
  </r>
  <r>
    <x v="213"/>
    <x v="0"/>
    <x v="21"/>
    <m/>
    <n v="6"/>
    <n v="131"/>
    <n v="4061"/>
    <m/>
    <m/>
    <m/>
  </r>
  <r>
    <x v="213"/>
    <x v="0"/>
    <x v="22"/>
    <n v="21386"/>
    <n v="4"/>
    <n v="414"/>
    <n v="12834"/>
    <m/>
    <n v="19269"/>
    <m/>
  </r>
  <r>
    <x v="213"/>
    <x v="0"/>
    <x v="23"/>
    <m/>
    <n v="6"/>
    <n v="112"/>
    <n v="3472"/>
    <m/>
    <m/>
    <m/>
  </r>
  <r>
    <x v="213"/>
    <x v="0"/>
    <x v="24"/>
    <n v="148211"/>
    <n v="66"/>
    <n v="3872"/>
    <n v="120032"/>
    <n v="70.59"/>
    <n v="86901"/>
    <n v="84730"/>
  </r>
  <r>
    <x v="213"/>
    <x v="0"/>
    <x v="25"/>
    <n v="35479"/>
    <n v="31"/>
    <n v="1557"/>
    <n v="48267"/>
    <n v="43.33"/>
    <n v="26497"/>
    <n v="20915"/>
  </r>
  <r>
    <x v="213"/>
    <x v="0"/>
    <x v="26"/>
    <n v="18462"/>
    <n v="9"/>
    <n v="460"/>
    <n v="14260"/>
    <n v="62.32"/>
    <m/>
    <n v="8887"/>
  </r>
  <r>
    <x v="213"/>
    <x v="0"/>
    <x v="27"/>
    <n v="152301"/>
    <n v="38"/>
    <n v="3340"/>
    <n v="103540"/>
    <n v="77.569999999999993"/>
    <n v="60399"/>
    <n v="80317"/>
  </r>
  <r>
    <x v="213"/>
    <x v="0"/>
    <x v="28"/>
    <n v="9075"/>
    <n v="10"/>
    <n v="423"/>
    <n v="13113"/>
    <n v="44.96"/>
    <n v="7884"/>
    <n v="5895"/>
  </r>
  <r>
    <x v="213"/>
    <x v="0"/>
    <x v="29"/>
    <n v="3197"/>
    <n v="12"/>
    <n v="173"/>
    <n v="5363"/>
    <n v="30.33"/>
    <n v="2000"/>
    <n v="1626"/>
  </r>
  <r>
    <x v="213"/>
    <x v="0"/>
    <x v="30"/>
    <n v="25048"/>
    <n v="16"/>
    <n v="818"/>
    <n v="25358"/>
    <n v="60.01"/>
    <n v="15055"/>
    <n v="15217"/>
  </r>
  <r>
    <x v="213"/>
    <x v="0"/>
    <x v="31"/>
    <m/>
    <n v="8"/>
    <n v="87"/>
    <n v="2697"/>
    <m/>
    <m/>
    <m/>
  </r>
  <r>
    <x v="213"/>
    <x v="0"/>
    <x v="32"/>
    <n v="17139"/>
    <n v="6"/>
    <n v="559"/>
    <n v="17329"/>
    <n v="50.81"/>
    <m/>
    <n v="8805"/>
  </r>
  <r>
    <x v="213"/>
    <x v="0"/>
    <x v="33"/>
    <n v="9224"/>
    <n v="19"/>
    <n v="483"/>
    <n v="14973"/>
    <n v="40.76"/>
    <n v="5816"/>
    <n v="6104"/>
  </r>
  <r>
    <x v="213"/>
    <x v="0"/>
    <x v="34"/>
    <n v="1232395"/>
    <n v="540"/>
    <n v="33819"/>
    <n v="1048389"/>
    <n v="69"/>
    <n v="665282"/>
    <n v="723390"/>
  </r>
  <r>
    <x v="213"/>
    <x v="1"/>
    <x v="0"/>
    <n v="54147"/>
    <n v="120"/>
    <n v="1516"/>
    <n v="46996"/>
    <n v="59.72"/>
    <n v="26328"/>
    <n v="28067"/>
  </r>
  <r>
    <x v="213"/>
    <x v="1"/>
    <x v="1"/>
    <n v="127441"/>
    <n v="163"/>
    <n v="3620"/>
    <n v="112220"/>
    <n v="64.739999999999995"/>
    <n v="60760"/>
    <n v="72655"/>
  </r>
  <r>
    <x v="213"/>
    <x v="1"/>
    <x v="2"/>
    <n v="20142"/>
    <n v="62"/>
    <n v="707"/>
    <n v="21917"/>
    <n v="44.74"/>
    <n v="12019"/>
    <n v="9807"/>
  </r>
  <r>
    <x v="213"/>
    <x v="1"/>
    <x v="3"/>
    <n v="58056"/>
    <n v="86"/>
    <n v="1600"/>
    <n v="49600"/>
    <n v="67.02"/>
    <n v="30177"/>
    <n v="33240"/>
  </r>
  <r>
    <x v="213"/>
    <x v="1"/>
    <x v="4"/>
    <n v="36162"/>
    <n v="51"/>
    <n v="917"/>
    <n v="28427"/>
    <n v="63.49"/>
    <n v="16550"/>
    <n v="18049"/>
  </r>
  <r>
    <x v="213"/>
    <x v="1"/>
    <x v="5"/>
    <n v="63973"/>
    <n v="74"/>
    <n v="1336"/>
    <n v="41416"/>
    <n v="62.93"/>
    <n v="33517"/>
    <n v="26063"/>
  </r>
  <r>
    <x v="213"/>
    <x v="1"/>
    <x v="6"/>
    <n v="43126"/>
    <n v="61"/>
    <n v="1096"/>
    <n v="33976"/>
    <n v="57.73"/>
    <n v="26722"/>
    <n v="19613"/>
  </r>
  <r>
    <x v="213"/>
    <x v="1"/>
    <x v="7"/>
    <n v="8806"/>
    <n v="21"/>
    <n v="305"/>
    <n v="9455"/>
    <n v="55.57"/>
    <n v="5300"/>
    <n v="5254"/>
  </r>
  <r>
    <x v="213"/>
    <x v="1"/>
    <x v="8"/>
    <n v="14149"/>
    <n v="30"/>
    <n v="443"/>
    <n v="13733"/>
    <n v="57.46"/>
    <n v="7928"/>
    <n v="7891"/>
  </r>
  <r>
    <x v="213"/>
    <x v="1"/>
    <x v="9"/>
    <n v="24601"/>
    <n v="46"/>
    <n v="817"/>
    <n v="25327"/>
    <n v="58.35"/>
    <n v="12459"/>
    <n v="14779"/>
  </r>
  <r>
    <x v="213"/>
    <x v="1"/>
    <x v="10"/>
    <n v="48141"/>
    <n v="64"/>
    <n v="1147"/>
    <n v="35557"/>
    <n v="73.58"/>
    <n v="22417"/>
    <n v="26164"/>
  </r>
  <r>
    <x v="213"/>
    <x v="1"/>
    <x v="11"/>
    <n v="11013"/>
    <n v="25"/>
    <n v="533"/>
    <n v="16523"/>
    <n v="34.380000000000003"/>
    <n v="6338"/>
    <n v="5680"/>
  </r>
  <r>
    <x v="213"/>
    <x v="1"/>
    <x v="12"/>
    <n v="39991"/>
    <n v="62"/>
    <n v="1073"/>
    <n v="33263"/>
    <n v="66.44"/>
    <n v="20922"/>
    <n v="22099"/>
  </r>
  <r>
    <x v="213"/>
    <x v="1"/>
    <x v="13"/>
    <n v="9204"/>
    <n v="17"/>
    <n v="312"/>
    <n v="9672"/>
    <n v="53.03"/>
    <n v="5376"/>
    <n v="5129"/>
  </r>
  <r>
    <x v="213"/>
    <x v="1"/>
    <x v="14"/>
    <n v="9266"/>
    <n v="23"/>
    <n v="305"/>
    <n v="9455"/>
    <n v="54.99"/>
    <n v="5419"/>
    <n v="5199"/>
  </r>
  <r>
    <x v="213"/>
    <x v="1"/>
    <x v="15"/>
    <n v="8710"/>
    <n v="24"/>
    <n v="240"/>
    <n v="7440"/>
    <n v="66.2"/>
    <n v="5136"/>
    <n v="4925"/>
  </r>
  <r>
    <x v="213"/>
    <x v="1"/>
    <x v="16"/>
    <n v="52093"/>
    <n v="51"/>
    <n v="1252"/>
    <n v="38812"/>
    <n v="75.98"/>
    <n v="26150"/>
    <n v="29490"/>
  </r>
  <r>
    <x v="213"/>
    <x v="1"/>
    <x v="17"/>
    <n v="33168"/>
    <n v="26"/>
    <n v="752"/>
    <n v="23312"/>
    <n v="79.66"/>
    <n v="17368"/>
    <n v="18571"/>
  </r>
  <r>
    <x v="213"/>
    <x v="1"/>
    <x v="18"/>
    <n v="24877"/>
    <n v="47"/>
    <n v="784"/>
    <n v="24304"/>
    <n v="56.48"/>
    <n v="13473"/>
    <n v="13727"/>
  </r>
  <r>
    <x v="213"/>
    <x v="1"/>
    <x v="19"/>
    <n v="41267"/>
    <n v="86"/>
    <n v="1246"/>
    <n v="38626"/>
    <n v="55.72"/>
    <n v="17953"/>
    <n v="21523"/>
  </r>
  <r>
    <x v="213"/>
    <x v="1"/>
    <x v="20"/>
    <n v="109975"/>
    <n v="198"/>
    <n v="3012"/>
    <n v="93372"/>
    <n v="62.58"/>
    <n v="62921"/>
    <n v="58434"/>
  </r>
  <r>
    <x v="213"/>
    <x v="1"/>
    <x v="21"/>
    <n v="13190"/>
    <n v="26"/>
    <n v="386"/>
    <n v="11966"/>
    <n v="48.74"/>
    <n v="9138"/>
    <n v="5832"/>
  </r>
  <r>
    <x v="213"/>
    <x v="1"/>
    <x v="22"/>
    <n v="22859"/>
    <n v="21"/>
    <n v="569"/>
    <n v="17639"/>
    <n v="55.55"/>
    <n v="18731"/>
    <n v="9799"/>
  </r>
  <r>
    <x v="213"/>
    <x v="1"/>
    <x v="23"/>
    <n v="14018"/>
    <n v="27"/>
    <n v="402"/>
    <n v="12462"/>
    <n v="67.680000000000007"/>
    <n v="8587"/>
    <n v="8434"/>
  </r>
  <r>
    <x v="213"/>
    <x v="1"/>
    <x v="24"/>
    <n v="160042"/>
    <n v="272"/>
    <n v="4369"/>
    <n v="135439"/>
    <n v="60.91"/>
    <n v="99377"/>
    <n v="82499"/>
  </r>
  <r>
    <x v="213"/>
    <x v="1"/>
    <x v="25"/>
    <n v="36641"/>
    <n v="73"/>
    <n v="1062"/>
    <n v="32922"/>
    <n v="54.71"/>
    <n v="25245"/>
    <n v="18012"/>
  </r>
  <r>
    <x v="213"/>
    <x v="1"/>
    <x v="26"/>
    <n v="16414"/>
    <n v="20"/>
    <n v="338"/>
    <n v="10478"/>
    <n v="64.97"/>
    <n v="8366"/>
    <n v="6807"/>
  </r>
  <r>
    <x v="213"/>
    <x v="1"/>
    <x v="27"/>
    <n v="55647"/>
    <n v="58"/>
    <n v="1235"/>
    <n v="38285"/>
    <n v="55.87"/>
    <n v="19680"/>
    <n v="21388"/>
  </r>
  <r>
    <x v="213"/>
    <x v="1"/>
    <x v="28"/>
    <n v="10468"/>
    <n v="24"/>
    <n v="335"/>
    <n v="10385"/>
    <n v="61.85"/>
    <n v="7018"/>
    <n v="6423"/>
  </r>
  <r>
    <x v="213"/>
    <x v="1"/>
    <x v="29"/>
    <n v="10074"/>
    <n v="26"/>
    <n v="271"/>
    <n v="8401"/>
    <n v="68.290000000000006"/>
    <n v="5178"/>
    <n v="5737"/>
  </r>
  <r>
    <x v="213"/>
    <x v="1"/>
    <x v="30"/>
    <n v="31068"/>
    <n v="46"/>
    <n v="795"/>
    <n v="24645"/>
    <n v="68.239999999999995"/>
    <n v="15903"/>
    <n v="16819"/>
  </r>
  <r>
    <x v="213"/>
    <x v="1"/>
    <x v="31"/>
    <n v="2529"/>
    <n v="15"/>
    <n v="105"/>
    <n v="3255"/>
    <n v="47.08"/>
    <n v="1114"/>
    <n v="1532"/>
  </r>
  <r>
    <x v="213"/>
    <x v="1"/>
    <x v="32"/>
    <n v="13132"/>
    <n v="21"/>
    <n v="382"/>
    <n v="11842"/>
    <n v="49.37"/>
    <n v="8328"/>
    <n v="5846"/>
  </r>
  <r>
    <x v="213"/>
    <x v="1"/>
    <x v="33"/>
    <n v="17330"/>
    <n v="39"/>
    <n v="597"/>
    <n v="18507"/>
    <n v="57.12"/>
    <n v="9069"/>
    <n v="10571"/>
  </r>
  <r>
    <x v="213"/>
    <x v="1"/>
    <x v="34"/>
    <n v="1048510"/>
    <n v="1707"/>
    <n v="28738"/>
    <n v="890878"/>
    <n v="61.17"/>
    <n v="554222"/>
    <n v="544991"/>
  </r>
  <r>
    <x v="213"/>
    <x v="2"/>
    <x v="0"/>
    <n v="15780"/>
    <n v="27"/>
    <n v="1141"/>
    <n v="35371"/>
    <n v="37.86"/>
    <n v="5411"/>
    <n v="13391"/>
  </r>
  <r>
    <x v="213"/>
    <x v="2"/>
    <x v="1"/>
    <n v="89270"/>
    <n v="37"/>
    <n v="4059"/>
    <n v="125829"/>
    <n v="63.6"/>
    <n v="33889"/>
    <n v="80032"/>
  </r>
  <r>
    <x v="213"/>
    <x v="2"/>
    <x v="2"/>
    <n v="5328"/>
    <n v="13"/>
    <n v="673"/>
    <n v="20863"/>
    <n v="20.81"/>
    <n v="3332"/>
    <n v="4342"/>
  </r>
  <r>
    <x v="213"/>
    <x v="2"/>
    <x v="3"/>
    <n v="10300"/>
    <n v="15"/>
    <n v="831"/>
    <n v="25761"/>
    <n v="37.9"/>
    <n v="5130"/>
    <n v="9762"/>
  </r>
  <r>
    <x v="213"/>
    <x v="2"/>
    <x v="4"/>
    <n v="14394"/>
    <n v="13"/>
    <n v="927"/>
    <n v="28737"/>
    <n v="46.83"/>
    <n v="3741"/>
    <n v="13458"/>
  </r>
  <r>
    <x v="213"/>
    <x v="2"/>
    <x v="5"/>
    <n v="20227"/>
    <n v="14"/>
    <n v="1998"/>
    <n v="61938"/>
    <n v="27.84"/>
    <n v="9370"/>
    <n v="17243"/>
  </r>
  <r>
    <x v="213"/>
    <x v="2"/>
    <x v="6"/>
    <n v="14423"/>
    <n v="15"/>
    <n v="1030"/>
    <n v="31930"/>
    <n v="37.76"/>
    <n v="6694"/>
    <n v="12058"/>
  </r>
  <r>
    <x v="213"/>
    <x v="2"/>
    <x v="7"/>
    <m/>
    <n v="2"/>
    <n v="70"/>
    <n v="2170"/>
    <m/>
    <m/>
    <m/>
  </r>
  <r>
    <x v="213"/>
    <x v="2"/>
    <x v="8"/>
    <m/>
    <n v="4"/>
    <n v="83"/>
    <n v="2573"/>
    <m/>
    <m/>
    <m/>
  </r>
  <r>
    <x v="213"/>
    <x v="2"/>
    <x v="9"/>
    <n v="4186"/>
    <n v="6"/>
    <n v="354"/>
    <n v="10974"/>
    <n v="32.83"/>
    <n v="1425"/>
    <n v="3603"/>
  </r>
  <r>
    <x v="213"/>
    <x v="2"/>
    <x v="10"/>
    <n v="8356"/>
    <n v="12"/>
    <n v="597"/>
    <n v="18507"/>
    <n v="39.79"/>
    <n v="1881"/>
    <n v="7365"/>
  </r>
  <r>
    <x v="213"/>
    <x v="2"/>
    <x v="11"/>
    <n v="10353"/>
    <n v="15"/>
    <n v="981"/>
    <n v="30411"/>
    <n v="24.79"/>
    <n v="5254"/>
    <n v="7538"/>
  </r>
  <r>
    <x v="213"/>
    <x v="2"/>
    <x v="12"/>
    <m/>
    <n v="3"/>
    <n v="114"/>
    <n v="3534"/>
    <m/>
    <m/>
    <m/>
  </r>
  <r>
    <x v="213"/>
    <x v="2"/>
    <x v="13"/>
    <n v="2230"/>
    <n v="5"/>
    <n v="119"/>
    <n v="3689"/>
    <n v="44.44"/>
    <n v="1056"/>
    <n v="1639"/>
  </r>
  <r>
    <x v="213"/>
    <x v="2"/>
    <x v="14"/>
    <m/>
    <n v="1"/>
    <n v="48"/>
    <n v="1488"/>
    <m/>
    <m/>
    <m/>
  </r>
  <r>
    <x v="213"/>
    <x v="2"/>
    <x v="15"/>
    <m/>
    <n v="5"/>
    <n v="626"/>
    <n v="19406"/>
    <m/>
    <m/>
    <m/>
  </r>
  <r>
    <x v="213"/>
    <x v="2"/>
    <x v="16"/>
    <m/>
    <n v="12"/>
    <n v="2240"/>
    <n v="69440"/>
    <m/>
    <m/>
    <m/>
  </r>
  <r>
    <x v="213"/>
    <x v="2"/>
    <x v="17"/>
    <m/>
    <n v="8"/>
    <n v="1630"/>
    <n v="50530"/>
    <m/>
    <m/>
    <m/>
  </r>
  <r>
    <x v="213"/>
    <x v="2"/>
    <x v="18"/>
    <n v="7022"/>
    <n v="16"/>
    <n v="653"/>
    <n v="20243"/>
    <n v="27.57"/>
    <n v="2782"/>
    <n v="5580"/>
  </r>
  <r>
    <x v="213"/>
    <x v="2"/>
    <x v="19"/>
    <n v="20256"/>
    <n v="27"/>
    <n v="1329"/>
    <n v="41199"/>
    <n v="41.39"/>
    <n v="9256"/>
    <n v="17051"/>
  </r>
  <r>
    <x v="213"/>
    <x v="2"/>
    <x v="20"/>
    <n v="39489"/>
    <n v="47"/>
    <n v="2930"/>
    <n v="90830"/>
    <n v="35.979999999999997"/>
    <n v="18800"/>
    <n v="32677"/>
  </r>
  <r>
    <x v="213"/>
    <x v="2"/>
    <x v="21"/>
    <m/>
    <n v="6"/>
    <n v="338"/>
    <n v="10478"/>
    <m/>
    <m/>
    <m/>
  </r>
  <r>
    <x v="213"/>
    <x v="2"/>
    <x v="22"/>
    <n v="9084"/>
    <n v="5"/>
    <n v="380"/>
    <n v="11780"/>
    <m/>
    <n v="7844"/>
    <m/>
  </r>
  <r>
    <x v="213"/>
    <x v="2"/>
    <x v="23"/>
    <m/>
    <n v="2"/>
    <n v="50"/>
    <n v="1550"/>
    <m/>
    <m/>
    <m/>
  </r>
  <r>
    <x v="213"/>
    <x v="2"/>
    <x v="24"/>
    <n v="52273"/>
    <n v="60"/>
    <n v="3698"/>
    <n v="114638"/>
    <n v="37.31"/>
    <n v="28652"/>
    <n v="42773"/>
  </r>
  <r>
    <x v="213"/>
    <x v="2"/>
    <x v="25"/>
    <n v="10989"/>
    <n v="23"/>
    <n v="1245"/>
    <n v="38595"/>
    <n v="22.45"/>
    <n v="8491"/>
    <n v="8664"/>
  </r>
  <r>
    <x v="213"/>
    <x v="2"/>
    <x v="26"/>
    <n v="11475"/>
    <n v="9"/>
    <n v="550"/>
    <n v="17050"/>
    <n v="59.48"/>
    <m/>
    <n v="10141"/>
  </r>
  <r>
    <x v="213"/>
    <x v="2"/>
    <x v="27"/>
    <n v="46883"/>
    <n v="21"/>
    <n v="2402"/>
    <n v="74462"/>
    <n v="54.45"/>
    <n v="23946"/>
    <n v="40547"/>
  </r>
  <r>
    <x v="213"/>
    <x v="2"/>
    <x v="28"/>
    <n v="998"/>
    <n v="5"/>
    <n v="103"/>
    <n v="3193"/>
    <n v="29.14"/>
    <n v="601"/>
    <n v="930"/>
  </r>
  <r>
    <x v="213"/>
    <x v="2"/>
    <x v="29"/>
    <n v="1717"/>
    <n v="7"/>
    <n v="238"/>
    <n v="7378"/>
    <n v="20.5"/>
    <n v="807"/>
    <n v="1513"/>
  </r>
  <r>
    <x v="213"/>
    <x v="2"/>
    <x v="30"/>
    <n v="6017"/>
    <n v="8"/>
    <n v="460"/>
    <n v="14260"/>
    <n v="31.09"/>
    <n v="2886"/>
    <n v="4434"/>
  </r>
  <r>
    <x v="213"/>
    <x v="2"/>
    <x v="31"/>
    <m/>
    <n v="2"/>
    <n v="33"/>
    <n v="1023"/>
    <m/>
    <m/>
    <m/>
  </r>
  <r>
    <x v="213"/>
    <x v="2"/>
    <x v="32"/>
    <m/>
    <n v="4"/>
    <n v="327"/>
    <n v="10137"/>
    <m/>
    <m/>
    <m/>
  </r>
  <r>
    <x v="213"/>
    <x v="2"/>
    <x v="33"/>
    <n v="4047"/>
    <n v="13"/>
    <n v="465"/>
    <n v="14415"/>
    <n v="23.25"/>
    <n v="2424"/>
    <n v="3352"/>
  </r>
  <r>
    <x v="213"/>
    <x v="2"/>
    <x v="34"/>
    <n v="399668"/>
    <n v="394"/>
    <n v="27394"/>
    <n v="849214"/>
    <n v="40.57"/>
    <n v="182456"/>
    <n v="344529"/>
  </r>
  <r>
    <x v="213"/>
    <x v="3"/>
    <x v="0"/>
    <n v="48248"/>
    <n v="43"/>
    <n v="5732"/>
    <n v="177692"/>
    <n v="13.11"/>
    <n v="21260"/>
    <n v="23301"/>
  </r>
  <r>
    <x v="213"/>
    <x v="3"/>
    <x v="1"/>
    <n v="30933"/>
    <n v="21"/>
    <n v="2407"/>
    <n v="74617"/>
    <n v="19.95"/>
    <n v="16339"/>
    <n v="14890"/>
  </r>
  <r>
    <x v="213"/>
    <x v="3"/>
    <x v="2"/>
    <n v="39174"/>
    <n v="24"/>
    <n v="3438"/>
    <n v="106578"/>
    <n v="16.510000000000002"/>
    <n v="16567"/>
    <n v="17594"/>
  </r>
  <r>
    <x v="213"/>
    <x v="3"/>
    <x v="3"/>
    <n v="21041"/>
    <n v="22"/>
    <n v="1984"/>
    <n v="61504"/>
    <n v="14.14"/>
    <n v="10913"/>
    <n v="8700"/>
  </r>
  <r>
    <x v="213"/>
    <x v="3"/>
    <x v="4"/>
    <n v="34160"/>
    <n v="17"/>
    <n v="2344"/>
    <n v="72664"/>
    <n v="20.38"/>
    <n v="9735"/>
    <n v="14812"/>
  </r>
  <r>
    <x v="213"/>
    <x v="3"/>
    <x v="5"/>
    <n v="28693"/>
    <n v="10"/>
    <n v="1393"/>
    <n v="43183"/>
    <n v="27.78"/>
    <n v="11553"/>
    <n v="11997"/>
  </r>
  <r>
    <x v="213"/>
    <x v="3"/>
    <x v="6"/>
    <n v="16240"/>
    <n v="11"/>
    <n v="1285"/>
    <n v="39835"/>
    <n v="17.41"/>
    <n v="6814"/>
    <n v="6934"/>
  </r>
  <r>
    <x v="213"/>
    <x v="3"/>
    <x v="7"/>
    <n v="11653"/>
    <n v="7"/>
    <n v="1386"/>
    <n v="42966"/>
    <n v="11.07"/>
    <n v="4208"/>
    <n v="4755"/>
  </r>
  <r>
    <x v="213"/>
    <x v="3"/>
    <x v="8"/>
    <n v="10246"/>
    <n v="10"/>
    <n v="1487"/>
    <n v="46097"/>
    <n v="9.5"/>
    <n v="2817"/>
    <n v="4378"/>
  </r>
  <r>
    <x v="213"/>
    <x v="3"/>
    <x v="9"/>
    <n v="11906"/>
    <n v="12"/>
    <n v="1165"/>
    <n v="36115"/>
    <n v="16.95"/>
    <n v="4908"/>
    <n v="6122"/>
  </r>
  <r>
    <x v="213"/>
    <x v="3"/>
    <x v="10"/>
    <n v="21424"/>
    <n v="20"/>
    <n v="1493"/>
    <n v="46283"/>
    <n v="19.7"/>
    <n v="7113"/>
    <n v="9117"/>
  </r>
  <r>
    <x v="213"/>
    <x v="3"/>
    <x v="11"/>
    <n v="6896"/>
    <n v="5"/>
    <n v="372"/>
    <n v="11532"/>
    <n v="28.7"/>
    <n v="3860"/>
    <n v="3310"/>
  </r>
  <r>
    <x v="213"/>
    <x v="3"/>
    <x v="12"/>
    <m/>
    <n v="7"/>
    <n v="589"/>
    <n v="18259"/>
    <m/>
    <m/>
    <m/>
  </r>
  <r>
    <x v="213"/>
    <x v="3"/>
    <x v="13"/>
    <m/>
    <n v="4"/>
    <n v="368"/>
    <n v="11408"/>
    <m/>
    <m/>
    <m/>
  </r>
  <r>
    <x v="213"/>
    <x v="3"/>
    <x v="14"/>
    <m/>
    <n v="7"/>
    <n v="766"/>
    <n v="23746"/>
    <m/>
    <m/>
    <m/>
  </r>
  <r>
    <x v="213"/>
    <x v="3"/>
    <x v="15"/>
    <n v="10802"/>
    <n v="9"/>
    <n v="1026"/>
    <n v="31806"/>
    <n v="16.52"/>
    <n v="4103"/>
    <n v="5256"/>
  </r>
  <r>
    <x v="213"/>
    <x v="3"/>
    <x v="16"/>
    <m/>
    <n v="3"/>
    <n v="365"/>
    <n v="11315"/>
    <m/>
    <m/>
    <m/>
  </r>
  <r>
    <x v="213"/>
    <x v="3"/>
    <x v="17"/>
    <m/>
    <n v="1"/>
    <n v="10"/>
    <n v="310"/>
    <m/>
    <m/>
    <m/>
  </r>
  <r>
    <x v="213"/>
    <x v="3"/>
    <x v="18"/>
    <n v="14361"/>
    <n v="15"/>
    <n v="1157"/>
    <n v="35867"/>
    <n v="22.88"/>
    <n v="6099"/>
    <n v="8205"/>
  </r>
  <r>
    <x v="213"/>
    <x v="3"/>
    <x v="19"/>
    <n v="38025"/>
    <n v="22"/>
    <n v="3275"/>
    <n v="101525"/>
    <n v="20.13"/>
    <n v="9965"/>
    <n v="20440"/>
  </r>
  <r>
    <x v="213"/>
    <x v="3"/>
    <x v="20"/>
    <n v="56760"/>
    <n v="35"/>
    <n v="4510"/>
    <n v="139810"/>
    <n v="19.86"/>
    <n v="20540"/>
    <n v="27769"/>
  </r>
  <r>
    <x v="213"/>
    <x v="3"/>
    <x v="21"/>
    <n v="9756"/>
    <n v="10"/>
    <n v="734"/>
    <n v="22754"/>
    <n v="18.8"/>
    <n v="3942"/>
    <n v="4279"/>
  </r>
  <r>
    <x v="213"/>
    <x v="3"/>
    <x v="22"/>
    <n v="17059"/>
    <n v="5"/>
    <n v="717"/>
    <n v="22227"/>
    <n v="30.35"/>
    <n v="13636"/>
    <n v="6745"/>
  </r>
  <r>
    <x v="213"/>
    <x v="3"/>
    <x v="23"/>
    <n v="8525"/>
    <n v="7"/>
    <n v="779"/>
    <n v="24149"/>
    <n v="16.7"/>
    <n v="4653"/>
    <n v="4033"/>
  </r>
  <r>
    <x v="213"/>
    <x v="3"/>
    <x v="24"/>
    <n v="92100"/>
    <n v="57"/>
    <n v="6740"/>
    <n v="208940"/>
    <n v="20.5"/>
    <n v="42771"/>
    <n v="42826"/>
  </r>
  <r>
    <x v="213"/>
    <x v="3"/>
    <x v="25"/>
    <n v="23070"/>
    <n v="20"/>
    <n v="1582"/>
    <n v="49042"/>
    <n v="20.63"/>
    <n v="14173"/>
    <n v="10117"/>
  </r>
  <r>
    <x v="213"/>
    <x v="3"/>
    <x v="26"/>
    <n v="19178"/>
    <n v="6"/>
    <n v="1529"/>
    <n v="47399"/>
    <n v="18.59"/>
    <n v="10925"/>
    <n v="8810"/>
  </r>
  <r>
    <x v="213"/>
    <x v="3"/>
    <x v="27"/>
    <n v="27347"/>
    <n v="7"/>
    <n v="1082"/>
    <n v="33542"/>
    <n v="32.6"/>
    <n v="13144"/>
    <n v="10934"/>
  </r>
  <r>
    <x v="213"/>
    <x v="3"/>
    <x v="28"/>
    <n v="13317"/>
    <n v="14"/>
    <n v="3404"/>
    <n v="105524"/>
    <n v="5.43"/>
    <n v="7509"/>
    <n v="5725"/>
  </r>
  <r>
    <x v="213"/>
    <x v="3"/>
    <x v="29"/>
    <n v="9558"/>
    <n v="9"/>
    <n v="2020"/>
    <n v="62620"/>
    <n v="6.79"/>
    <n v="3020"/>
    <n v="4252"/>
  </r>
  <r>
    <x v="213"/>
    <x v="3"/>
    <x v="30"/>
    <n v="12379"/>
    <n v="6"/>
    <n v="541"/>
    <n v="16771"/>
    <n v="30.82"/>
    <n v="5852"/>
    <n v="5169"/>
  </r>
  <r>
    <x v="213"/>
    <x v="3"/>
    <x v="31"/>
    <n v="2930"/>
    <n v="6"/>
    <n v="270"/>
    <n v="8370"/>
    <n v="17.47"/>
    <n v="1395"/>
    <n v="1462"/>
  </r>
  <r>
    <x v="213"/>
    <x v="3"/>
    <x v="32"/>
    <m/>
    <n v="6"/>
    <n v="924"/>
    <n v="28644"/>
    <m/>
    <n v="7108"/>
    <m/>
  </r>
  <r>
    <x v="213"/>
    <x v="3"/>
    <x v="33"/>
    <n v="5171"/>
    <n v="10"/>
    <n v="680"/>
    <n v="21080"/>
    <n v="13.77"/>
    <n v="3153"/>
    <n v="2903"/>
  </r>
  <r>
    <x v="213"/>
    <x v="3"/>
    <x v="34"/>
    <n v="587779"/>
    <n v="410"/>
    <n v="50804"/>
    <n v="1574924"/>
    <n v="17.07"/>
    <n v="253007"/>
    <n v="268830"/>
  </r>
  <r>
    <x v="213"/>
    <x v="4"/>
    <x v="0"/>
    <n v="143225"/>
    <n v="218"/>
    <n v="9490"/>
    <n v="294190"/>
    <n v="26.78"/>
    <n v="68915"/>
    <n v="78772"/>
  </r>
  <r>
    <x v="213"/>
    <x v="4"/>
    <x v="1"/>
    <n v="646348"/>
    <n v="302"/>
    <n v="20073"/>
    <n v="622263"/>
    <n v="66.040000000000006"/>
    <n v="324017"/>
    <n v="410926"/>
  </r>
  <r>
    <x v="213"/>
    <x v="4"/>
    <x v="2"/>
    <n v="69530"/>
    <n v="109"/>
    <n v="4998"/>
    <n v="154938"/>
    <n v="22.01"/>
    <n v="34463"/>
    <n v="34109"/>
  </r>
  <r>
    <x v="213"/>
    <x v="4"/>
    <x v="3"/>
    <n v="121670"/>
    <n v="144"/>
    <n v="5330"/>
    <n v="165230"/>
    <n v="42.61"/>
    <n v="62923"/>
    <n v="70401"/>
  </r>
  <r>
    <x v="213"/>
    <x v="4"/>
    <x v="4"/>
    <n v="98261"/>
    <n v="89"/>
    <n v="4653"/>
    <n v="144243"/>
    <n v="37.83"/>
    <n v="36301"/>
    <n v="54567"/>
  </r>
  <r>
    <x v="213"/>
    <x v="4"/>
    <x v="5"/>
    <n v="192212"/>
    <n v="120"/>
    <n v="6557"/>
    <n v="203267"/>
    <n v="48.47"/>
    <n v="99871"/>
    <n v="98525"/>
  </r>
  <r>
    <x v="213"/>
    <x v="4"/>
    <x v="6"/>
    <n v="94168"/>
    <n v="95"/>
    <n v="3943"/>
    <n v="122233"/>
    <n v="39.46"/>
    <n v="50572"/>
    <n v="48234"/>
  </r>
  <r>
    <x v="213"/>
    <x v="4"/>
    <x v="7"/>
    <n v="22484"/>
    <n v="32"/>
    <n v="1799"/>
    <n v="55769"/>
    <n v="20.350000000000001"/>
    <n v="10175"/>
    <n v="11352"/>
  </r>
  <r>
    <x v="213"/>
    <x v="4"/>
    <x v="8"/>
    <n v="29654"/>
    <n v="51"/>
    <n v="2197"/>
    <n v="68107"/>
    <n v="23.51"/>
    <n v="13597"/>
    <n v="16011"/>
  </r>
  <r>
    <x v="213"/>
    <x v="4"/>
    <x v="9"/>
    <n v="55970"/>
    <n v="83"/>
    <n v="2945"/>
    <n v="91295"/>
    <n v="38.39"/>
    <n v="26629"/>
    <n v="35052"/>
  </r>
  <r>
    <x v="213"/>
    <x v="4"/>
    <x v="10"/>
    <n v="98567"/>
    <n v="115"/>
    <n v="3783"/>
    <n v="117273"/>
    <n v="46.61"/>
    <n v="43957"/>
    <n v="54663"/>
  </r>
  <r>
    <x v="213"/>
    <x v="4"/>
    <x v="11"/>
    <n v="40702"/>
    <n v="54"/>
    <n v="2288"/>
    <n v="70928"/>
    <n v="31.82"/>
    <n v="22563"/>
    <n v="22572"/>
  </r>
  <r>
    <x v="213"/>
    <x v="4"/>
    <x v="12"/>
    <n v="55350"/>
    <n v="86"/>
    <n v="2253"/>
    <n v="69843"/>
    <n v="45.65"/>
    <n v="30285"/>
    <n v="31886"/>
  </r>
  <r>
    <x v="213"/>
    <x v="4"/>
    <x v="13"/>
    <n v="16884"/>
    <n v="29"/>
    <n v="911"/>
    <n v="28241"/>
    <n v="33.17"/>
    <n v="8712"/>
    <n v="9367"/>
  </r>
  <r>
    <x v="213"/>
    <x v="4"/>
    <x v="14"/>
    <n v="22662"/>
    <n v="41"/>
    <n v="1345"/>
    <n v="41695"/>
    <n v="29.2"/>
    <n v="12409"/>
    <n v="12176"/>
  </r>
  <r>
    <x v="213"/>
    <x v="4"/>
    <x v="15"/>
    <n v="23211"/>
    <n v="39"/>
    <n v="1913"/>
    <n v="59303"/>
    <n v="22.09"/>
    <n v="11045"/>
    <n v="13102"/>
  </r>
  <r>
    <x v="213"/>
    <x v="4"/>
    <x v="16"/>
    <n v="238464"/>
    <n v="104"/>
    <n v="7536"/>
    <n v="233616"/>
    <n v="66.989999999999995"/>
    <n v="116144"/>
    <n v="156508"/>
  </r>
  <r>
    <x v="213"/>
    <x v="4"/>
    <x v="17"/>
    <n v="203337"/>
    <n v="70"/>
    <n v="5952"/>
    <n v="184512"/>
    <n v="74.16"/>
    <n v="101807"/>
    <n v="136830"/>
  </r>
  <r>
    <x v="213"/>
    <x v="4"/>
    <x v="18"/>
    <n v="54194"/>
    <n v="91"/>
    <n v="2898"/>
    <n v="89838"/>
    <n v="35.619999999999997"/>
    <n v="27845"/>
    <n v="31997"/>
  </r>
  <r>
    <x v="213"/>
    <x v="4"/>
    <x v="19"/>
    <n v="112092"/>
    <n v="147"/>
    <n v="6289"/>
    <n v="194959"/>
    <n v="34.1"/>
    <n v="43955"/>
    <n v="66471"/>
  </r>
  <r>
    <x v="213"/>
    <x v="4"/>
    <x v="20"/>
    <n v="327386"/>
    <n v="330"/>
    <n v="13667"/>
    <n v="423677"/>
    <n v="44.88"/>
    <n v="166062"/>
    <n v="190129"/>
  </r>
  <r>
    <x v="213"/>
    <x v="4"/>
    <x v="21"/>
    <n v="29398"/>
    <n v="48"/>
    <n v="1589"/>
    <n v="49259"/>
    <n v="29.11"/>
    <n v="17339"/>
    <n v="14338"/>
  </r>
  <r>
    <x v="213"/>
    <x v="4"/>
    <x v="22"/>
    <n v="70388"/>
    <n v="35"/>
    <n v="2080"/>
    <n v="64480"/>
    <n v="52.78"/>
    <n v="59481"/>
    <n v="34036"/>
  </r>
  <r>
    <x v="213"/>
    <x v="4"/>
    <x v="23"/>
    <n v="25455"/>
    <n v="42"/>
    <n v="1343"/>
    <n v="41633"/>
    <n v="34.409999999999997"/>
    <n v="14820"/>
    <n v="14326"/>
  </r>
  <r>
    <x v="213"/>
    <x v="4"/>
    <x v="24"/>
    <n v="452626"/>
    <n v="455"/>
    <n v="18679"/>
    <n v="579049"/>
    <n v="43.66"/>
    <n v="257702"/>
    <n v="252828"/>
  </r>
  <r>
    <x v="213"/>
    <x v="4"/>
    <x v="25"/>
    <n v="106179"/>
    <n v="147"/>
    <n v="5446"/>
    <n v="168826"/>
    <n v="34.18"/>
    <n v="74406"/>
    <n v="57708"/>
  </r>
  <r>
    <x v="213"/>
    <x v="4"/>
    <x v="26"/>
    <n v="65529"/>
    <n v="44"/>
    <n v="2877"/>
    <n v="89187"/>
    <n v="38.840000000000003"/>
    <n v="36400"/>
    <n v="34644"/>
  </r>
  <r>
    <x v="213"/>
    <x v="4"/>
    <x v="27"/>
    <n v="282179"/>
    <n v="124"/>
    <n v="8059"/>
    <n v="249829"/>
    <n v="61.32"/>
    <n v="117169"/>
    <n v="153187"/>
  </r>
  <r>
    <x v="213"/>
    <x v="4"/>
    <x v="28"/>
    <n v="33858"/>
    <n v="53"/>
    <n v="4265"/>
    <n v="132215"/>
    <n v="14.35"/>
    <n v="23012"/>
    <n v="18974"/>
  </r>
  <r>
    <x v="213"/>
    <x v="4"/>
    <x v="29"/>
    <n v="24546"/>
    <n v="54"/>
    <n v="2702"/>
    <n v="83762"/>
    <n v="15.67"/>
    <n v="11005"/>
    <n v="13128"/>
  </r>
  <r>
    <x v="213"/>
    <x v="4"/>
    <x v="30"/>
    <n v="74512"/>
    <n v="76"/>
    <n v="2614"/>
    <n v="81034"/>
    <n v="51.38"/>
    <n v="39697"/>
    <n v="41639"/>
  </r>
  <r>
    <x v="213"/>
    <x v="4"/>
    <x v="31"/>
    <n v="6730"/>
    <n v="31"/>
    <n v="495"/>
    <n v="15345"/>
    <n v="26.65"/>
    <n v="3257"/>
    <n v="4089"/>
  </r>
  <r>
    <x v="213"/>
    <x v="4"/>
    <x v="32"/>
    <n v="50772"/>
    <n v="37"/>
    <n v="2192"/>
    <n v="67952"/>
    <n v="38.15"/>
    <n v="27479"/>
    <n v="25923"/>
  </r>
  <r>
    <x v="213"/>
    <x v="4"/>
    <x v="33"/>
    <n v="35772"/>
    <n v="81"/>
    <n v="2225"/>
    <n v="68975"/>
    <n v="33.24"/>
    <n v="20463"/>
    <n v="22929"/>
  </r>
  <r>
    <x v="213"/>
    <x v="4"/>
    <x v="34"/>
    <n v="3268352"/>
    <n v="3051"/>
    <n v="140755"/>
    <n v="4363405"/>
    <n v="43.13"/>
    <n v="1654965"/>
    <n v="1881740"/>
  </r>
  <r>
    <x v="214"/>
    <x v="0"/>
    <x v="0"/>
    <n v="30323"/>
    <n v="28"/>
    <n v="1101"/>
    <n v="33030"/>
    <n v="53.91"/>
    <n v="19241"/>
    <n v="17806"/>
  </r>
  <r>
    <x v="214"/>
    <x v="0"/>
    <x v="1"/>
    <n v="424961"/>
    <n v="81"/>
    <n v="9989"/>
    <n v="299670"/>
    <n v="88.58"/>
    <n v="236142"/>
    <n v="265440"/>
  </r>
  <r>
    <x v="214"/>
    <x v="0"/>
    <x v="2"/>
    <n v="5609"/>
    <n v="10"/>
    <n v="180"/>
    <n v="5400"/>
    <n v="51.91"/>
    <n v="3091"/>
    <n v="2803"/>
  </r>
  <r>
    <x v="214"/>
    <x v="0"/>
    <x v="3"/>
    <n v="31625"/>
    <n v="21"/>
    <n v="915"/>
    <n v="27450"/>
    <n v="71.59"/>
    <n v="18112"/>
    <n v="19651"/>
  </r>
  <r>
    <x v="214"/>
    <x v="0"/>
    <x v="4"/>
    <n v="12468"/>
    <n v="8"/>
    <n v="464"/>
    <n v="13920"/>
    <n v="58.45"/>
    <n v="6017"/>
    <n v="8137"/>
  </r>
  <r>
    <x v="214"/>
    <x v="0"/>
    <x v="5"/>
    <n v="87424"/>
    <n v="22"/>
    <n v="1828"/>
    <n v="54840"/>
    <n v="84.11"/>
    <n v="52500"/>
    <n v="46126"/>
  </r>
  <r>
    <x v="214"/>
    <x v="0"/>
    <x v="6"/>
    <n v="18040"/>
    <n v="8"/>
    <n v="532"/>
    <n v="15960"/>
    <n v="63.02"/>
    <n v="9859"/>
    <n v="10058"/>
  </r>
  <r>
    <x v="214"/>
    <x v="0"/>
    <x v="7"/>
    <m/>
    <n v="3"/>
    <n v="45"/>
    <n v="1350"/>
    <m/>
    <m/>
    <m/>
  </r>
  <r>
    <x v="214"/>
    <x v="0"/>
    <x v="8"/>
    <m/>
    <n v="7"/>
    <n v="184"/>
    <n v="5520"/>
    <m/>
    <m/>
    <m/>
  </r>
  <r>
    <x v="214"/>
    <x v="0"/>
    <x v="9"/>
    <n v="14589"/>
    <n v="19"/>
    <n v="609"/>
    <n v="18270"/>
    <n v="58.19"/>
    <n v="7341"/>
    <n v="10632"/>
  </r>
  <r>
    <x v="214"/>
    <x v="0"/>
    <x v="10"/>
    <n v="20034"/>
    <n v="18"/>
    <n v="540"/>
    <n v="16200"/>
    <n v="73.64"/>
    <n v="11623"/>
    <n v="11930"/>
  </r>
  <r>
    <x v="214"/>
    <x v="0"/>
    <x v="11"/>
    <n v="11670"/>
    <n v="9"/>
    <n v="402"/>
    <n v="12060"/>
    <n v="52.16"/>
    <n v="7990"/>
    <n v="6290"/>
  </r>
  <r>
    <x v="214"/>
    <x v="0"/>
    <x v="12"/>
    <n v="9551"/>
    <n v="14"/>
    <n v="478"/>
    <n v="14340"/>
    <n v="46.18"/>
    <n v="6685"/>
    <n v="6622"/>
  </r>
  <r>
    <x v="214"/>
    <x v="0"/>
    <x v="13"/>
    <m/>
    <n v="3"/>
    <n v="112"/>
    <n v="3360"/>
    <m/>
    <m/>
    <m/>
  </r>
  <r>
    <x v="214"/>
    <x v="0"/>
    <x v="14"/>
    <m/>
    <n v="9"/>
    <n v="201"/>
    <n v="6030"/>
    <m/>
    <m/>
    <m/>
  </r>
  <r>
    <x v="214"/>
    <x v="0"/>
    <x v="15"/>
    <m/>
    <n v="1"/>
    <n v="21"/>
    <n v="630"/>
    <m/>
    <m/>
    <m/>
  </r>
  <r>
    <x v="214"/>
    <x v="0"/>
    <x v="16"/>
    <n v="139072"/>
    <n v="38"/>
    <n v="3694"/>
    <n v="110820"/>
    <n v="85.4"/>
    <n v="67773"/>
    <n v="94639"/>
  </r>
  <r>
    <x v="214"/>
    <x v="0"/>
    <x v="17"/>
    <m/>
    <n v="35"/>
    <n v="3575"/>
    <n v="107250"/>
    <m/>
    <m/>
    <m/>
  </r>
  <r>
    <x v="214"/>
    <x v="0"/>
    <x v="18"/>
    <n v="9791"/>
    <n v="14"/>
    <n v="318"/>
    <n v="9540"/>
    <n v="60.11"/>
    <n v="6765"/>
    <n v="5735"/>
  </r>
  <r>
    <x v="214"/>
    <x v="0"/>
    <x v="19"/>
    <n v="13495"/>
    <n v="13"/>
    <n v="449"/>
    <n v="13470"/>
    <n v="60.74"/>
    <n v="7226"/>
    <n v="8182"/>
  </r>
  <r>
    <x v="214"/>
    <x v="0"/>
    <x v="20"/>
    <n v="119220"/>
    <n v="49"/>
    <n v="3210"/>
    <n v="96300"/>
    <n v="77.47"/>
    <n v="72544"/>
    <n v="74608"/>
  </r>
  <r>
    <x v="214"/>
    <x v="0"/>
    <x v="21"/>
    <m/>
    <n v="6"/>
    <n v="131"/>
    <n v="3930"/>
    <m/>
    <m/>
    <m/>
  </r>
  <r>
    <x v="214"/>
    <x v="0"/>
    <x v="22"/>
    <n v="22929"/>
    <n v="4"/>
    <n v="414"/>
    <n v="12420"/>
    <m/>
    <n v="21536"/>
    <m/>
  </r>
  <r>
    <x v="214"/>
    <x v="0"/>
    <x v="23"/>
    <m/>
    <n v="6"/>
    <n v="112"/>
    <n v="3360"/>
    <m/>
    <m/>
    <m/>
  </r>
  <r>
    <x v="214"/>
    <x v="0"/>
    <x v="24"/>
    <n v="147832"/>
    <n v="65"/>
    <n v="3867"/>
    <n v="116010"/>
    <n v="76.73"/>
    <n v="98194"/>
    <n v="89010"/>
  </r>
  <r>
    <x v="214"/>
    <x v="0"/>
    <x v="25"/>
    <n v="44462"/>
    <n v="31"/>
    <n v="1555"/>
    <n v="46650"/>
    <n v="58.1"/>
    <n v="33791"/>
    <n v="27103"/>
  </r>
  <r>
    <x v="214"/>
    <x v="0"/>
    <x v="26"/>
    <n v="20033"/>
    <n v="8"/>
    <n v="445"/>
    <n v="13350"/>
    <n v="72.989999999999995"/>
    <n v="10660"/>
    <n v="9745"/>
  </r>
  <r>
    <x v="214"/>
    <x v="0"/>
    <x v="27"/>
    <n v="163824"/>
    <n v="38"/>
    <n v="3339"/>
    <n v="100170"/>
    <n v="86.27"/>
    <n v="68660"/>
    <n v="86414"/>
  </r>
  <r>
    <x v="214"/>
    <x v="0"/>
    <x v="28"/>
    <n v="11117"/>
    <n v="10"/>
    <n v="423"/>
    <n v="12690"/>
    <n v="52.43"/>
    <n v="10343"/>
    <n v="6653"/>
  </r>
  <r>
    <x v="214"/>
    <x v="0"/>
    <x v="29"/>
    <n v="3013"/>
    <n v="12"/>
    <n v="173"/>
    <n v="5190"/>
    <n v="25.03"/>
    <n v="1767"/>
    <n v="1299"/>
  </r>
  <r>
    <x v="214"/>
    <x v="0"/>
    <x v="30"/>
    <n v="31831"/>
    <n v="16"/>
    <n v="818"/>
    <n v="24540"/>
    <n v="73.709999999999994"/>
    <n v="18249"/>
    <n v="18090"/>
  </r>
  <r>
    <x v="214"/>
    <x v="0"/>
    <x v="31"/>
    <m/>
    <n v="8"/>
    <n v="87"/>
    <n v="2610"/>
    <m/>
    <m/>
    <m/>
  </r>
  <r>
    <x v="214"/>
    <x v="0"/>
    <x v="32"/>
    <n v="24755"/>
    <n v="6"/>
    <n v="559"/>
    <n v="16770"/>
    <n v="74.260000000000005"/>
    <n v="14872"/>
    <n v="12454"/>
  </r>
  <r>
    <x v="214"/>
    <x v="0"/>
    <x v="33"/>
    <n v="10085"/>
    <n v="19"/>
    <n v="483"/>
    <n v="14490"/>
    <n v="44.45"/>
    <n v="6898"/>
    <n v="6441"/>
  </r>
  <r>
    <x v="214"/>
    <x v="0"/>
    <x v="34"/>
    <n v="1300029"/>
    <n v="539"/>
    <n v="33811"/>
    <n v="1014330"/>
    <n v="77"/>
    <n v="732347"/>
    <n v="780991"/>
  </r>
  <r>
    <x v="214"/>
    <x v="1"/>
    <x v="0"/>
    <n v="51562"/>
    <n v="120"/>
    <n v="1507"/>
    <n v="45210"/>
    <n v="63.38"/>
    <n v="27064"/>
    <n v="28655"/>
  </r>
  <r>
    <x v="214"/>
    <x v="1"/>
    <x v="1"/>
    <n v="144693"/>
    <n v="164"/>
    <n v="3628"/>
    <n v="108840"/>
    <n v="74.58"/>
    <n v="70935"/>
    <n v="81174"/>
  </r>
  <r>
    <x v="214"/>
    <x v="1"/>
    <x v="2"/>
    <n v="21862"/>
    <n v="62"/>
    <n v="708"/>
    <n v="21240"/>
    <n v="51.18"/>
    <n v="12997"/>
    <n v="10872"/>
  </r>
  <r>
    <x v="214"/>
    <x v="1"/>
    <x v="3"/>
    <n v="58079"/>
    <n v="86"/>
    <n v="1601"/>
    <n v="48030"/>
    <n v="71.75"/>
    <n v="30955"/>
    <n v="34463"/>
  </r>
  <r>
    <x v="214"/>
    <x v="1"/>
    <x v="4"/>
    <n v="31685"/>
    <n v="51"/>
    <n v="917"/>
    <n v="27510"/>
    <n v="62.08"/>
    <n v="15377"/>
    <n v="17079"/>
  </r>
  <r>
    <x v="214"/>
    <x v="1"/>
    <x v="5"/>
    <n v="63580"/>
    <n v="74"/>
    <n v="1339"/>
    <n v="40170"/>
    <n v="74.17"/>
    <n v="36705"/>
    <n v="29795"/>
  </r>
  <r>
    <x v="214"/>
    <x v="1"/>
    <x v="6"/>
    <n v="40568"/>
    <n v="62"/>
    <n v="1107"/>
    <n v="33210"/>
    <n v="61.14"/>
    <n v="26123"/>
    <n v="20305"/>
  </r>
  <r>
    <x v="214"/>
    <x v="1"/>
    <x v="7"/>
    <n v="10197"/>
    <n v="21"/>
    <n v="305"/>
    <n v="9150"/>
    <n v="61.46"/>
    <n v="6321"/>
    <n v="5623"/>
  </r>
  <r>
    <x v="214"/>
    <x v="1"/>
    <x v="8"/>
    <n v="14163"/>
    <n v="30"/>
    <n v="443"/>
    <n v="13290"/>
    <n v="64.78"/>
    <n v="8086"/>
    <n v="8610"/>
  </r>
  <r>
    <x v="214"/>
    <x v="1"/>
    <x v="9"/>
    <n v="23970"/>
    <n v="45"/>
    <n v="815"/>
    <n v="24450"/>
    <n v="61.99"/>
    <n v="12028"/>
    <n v="15157"/>
  </r>
  <r>
    <x v="214"/>
    <x v="1"/>
    <x v="10"/>
    <n v="44994"/>
    <n v="63"/>
    <n v="1137"/>
    <n v="34110"/>
    <n v="73.790000000000006"/>
    <n v="23893"/>
    <n v="25171"/>
  </r>
  <r>
    <x v="214"/>
    <x v="1"/>
    <x v="11"/>
    <n v="11323"/>
    <n v="25"/>
    <n v="533"/>
    <n v="15990"/>
    <n v="39.67"/>
    <n v="6646"/>
    <n v="6343"/>
  </r>
  <r>
    <x v="214"/>
    <x v="1"/>
    <x v="12"/>
    <n v="34727"/>
    <n v="62"/>
    <n v="1072"/>
    <n v="32160"/>
    <n v="64.05"/>
    <n v="20340"/>
    <n v="20598"/>
  </r>
  <r>
    <x v="214"/>
    <x v="1"/>
    <x v="13"/>
    <n v="10065"/>
    <n v="17"/>
    <n v="312"/>
    <n v="9360"/>
    <n v="59.43"/>
    <n v="5954"/>
    <n v="5563"/>
  </r>
  <r>
    <x v="214"/>
    <x v="1"/>
    <x v="14"/>
    <n v="9728"/>
    <n v="23"/>
    <n v="305"/>
    <n v="9150"/>
    <n v="59.44"/>
    <n v="5534"/>
    <n v="5439"/>
  </r>
  <r>
    <x v="214"/>
    <x v="1"/>
    <x v="15"/>
    <n v="8376"/>
    <n v="24"/>
    <n v="240"/>
    <n v="7200"/>
    <n v="66.959999999999994"/>
    <n v="4996"/>
    <n v="4821"/>
  </r>
  <r>
    <x v="214"/>
    <x v="1"/>
    <x v="16"/>
    <n v="51620"/>
    <n v="52"/>
    <n v="1258"/>
    <n v="37740"/>
    <n v="78.75"/>
    <n v="26270"/>
    <n v="29720"/>
  </r>
  <r>
    <x v="214"/>
    <x v="1"/>
    <x v="17"/>
    <n v="33530"/>
    <n v="27"/>
    <n v="758"/>
    <n v="22740"/>
    <n v="84.24"/>
    <n v="17990"/>
    <n v="19156"/>
  </r>
  <r>
    <x v="214"/>
    <x v="1"/>
    <x v="18"/>
    <n v="28311"/>
    <n v="47"/>
    <n v="784"/>
    <n v="23520"/>
    <n v="69.680000000000007"/>
    <n v="15624"/>
    <n v="16390"/>
  </r>
  <r>
    <x v="214"/>
    <x v="1"/>
    <x v="19"/>
    <n v="42478"/>
    <n v="87"/>
    <n v="1247"/>
    <n v="37410"/>
    <n v="64.349999999999994"/>
    <n v="21243"/>
    <n v="24074"/>
  </r>
  <r>
    <x v="214"/>
    <x v="1"/>
    <x v="20"/>
    <n v="124287"/>
    <n v="197"/>
    <n v="3004"/>
    <n v="90120"/>
    <n v="72.17"/>
    <n v="74156"/>
    <n v="65044"/>
  </r>
  <r>
    <x v="214"/>
    <x v="1"/>
    <x v="21"/>
    <n v="12465"/>
    <n v="26"/>
    <n v="386"/>
    <n v="11580"/>
    <n v="48.97"/>
    <n v="8406"/>
    <n v="5670"/>
  </r>
  <r>
    <x v="214"/>
    <x v="1"/>
    <x v="22"/>
    <n v="25016"/>
    <n v="21"/>
    <n v="571"/>
    <n v="17130"/>
    <n v="62.07"/>
    <n v="17346"/>
    <n v="10632"/>
  </r>
  <r>
    <x v="214"/>
    <x v="1"/>
    <x v="23"/>
    <n v="13676"/>
    <n v="27"/>
    <n v="402"/>
    <n v="12060"/>
    <n v="66.94"/>
    <n v="8596"/>
    <n v="8073"/>
  </r>
  <r>
    <x v="214"/>
    <x v="1"/>
    <x v="24"/>
    <n v="175445"/>
    <n v="271"/>
    <n v="4363"/>
    <n v="130890"/>
    <n v="68.319999999999993"/>
    <n v="108503"/>
    <n v="89419"/>
  </r>
  <r>
    <x v="214"/>
    <x v="1"/>
    <x v="25"/>
    <n v="43297"/>
    <n v="74"/>
    <n v="1077"/>
    <n v="32310"/>
    <n v="66.739999999999995"/>
    <n v="31746"/>
    <n v="21565"/>
  </r>
  <r>
    <x v="214"/>
    <x v="1"/>
    <x v="26"/>
    <n v="20459"/>
    <n v="21"/>
    <n v="340"/>
    <n v="10200"/>
    <n v="81.400000000000006"/>
    <n v="11390"/>
    <n v="8303"/>
  </r>
  <r>
    <x v="214"/>
    <x v="1"/>
    <x v="27"/>
    <n v="73966"/>
    <n v="59"/>
    <n v="1306"/>
    <n v="39180"/>
    <n v="71.55"/>
    <n v="31355"/>
    <n v="28034"/>
  </r>
  <r>
    <x v="214"/>
    <x v="1"/>
    <x v="28"/>
    <n v="12129"/>
    <n v="24"/>
    <n v="335"/>
    <n v="10050"/>
    <n v="70.34"/>
    <n v="8811"/>
    <n v="7069"/>
  </r>
  <r>
    <x v="214"/>
    <x v="1"/>
    <x v="29"/>
    <n v="10507"/>
    <n v="27"/>
    <n v="271"/>
    <n v="8130"/>
    <n v="67.33"/>
    <n v="6347"/>
    <n v="5474"/>
  </r>
  <r>
    <x v="214"/>
    <x v="1"/>
    <x v="30"/>
    <n v="32196"/>
    <n v="46"/>
    <n v="795"/>
    <n v="23850"/>
    <n v="75.87"/>
    <n v="17624"/>
    <n v="18096"/>
  </r>
  <r>
    <x v="214"/>
    <x v="1"/>
    <x v="31"/>
    <n v="2804"/>
    <n v="15"/>
    <n v="105"/>
    <n v="3150"/>
    <n v="52.77"/>
    <n v="1285"/>
    <n v="1662"/>
  </r>
  <r>
    <x v="214"/>
    <x v="1"/>
    <x v="32"/>
    <n v="19180"/>
    <n v="21"/>
    <n v="390"/>
    <n v="11700"/>
    <n v="75.760000000000005"/>
    <n v="13166"/>
    <n v="8863"/>
  </r>
  <r>
    <x v="214"/>
    <x v="1"/>
    <x v="33"/>
    <n v="16971"/>
    <n v="39"/>
    <n v="598"/>
    <n v="17940"/>
    <n v="58.35"/>
    <n v="9590"/>
    <n v="10469"/>
  </r>
  <r>
    <x v="214"/>
    <x v="1"/>
    <x v="34"/>
    <n v="1108936"/>
    <n v="1712"/>
    <n v="28838"/>
    <n v="865140"/>
    <n v="68.06"/>
    <n v="616909"/>
    <n v="588805"/>
  </r>
  <r>
    <x v="214"/>
    <x v="2"/>
    <x v="0"/>
    <n v="19059"/>
    <n v="27"/>
    <n v="1139"/>
    <n v="34170"/>
    <n v="44.83"/>
    <n v="6928"/>
    <n v="15319"/>
  </r>
  <r>
    <x v="214"/>
    <x v="2"/>
    <x v="1"/>
    <n v="94049"/>
    <n v="36"/>
    <n v="4055"/>
    <n v="121650"/>
    <n v="70.86"/>
    <n v="37529"/>
    <n v="86199"/>
  </r>
  <r>
    <x v="214"/>
    <x v="2"/>
    <x v="2"/>
    <n v="6920"/>
    <n v="12"/>
    <n v="633"/>
    <n v="18990"/>
    <n v="32.03"/>
    <n v="4348"/>
    <n v="6082"/>
  </r>
  <r>
    <x v="214"/>
    <x v="2"/>
    <x v="3"/>
    <n v="13244"/>
    <n v="15"/>
    <n v="831"/>
    <n v="24930"/>
    <n v="43.71"/>
    <n v="7348"/>
    <n v="10898"/>
  </r>
  <r>
    <x v="214"/>
    <x v="2"/>
    <x v="4"/>
    <n v="15608"/>
    <n v="13"/>
    <n v="925"/>
    <n v="27750"/>
    <n v="52.14"/>
    <n v="2912"/>
    <n v="14469"/>
  </r>
  <r>
    <x v="214"/>
    <x v="2"/>
    <x v="5"/>
    <n v="25501"/>
    <n v="14"/>
    <n v="1998"/>
    <n v="59940"/>
    <n v="36.450000000000003"/>
    <n v="10593"/>
    <n v="21845"/>
  </r>
  <r>
    <x v="214"/>
    <x v="2"/>
    <x v="6"/>
    <n v="17350"/>
    <n v="15"/>
    <n v="1030"/>
    <n v="30900"/>
    <n v="48.37"/>
    <n v="7959"/>
    <n v="14946"/>
  </r>
  <r>
    <x v="214"/>
    <x v="2"/>
    <x v="7"/>
    <m/>
    <n v="2"/>
    <n v="70"/>
    <n v="2100"/>
    <m/>
    <m/>
    <m/>
  </r>
  <r>
    <x v="214"/>
    <x v="2"/>
    <x v="8"/>
    <m/>
    <n v="4"/>
    <n v="83"/>
    <n v="2490"/>
    <m/>
    <m/>
    <m/>
  </r>
  <r>
    <x v="214"/>
    <x v="2"/>
    <x v="9"/>
    <n v="4748"/>
    <n v="6"/>
    <n v="354"/>
    <n v="10620"/>
    <n v="37.17"/>
    <n v="1302"/>
    <n v="3947"/>
  </r>
  <r>
    <x v="214"/>
    <x v="2"/>
    <x v="10"/>
    <n v="14054"/>
    <n v="12"/>
    <n v="597"/>
    <n v="17910"/>
    <n v="63.94"/>
    <n v="2658"/>
    <n v="11453"/>
  </r>
  <r>
    <x v="214"/>
    <x v="2"/>
    <x v="11"/>
    <n v="9527"/>
    <n v="14"/>
    <n v="946"/>
    <n v="28380"/>
    <n v="23.26"/>
    <n v="5683"/>
    <n v="6602"/>
  </r>
  <r>
    <x v="214"/>
    <x v="2"/>
    <x v="12"/>
    <m/>
    <n v="3"/>
    <n v="114"/>
    <n v="3420"/>
    <m/>
    <m/>
    <m/>
  </r>
  <r>
    <x v="214"/>
    <x v="2"/>
    <x v="13"/>
    <n v="2888"/>
    <n v="5"/>
    <n v="119"/>
    <n v="3570"/>
    <n v="59.26"/>
    <n v="1470"/>
    <n v="2115"/>
  </r>
  <r>
    <x v="214"/>
    <x v="2"/>
    <x v="14"/>
    <m/>
    <n v="1"/>
    <n v="48"/>
    <n v="1440"/>
    <m/>
    <m/>
    <m/>
  </r>
  <r>
    <x v="214"/>
    <x v="2"/>
    <x v="15"/>
    <m/>
    <n v="6"/>
    <n v="646"/>
    <n v="19380"/>
    <m/>
    <m/>
    <m/>
  </r>
  <r>
    <x v="214"/>
    <x v="2"/>
    <x v="16"/>
    <m/>
    <n v="12"/>
    <n v="2159"/>
    <n v="64770"/>
    <m/>
    <m/>
    <m/>
  </r>
  <r>
    <x v="214"/>
    <x v="2"/>
    <x v="17"/>
    <m/>
    <n v="9"/>
    <n v="1703"/>
    <n v="51090"/>
    <m/>
    <m/>
    <m/>
  </r>
  <r>
    <x v="214"/>
    <x v="2"/>
    <x v="18"/>
    <n v="10449"/>
    <n v="17"/>
    <n v="682"/>
    <n v="20460"/>
    <n v="40.69"/>
    <n v="5344"/>
    <n v="8325"/>
  </r>
  <r>
    <x v="214"/>
    <x v="2"/>
    <x v="19"/>
    <n v="25338"/>
    <n v="28"/>
    <n v="1337"/>
    <n v="40110"/>
    <n v="53.52"/>
    <n v="11584"/>
    <n v="21467"/>
  </r>
  <r>
    <x v="214"/>
    <x v="2"/>
    <x v="20"/>
    <n v="48867"/>
    <n v="46"/>
    <n v="3015"/>
    <n v="90450"/>
    <n v="44.46"/>
    <n v="26357"/>
    <n v="40211"/>
  </r>
  <r>
    <x v="214"/>
    <x v="2"/>
    <x v="21"/>
    <m/>
    <n v="6"/>
    <n v="338"/>
    <n v="10140"/>
    <m/>
    <m/>
    <m/>
  </r>
  <r>
    <x v="214"/>
    <x v="2"/>
    <x v="22"/>
    <n v="12652"/>
    <n v="5"/>
    <n v="415"/>
    <n v="12450"/>
    <m/>
    <n v="11213"/>
    <m/>
  </r>
  <r>
    <x v="214"/>
    <x v="2"/>
    <x v="23"/>
    <m/>
    <n v="2"/>
    <n v="50"/>
    <n v="1500"/>
    <m/>
    <m/>
    <m/>
  </r>
  <r>
    <x v="214"/>
    <x v="2"/>
    <x v="24"/>
    <n v="65122"/>
    <n v="59"/>
    <n v="3818"/>
    <n v="114540"/>
    <n v="45.97"/>
    <n v="39826"/>
    <n v="52658"/>
  </r>
  <r>
    <x v="214"/>
    <x v="2"/>
    <x v="25"/>
    <n v="19694"/>
    <n v="23"/>
    <n v="1245"/>
    <n v="37350"/>
    <n v="41.69"/>
    <n v="14843"/>
    <n v="15570"/>
  </r>
  <r>
    <x v="214"/>
    <x v="2"/>
    <x v="26"/>
    <n v="14368"/>
    <n v="9"/>
    <n v="550"/>
    <n v="16500"/>
    <n v="76.59"/>
    <n v="7313"/>
    <n v="12637"/>
  </r>
  <r>
    <x v="214"/>
    <x v="2"/>
    <x v="27"/>
    <n v="61408"/>
    <n v="21"/>
    <n v="2402"/>
    <n v="72060"/>
    <n v="76.52"/>
    <n v="26666"/>
    <n v="55139"/>
  </r>
  <r>
    <x v="214"/>
    <x v="2"/>
    <x v="28"/>
    <n v="1206"/>
    <n v="5"/>
    <n v="103"/>
    <n v="3090"/>
    <n v="35.4"/>
    <n v="727"/>
    <n v="1094"/>
  </r>
  <r>
    <x v="214"/>
    <x v="2"/>
    <x v="29"/>
    <n v="1769"/>
    <n v="6"/>
    <n v="210"/>
    <n v="6300"/>
    <n v="22.65"/>
    <n v="447"/>
    <n v="1427"/>
  </r>
  <r>
    <x v="214"/>
    <x v="2"/>
    <x v="30"/>
    <n v="7273"/>
    <n v="8"/>
    <n v="460"/>
    <n v="13800"/>
    <n v="42.51"/>
    <n v="2920"/>
    <n v="5866"/>
  </r>
  <r>
    <x v="214"/>
    <x v="2"/>
    <x v="31"/>
    <m/>
    <n v="3"/>
    <n v="93"/>
    <n v="2790"/>
    <m/>
    <m/>
    <m/>
  </r>
  <r>
    <x v="214"/>
    <x v="2"/>
    <x v="32"/>
    <n v="12628"/>
    <n v="6"/>
    <n v="669"/>
    <n v="20070"/>
    <n v="56.04"/>
    <n v="7139"/>
    <n v="11247"/>
  </r>
  <r>
    <x v="214"/>
    <x v="2"/>
    <x v="33"/>
    <n v="6313"/>
    <n v="13"/>
    <n v="444"/>
    <n v="13320"/>
    <n v="39.18"/>
    <n v="3913"/>
    <n v="5219"/>
  </r>
  <r>
    <x v="214"/>
    <x v="2"/>
    <x v="34"/>
    <n v="495862"/>
    <n v="395"/>
    <n v="27760"/>
    <n v="832800"/>
    <n v="51.05"/>
    <n v="228331"/>
    <n v="425132"/>
  </r>
  <r>
    <x v="214"/>
    <x v="3"/>
    <x v="0"/>
    <n v="53586"/>
    <n v="44"/>
    <n v="5891"/>
    <n v="176730"/>
    <n v="15.92"/>
    <n v="23754"/>
    <n v="28137"/>
  </r>
  <r>
    <x v="214"/>
    <x v="3"/>
    <x v="1"/>
    <n v="31905"/>
    <n v="21"/>
    <n v="2407"/>
    <n v="72210"/>
    <n v="22.17"/>
    <n v="15108"/>
    <n v="16008"/>
  </r>
  <r>
    <x v="214"/>
    <x v="3"/>
    <x v="2"/>
    <n v="38832"/>
    <n v="25"/>
    <n v="3529"/>
    <n v="105870"/>
    <n v="17.989999999999998"/>
    <n v="17919"/>
    <n v="19050"/>
  </r>
  <r>
    <x v="214"/>
    <x v="3"/>
    <x v="3"/>
    <n v="20534"/>
    <n v="22"/>
    <n v="1984"/>
    <n v="59520"/>
    <n v="18.600000000000001"/>
    <n v="11923"/>
    <n v="11073"/>
  </r>
  <r>
    <x v="214"/>
    <x v="3"/>
    <x v="4"/>
    <n v="31216"/>
    <n v="17"/>
    <n v="2344"/>
    <n v="70320"/>
    <n v="21.86"/>
    <n v="10391"/>
    <n v="15372"/>
  </r>
  <r>
    <x v="214"/>
    <x v="3"/>
    <x v="5"/>
    <n v="27867"/>
    <n v="10"/>
    <n v="1393"/>
    <n v="41790"/>
    <n v="28.94"/>
    <n v="12882"/>
    <n v="12095"/>
  </r>
  <r>
    <x v="214"/>
    <x v="3"/>
    <x v="6"/>
    <n v="17305"/>
    <n v="10"/>
    <n v="1229"/>
    <n v="36870"/>
    <n v="21.51"/>
    <n v="7656"/>
    <n v="7932"/>
  </r>
  <r>
    <x v="214"/>
    <x v="3"/>
    <x v="7"/>
    <n v="8614"/>
    <n v="7"/>
    <n v="1386"/>
    <n v="41580"/>
    <n v="9.9600000000000009"/>
    <n v="3312"/>
    <n v="4142"/>
  </r>
  <r>
    <x v="214"/>
    <x v="3"/>
    <x v="8"/>
    <n v="7358"/>
    <n v="10"/>
    <n v="1544"/>
    <n v="46320"/>
    <n v="7.81"/>
    <n v="2429"/>
    <n v="3616"/>
  </r>
  <r>
    <x v="214"/>
    <x v="3"/>
    <x v="9"/>
    <n v="11490"/>
    <n v="13"/>
    <n v="1176"/>
    <n v="35280"/>
    <n v="18.04"/>
    <n v="5328"/>
    <n v="6364"/>
  </r>
  <r>
    <x v="214"/>
    <x v="3"/>
    <x v="10"/>
    <n v="21574"/>
    <n v="21"/>
    <n v="1537"/>
    <n v="46110"/>
    <n v="20.55"/>
    <n v="8641"/>
    <n v="9476"/>
  </r>
  <r>
    <x v="214"/>
    <x v="3"/>
    <x v="11"/>
    <n v="7973"/>
    <n v="5"/>
    <n v="372"/>
    <n v="11160"/>
    <n v="36.08"/>
    <n v="5568"/>
    <n v="4027"/>
  </r>
  <r>
    <x v="214"/>
    <x v="3"/>
    <x v="12"/>
    <m/>
    <n v="7"/>
    <n v="588"/>
    <n v="17640"/>
    <m/>
    <m/>
    <m/>
  </r>
  <r>
    <x v="214"/>
    <x v="3"/>
    <x v="13"/>
    <m/>
    <n v="4"/>
    <n v="368"/>
    <n v="11040"/>
    <m/>
    <m/>
    <m/>
  </r>
  <r>
    <x v="214"/>
    <x v="3"/>
    <x v="14"/>
    <n v="6650"/>
    <n v="7"/>
    <n v="766"/>
    <n v="22980"/>
    <n v="14.35"/>
    <n v="3715"/>
    <n v="3298"/>
  </r>
  <r>
    <x v="214"/>
    <x v="3"/>
    <x v="15"/>
    <n v="10784"/>
    <n v="9"/>
    <n v="1026"/>
    <n v="30780"/>
    <n v="17.579999999999998"/>
    <n v="5508"/>
    <n v="5411"/>
  </r>
  <r>
    <x v="214"/>
    <x v="3"/>
    <x v="16"/>
    <m/>
    <n v="2"/>
    <n v="355"/>
    <n v="10650"/>
    <m/>
    <m/>
    <m/>
  </r>
  <r>
    <x v="214"/>
    <x v="3"/>
    <x v="17"/>
    <s v="    -"/>
    <n v="0"/>
    <s v="    -"/>
    <s v="    -"/>
    <n v="0"/>
    <n v="0"/>
    <n v="0"/>
  </r>
  <r>
    <x v="214"/>
    <x v="3"/>
    <x v="18"/>
    <n v="16460"/>
    <n v="15"/>
    <n v="1158"/>
    <n v="34740"/>
    <n v="24.25"/>
    <n v="8995"/>
    <n v="8426"/>
  </r>
  <r>
    <x v="214"/>
    <x v="3"/>
    <x v="19"/>
    <n v="33366"/>
    <n v="24"/>
    <n v="3552"/>
    <n v="106560"/>
    <n v="14.37"/>
    <n v="13325"/>
    <n v="15314"/>
  </r>
  <r>
    <x v="214"/>
    <x v="3"/>
    <x v="20"/>
    <n v="64612"/>
    <n v="35"/>
    <n v="4510"/>
    <n v="135300"/>
    <n v="23.85"/>
    <n v="27705"/>
    <n v="32264"/>
  </r>
  <r>
    <x v="214"/>
    <x v="3"/>
    <x v="21"/>
    <n v="8613"/>
    <n v="10"/>
    <n v="734"/>
    <n v="22020"/>
    <n v="18.920000000000002"/>
    <n v="4166"/>
    <n v="4166"/>
  </r>
  <r>
    <x v="214"/>
    <x v="3"/>
    <x v="22"/>
    <n v="21485"/>
    <n v="5"/>
    <n v="717"/>
    <n v="21510"/>
    <n v="41.53"/>
    <n v="17480"/>
    <n v="8932"/>
  </r>
  <r>
    <x v="214"/>
    <x v="3"/>
    <x v="23"/>
    <n v="10122"/>
    <n v="7"/>
    <n v="779"/>
    <n v="23370"/>
    <n v="20.78"/>
    <n v="5791"/>
    <n v="4856"/>
  </r>
  <r>
    <x v="214"/>
    <x v="3"/>
    <x v="24"/>
    <n v="104832"/>
    <n v="57"/>
    <n v="6740"/>
    <n v="202200"/>
    <n v="24.84"/>
    <n v="55142"/>
    <n v="50218"/>
  </r>
  <r>
    <x v="214"/>
    <x v="3"/>
    <x v="25"/>
    <n v="32679"/>
    <n v="20"/>
    <n v="1582"/>
    <n v="47460"/>
    <n v="31.01"/>
    <n v="22418"/>
    <n v="14717"/>
  </r>
  <r>
    <x v="214"/>
    <x v="3"/>
    <x v="26"/>
    <n v="25321"/>
    <n v="6"/>
    <n v="1529"/>
    <n v="45870"/>
    <n v="25.93"/>
    <n v="15747"/>
    <n v="11896"/>
  </r>
  <r>
    <x v="214"/>
    <x v="3"/>
    <x v="27"/>
    <n v="33958"/>
    <n v="8"/>
    <n v="1119"/>
    <n v="33570"/>
    <n v="43.27"/>
    <n v="17682"/>
    <n v="14526"/>
  </r>
  <r>
    <x v="214"/>
    <x v="3"/>
    <x v="28"/>
    <n v="13413"/>
    <n v="14"/>
    <n v="3404"/>
    <n v="102120"/>
    <n v="5.59"/>
    <n v="8153"/>
    <n v="5710"/>
  </r>
  <r>
    <x v="214"/>
    <x v="3"/>
    <x v="29"/>
    <n v="8709"/>
    <n v="9"/>
    <n v="2020"/>
    <n v="60600"/>
    <n v="6.94"/>
    <n v="3086"/>
    <n v="4204"/>
  </r>
  <r>
    <x v="214"/>
    <x v="3"/>
    <x v="30"/>
    <n v="12873"/>
    <n v="6"/>
    <n v="541"/>
    <n v="16230"/>
    <n v="35.75"/>
    <n v="7223"/>
    <n v="5803"/>
  </r>
  <r>
    <x v="214"/>
    <x v="3"/>
    <x v="31"/>
    <n v="3123"/>
    <n v="6"/>
    <n v="270"/>
    <n v="8100"/>
    <n v="21.11"/>
    <n v="1698"/>
    <n v="1710"/>
  </r>
  <r>
    <x v="214"/>
    <x v="3"/>
    <x v="32"/>
    <n v="25983"/>
    <n v="6"/>
    <n v="924"/>
    <n v="27720"/>
    <n v="47.61"/>
    <n v="11713"/>
    <n v="13197"/>
  </r>
  <r>
    <x v="214"/>
    <x v="3"/>
    <x v="33"/>
    <n v="7296"/>
    <n v="10"/>
    <n v="680"/>
    <n v="20400"/>
    <n v="20.87"/>
    <n v="5285"/>
    <n v="4257"/>
  </r>
  <r>
    <x v="214"/>
    <x v="3"/>
    <x v="34"/>
    <n v="630280"/>
    <n v="415"/>
    <n v="51414"/>
    <n v="1542420"/>
    <n v="19.71"/>
    <n v="310965"/>
    <n v="304068"/>
  </r>
  <r>
    <x v="214"/>
    <x v="4"/>
    <x v="0"/>
    <n v="154530"/>
    <n v="219"/>
    <n v="9638"/>
    <n v="289140"/>
    <n v="31.1"/>
    <n v="76987"/>
    <n v="89917"/>
  </r>
  <r>
    <x v="214"/>
    <x v="4"/>
    <x v="1"/>
    <n v="695608"/>
    <n v="302"/>
    <n v="20079"/>
    <n v="602370"/>
    <n v="74.510000000000005"/>
    <n v="359715"/>
    <n v="448821"/>
  </r>
  <r>
    <x v="214"/>
    <x v="4"/>
    <x v="2"/>
    <n v="73223"/>
    <n v="109"/>
    <n v="5050"/>
    <n v="151500"/>
    <n v="25.61"/>
    <n v="38355"/>
    <n v="38806"/>
  </r>
  <r>
    <x v="214"/>
    <x v="4"/>
    <x v="3"/>
    <n v="123482"/>
    <n v="144"/>
    <n v="5331"/>
    <n v="159930"/>
    <n v="47.57"/>
    <n v="68339"/>
    <n v="76084"/>
  </r>
  <r>
    <x v="214"/>
    <x v="4"/>
    <x v="4"/>
    <n v="90977"/>
    <n v="89"/>
    <n v="4650"/>
    <n v="139500"/>
    <n v="39.47"/>
    <n v="34697"/>
    <n v="55057"/>
  </r>
  <r>
    <x v="214"/>
    <x v="4"/>
    <x v="5"/>
    <n v="204371"/>
    <n v="120"/>
    <n v="6558"/>
    <n v="196740"/>
    <n v="55.84"/>
    <n v="112680"/>
    <n v="109862"/>
  </r>
  <r>
    <x v="214"/>
    <x v="4"/>
    <x v="6"/>
    <n v="93263"/>
    <n v="95"/>
    <n v="3898"/>
    <n v="116940"/>
    <n v="45.53"/>
    <n v="51597"/>
    <n v="53241"/>
  </r>
  <r>
    <x v="214"/>
    <x v="4"/>
    <x v="7"/>
    <n v="21057"/>
    <n v="33"/>
    <n v="1806"/>
    <n v="54180"/>
    <n v="20.58"/>
    <n v="10498"/>
    <n v="11148"/>
  </r>
  <r>
    <x v="214"/>
    <x v="4"/>
    <x v="8"/>
    <n v="26517"/>
    <n v="51"/>
    <n v="2254"/>
    <n v="67620"/>
    <n v="23.97"/>
    <n v="13585"/>
    <n v="16210"/>
  </r>
  <r>
    <x v="214"/>
    <x v="4"/>
    <x v="9"/>
    <n v="54798"/>
    <n v="83"/>
    <n v="2954"/>
    <n v="88620"/>
    <n v="40.74"/>
    <n v="26000"/>
    <n v="36100"/>
  </r>
  <r>
    <x v="214"/>
    <x v="4"/>
    <x v="10"/>
    <n v="100655"/>
    <n v="114"/>
    <n v="3811"/>
    <n v="114330"/>
    <n v="50.76"/>
    <n v="46816"/>
    <n v="58029"/>
  </r>
  <r>
    <x v="214"/>
    <x v="4"/>
    <x v="11"/>
    <n v="40492"/>
    <n v="53"/>
    <n v="2253"/>
    <n v="67590"/>
    <n v="34.42"/>
    <n v="25887"/>
    <n v="23263"/>
  </r>
  <r>
    <x v="214"/>
    <x v="4"/>
    <x v="12"/>
    <n v="48397"/>
    <n v="86"/>
    <n v="2252"/>
    <n v="67560"/>
    <n v="43.79"/>
    <n v="29442"/>
    <n v="29587"/>
  </r>
  <r>
    <x v="214"/>
    <x v="4"/>
    <x v="13"/>
    <n v="18463"/>
    <n v="29"/>
    <n v="911"/>
    <n v="27330"/>
    <n v="39.07"/>
    <n v="10176"/>
    <n v="10678"/>
  </r>
  <r>
    <x v="214"/>
    <x v="4"/>
    <x v="14"/>
    <n v="21904"/>
    <n v="40"/>
    <n v="1320"/>
    <n v="39600"/>
    <n v="30.7"/>
    <n v="12682"/>
    <n v="12156"/>
  </r>
  <r>
    <x v="214"/>
    <x v="4"/>
    <x v="15"/>
    <n v="23304"/>
    <n v="40"/>
    <n v="1933"/>
    <n v="57990"/>
    <n v="24.25"/>
    <n v="12386"/>
    <n v="14064"/>
  </r>
  <r>
    <x v="214"/>
    <x v="4"/>
    <x v="16"/>
    <n v="240695"/>
    <n v="104"/>
    <n v="7466"/>
    <n v="223980"/>
    <n v="72.92"/>
    <n v="112279"/>
    <n v="163324"/>
  </r>
  <r>
    <x v="214"/>
    <x v="4"/>
    <x v="17"/>
    <n v="205890"/>
    <n v="71"/>
    <n v="6036"/>
    <n v="181080"/>
    <n v="79.010000000000005"/>
    <n v="98101"/>
    <n v="143068"/>
  </r>
  <r>
    <x v="214"/>
    <x v="4"/>
    <x v="18"/>
    <n v="65011"/>
    <n v="93"/>
    <n v="2942"/>
    <n v="88260"/>
    <n v="44.05"/>
    <n v="36727"/>
    <n v="38875"/>
  </r>
  <r>
    <x v="214"/>
    <x v="4"/>
    <x v="19"/>
    <n v="114678"/>
    <n v="152"/>
    <n v="6585"/>
    <n v="197550"/>
    <n v="34.950000000000003"/>
    <n v="53377"/>
    <n v="69037"/>
  </r>
  <r>
    <x v="214"/>
    <x v="4"/>
    <x v="20"/>
    <n v="356986"/>
    <n v="327"/>
    <n v="13739"/>
    <n v="412170"/>
    <n v="51.47"/>
    <n v="200761"/>
    <n v="212127"/>
  </r>
  <r>
    <x v="214"/>
    <x v="4"/>
    <x v="21"/>
    <n v="27488"/>
    <n v="48"/>
    <n v="1589"/>
    <n v="47670"/>
    <n v="29.83"/>
    <n v="17038"/>
    <n v="14219"/>
  </r>
  <r>
    <x v="214"/>
    <x v="4"/>
    <x v="22"/>
    <n v="82082"/>
    <n v="35"/>
    <n v="2117"/>
    <n v="63510"/>
    <n v="63.21"/>
    <n v="67575"/>
    <n v="40144"/>
  </r>
  <r>
    <x v="214"/>
    <x v="4"/>
    <x v="23"/>
    <n v="26673"/>
    <n v="42"/>
    <n v="1343"/>
    <n v="40290"/>
    <n v="36.770000000000003"/>
    <n v="16291"/>
    <n v="14816"/>
  </r>
  <r>
    <x v="214"/>
    <x v="4"/>
    <x v="24"/>
    <n v="493230"/>
    <n v="452"/>
    <n v="18788"/>
    <n v="563640"/>
    <n v="49.91"/>
    <n v="301665"/>
    <n v="281305"/>
  </r>
  <r>
    <x v="214"/>
    <x v="4"/>
    <x v="25"/>
    <n v="140133"/>
    <n v="148"/>
    <n v="5459"/>
    <n v="163770"/>
    <n v="48.21"/>
    <n v="102798"/>
    <n v="78955"/>
  </r>
  <r>
    <x v="214"/>
    <x v="4"/>
    <x v="26"/>
    <n v="80181"/>
    <n v="44"/>
    <n v="2864"/>
    <n v="85920"/>
    <n v="49.56"/>
    <n v="45110"/>
    <n v="42581"/>
  </r>
  <r>
    <x v="214"/>
    <x v="4"/>
    <x v="27"/>
    <n v="333156"/>
    <n v="126"/>
    <n v="8166"/>
    <n v="244980"/>
    <n v="75.150000000000006"/>
    <n v="144364"/>
    <n v="184113"/>
  </r>
  <r>
    <x v="214"/>
    <x v="4"/>
    <x v="28"/>
    <n v="37866"/>
    <n v="53"/>
    <n v="4265"/>
    <n v="127950"/>
    <n v="16.04"/>
    <n v="28034"/>
    <n v="20526"/>
  </r>
  <r>
    <x v="214"/>
    <x v="4"/>
    <x v="29"/>
    <n v="23998"/>
    <n v="54"/>
    <n v="2674"/>
    <n v="80220"/>
    <n v="15.46"/>
    <n v="11646"/>
    <n v="12404"/>
  </r>
  <r>
    <x v="214"/>
    <x v="4"/>
    <x v="30"/>
    <n v="84173"/>
    <n v="76"/>
    <n v="2614"/>
    <n v="78420"/>
    <n v="61.02"/>
    <n v="46016"/>
    <n v="47855"/>
  </r>
  <r>
    <x v="214"/>
    <x v="4"/>
    <x v="31"/>
    <n v="7733"/>
    <n v="32"/>
    <n v="555"/>
    <n v="16650"/>
    <n v="29.13"/>
    <n v="4119"/>
    <n v="4850"/>
  </r>
  <r>
    <x v="214"/>
    <x v="4"/>
    <x v="32"/>
    <n v="82545"/>
    <n v="39"/>
    <n v="2542"/>
    <n v="76260"/>
    <n v="60.01"/>
    <n v="46890"/>
    <n v="45761"/>
  </r>
  <r>
    <x v="214"/>
    <x v="4"/>
    <x v="33"/>
    <n v="40665"/>
    <n v="81"/>
    <n v="2205"/>
    <n v="66150"/>
    <n v="39.89"/>
    <n v="25685"/>
    <n v="26386"/>
  </r>
  <r>
    <x v="214"/>
    <x v="4"/>
    <x v="34"/>
    <n v="3535107"/>
    <n v="3061"/>
    <n v="141823"/>
    <n v="4254690"/>
    <n v="49.33"/>
    <n v="1888552"/>
    <n v="2098997"/>
  </r>
  <r>
    <x v="215"/>
    <x v="0"/>
    <x v="0"/>
    <n v="35567"/>
    <n v="28"/>
    <n v="1101"/>
    <n v="34131"/>
    <n v="52.67"/>
    <n v="20895"/>
    <n v="17975"/>
  </r>
  <r>
    <x v="215"/>
    <x v="0"/>
    <x v="1"/>
    <n v="414314"/>
    <n v="83"/>
    <n v="10134"/>
    <n v="314154"/>
    <n v="77.19"/>
    <n v="241122"/>
    <n v="242485"/>
  </r>
  <r>
    <x v="215"/>
    <x v="0"/>
    <x v="2"/>
    <n v="6930"/>
    <n v="10"/>
    <n v="180"/>
    <n v="5580"/>
    <n v="53.93"/>
    <n v="3336"/>
    <n v="3009"/>
  </r>
  <r>
    <x v="215"/>
    <x v="0"/>
    <x v="3"/>
    <n v="29171"/>
    <n v="21"/>
    <n v="915"/>
    <n v="28365"/>
    <n v="57.74"/>
    <n v="15785"/>
    <n v="16377"/>
  </r>
  <r>
    <x v="215"/>
    <x v="0"/>
    <x v="4"/>
    <n v="15595"/>
    <n v="8"/>
    <n v="465"/>
    <n v="14415"/>
    <n v="60.63"/>
    <n v="6442"/>
    <n v="8740"/>
  </r>
  <r>
    <x v="215"/>
    <x v="0"/>
    <x v="5"/>
    <n v="87998"/>
    <n v="22"/>
    <n v="1828"/>
    <n v="56668"/>
    <n v="78.22"/>
    <n v="52360"/>
    <n v="44326"/>
  </r>
  <r>
    <x v="215"/>
    <x v="0"/>
    <x v="6"/>
    <n v="22917"/>
    <n v="8"/>
    <n v="532"/>
    <n v="16492"/>
    <n v="60.5"/>
    <n v="11850"/>
    <n v="9978"/>
  </r>
  <r>
    <x v="215"/>
    <x v="0"/>
    <x v="7"/>
    <m/>
    <n v="3"/>
    <n v="45"/>
    <n v="1395"/>
    <m/>
    <m/>
    <m/>
  </r>
  <r>
    <x v="215"/>
    <x v="0"/>
    <x v="8"/>
    <m/>
    <n v="7"/>
    <n v="184"/>
    <n v="5704"/>
    <m/>
    <m/>
    <m/>
  </r>
  <r>
    <x v="215"/>
    <x v="0"/>
    <x v="9"/>
    <n v="13899"/>
    <n v="19"/>
    <n v="609"/>
    <n v="18879"/>
    <n v="47.38"/>
    <n v="6998"/>
    <n v="8944"/>
  </r>
  <r>
    <x v="215"/>
    <x v="0"/>
    <x v="10"/>
    <n v="20601"/>
    <n v="18"/>
    <n v="543"/>
    <n v="16833"/>
    <n v="64.14"/>
    <n v="12310"/>
    <n v="10797"/>
  </r>
  <r>
    <x v="215"/>
    <x v="0"/>
    <x v="11"/>
    <n v="12839"/>
    <n v="9"/>
    <n v="402"/>
    <n v="12462"/>
    <n v="49.68"/>
    <n v="7626"/>
    <n v="6191"/>
  </r>
  <r>
    <x v="215"/>
    <x v="0"/>
    <x v="12"/>
    <n v="8872"/>
    <n v="14"/>
    <n v="478"/>
    <n v="14818"/>
    <n v="37.4"/>
    <n v="6447"/>
    <n v="5542"/>
  </r>
  <r>
    <x v="215"/>
    <x v="0"/>
    <x v="13"/>
    <m/>
    <n v="3"/>
    <n v="112"/>
    <n v="3472"/>
    <m/>
    <m/>
    <m/>
  </r>
  <r>
    <x v="215"/>
    <x v="0"/>
    <x v="14"/>
    <m/>
    <n v="9"/>
    <n v="201"/>
    <n v="6231"/>
    <m/>
    <m/>
    <m/>
  </r>
  <r>
    <x v="215"/>
    <x v="0"/>
    <x v="15"/>
    <m/>
    <n v="1"/>
    <n v="21"/>
    <n v="651"/>
    <m/>
    <m/>
    <m/>
  </r>
  <r>
    <x v="215"/>
    <x v="0"/>
    <x v="16"/>
    <n v="140684"/>
    <n v="38"/>
    <n v="3694"/>
    <n v="114514"/>
    <n v="71.86"/>
    <n v="70202"/>
    <n v="82284"/>
  </r>
  <r>
    <x v="215"/>
    <x v="0"/>
    <x v="17"/>
    <m/>
    <n v="35"/>
    <n v="3575"/>
    <n v="110825"/>
    <m/>
    <m/>
    <m/>
  </r>
  <r>
    <x v="215"/>
    <x v="0"/>
    <x v="18"/>
    <n v="10747"/>
    <n v="14"/>
    <n v="318"/>
    <n v="9858"/>
    <n v="53.42"/>
    <n v="7294"/>
    <n v="5266"/>
  </r>
  <r>
    <x v="215"/>
    <x v="0"/>
    <x v="19"/>
    <n v="14597"/>
    <n v="13"/>
    <n v="449"/>
    <n v="13919"/>
    <n v="59.5"/>
    <n v="7922"/>
    <n v="8282"/>
  </r>
  <r>
    <x v="215"/>
    <x v="0"/>
    <x v="20"/>
    <n v="127521"/>
    <n v="49"/>
    <n v="3211"/>
    <n v="99541"/>
    <n v="70.16"/>
    <n v="77738"/>
    <n v="69835"/>
  </r>
  <r>
    <x v="215"/>
    <x v="0"/>
    <x v="21"/>
    <m/>
    <n v="6"/>
    <n v="131"/>
    <n v="4061"/>
    <m/>
    <m/>
    <m/>
  </r>
  <r>
    <x v="215"/>
    <x v="0"/>
    <x v="22"/>
    <n v="25187"/>
    <n v="4"/>
    <n v="414"/>
    <n v="12834"/>
    <m/>
    <n v="22510"/>
    <m/>
  </r>
  <r>
    <x v="215"/>
    <x v="0"/>
    <x v="23"/>
    <m/>
    <n v="6"/>
    <n v="112"/>
    <n v="3472"/>
    <m/>
    <m/>
    <m/>
  </r>
  <r>
    <x v="215"/>
    <x v="0"/>
    <x v="24"/>
    <n v="158372"/>
    <n v="65"/>
    <n v="3868"/>
    <n v="119908"/>
    <n v="70.77"/>
    <n v="104011"/>
    <n v="84856"/>
  </r>
  <r>
    <x v="215"/>
    <x v="0"/>
    <x v="25"/>
    <n v="48116"/>
    <n v="31"/>
    <n v="1556"/>
    <n v="48236"/>
    <n v="59.8"/>
    <n v="35975"/>
    <n v="28843"/>
  </r>
  <r>
    <x v="215"/>
    <x v="0"/>
    <x v="26"/>
    <n v="20257"/>
    <n v="9"/>
    <n v="460"/>
    <n v="14260"/>
    <n v="67.900000000000006"/>
    <n v="9621"/>
    <n v="9682"/>
  </r>
  <r>
    <x v="215"/>
    <x v="0"/>
    <x v="27"/>
    <n v="184298"/>
    <n v="38"/>
    <n v="3340"/>
    <n v="103540"/>
    <n v="84.2"/>
    <n v="80305"/>
    <n v="87178"/>
  </r>
  <r>
    <x v="215"/>
    <x v="0"/>
    <x v="28"/>
    <n v="11301"/>
    <n v="10"/>
    <n v="423"/>
    <n v="13113"/>
    <n v="46.43"/>
    <n v="10403"/>
    <n v="6089"/>
  </r>
  <r>
    <x v="215"/>
    <x v="0"/>
    <x v="29"/>
    <n v="3379"/>
    <n v="12"/>
    <n v="173"/>
    <n v="5363"/>
    <n v="31.82"/>
    <n v="2509"/>
    <n v="1706"/>
  </r>
  <r>
    <x v="215"/>
    <x v="0"/>
    <x v="30"/>
    <n v="27829"/>
    <n v="16"/>
    <n v="818"/>
    <n v="25358"/>
    <n v="61.76"/>
    <n v="17007"/>
    <n v="15662"/>
  </r>
  <r>
    <x v="215"/>
    <x v="0"/>
    <x v="31"/>
    <m/>
    <n v="7"/>
    <n v="81"/>
    <n v="2511"/>
    <m/>
    <m/>
    <m/>
  </r>
  <r>
    <x v="215"/>
    <x v="0"/>
    <x v="32"/>
    <m/>
    <n v="6"/>
    <n v="559"/>
    <n v="17329"/>
    <m/>
    <n v="14493"/>
    <m/>
  </r>
  <r>
    <x v="215"/>
    <x v="0"/>
    <x v="33"/>
    <n v="12497"/>
    <n v="19"/>
    <n v="483"/>
    <n v="14973"/>
    <n v="49.89"/>
    <n v="8086"/>
    <n v="7470"/>
  </r>
  <r>
    <x v="215"/>
    <x v="0"/>
    <x v="34"/>
    <n v="1343454"/>
    <n v="541"/>
    <n v="33972"/>
    <n v="1053132"/>
    <n v="69.64"/>
    <n v="761376"/>
    <n v="733388"/>
  </r>
  <r>
    <x v="215"/>
    <x v="1"/>
    <x v="0"/>
    <n v="69098"/>
    <n v="119"/>
    <n v="1502"/>
    <n v="46562"/>
    <n v="65.67"/>
    <n v="31879"/>
    <n v="30576"/>
  </r>
  <r>
    <x v="215"/>
    <x v="1"/>
    <x v="1"/>
    <n v="135128"/>
    <n v="164"/>
    <n v="3632"/>
    <n v="112592"/>
    <n v="63.59"/>
    <n v="66052"/>
    <n v="71593"/>
  </r>
  <r>
    <x v="215"/>
    <x v="1"/>
    <x v="2"/>
    <n v="27648"/>
    <n v="62"/>
    <n v="708"/>
    <n v="21948"/>
    <n v="55.62"/>
    <n v="14447"/>
    <n v="12208"/>
  </r>
  <r>
    <x v="215"/>
    <x v="1"/>
    <x v="3"/>
    <n v="61460"/>
    <n v="86"/>
    <n v="1601"/>
    <n v="49631"/>
    <n v="61.58"/>
    <n v="29562"/>
    <n v="30562"/>
  </r>
  <r>
    <x v="215"/>
    <x v="1"/>
    <x v="4"/>
    <n v="40916"/>
    <n v="51"/>
    <n v="917"/>
    <n v="28427"/>
    <n v="67.37"/>
    <n v="17514"/>
    <n v="19151"/>
  </r>
  <r>
    <x v="215"/>
    <x v="1"/>
    <x v="5"/>
    <n v="72539"/>
    <n v="72"/>
    <n v="1282"/>
    <n v="39742"/>
    <n v="69.959999999999994"/>
    <n v="39843"/>
    <n v="27802"/>
  </r>
  <r>
    <x v="215"/>
    <x v="1"/>
    <x v="6"/>
    <n v="51584"/>
    <n v="62"/>
    <n v="1107"/>
    <n v="34317"/>
    <n v="64.349999999999994"/>
    <n v="32178"/>
    <n v="22083"/>
  </r>
  <r>
    <x v="215"/>
    <x v="1"/>
    <x v="7"/>
    <n v="11196"/>
    <n v="21"/>
    <n v="305"/>
    <n v="9455"/>
    <n v="59.44"/>
    <n v="6490"/>
    <n v="5620"/>
  </r>
  <r>
    <x v="215"/>
    <x v="1"/>
    <x v="8"/>
    <n v="16384"/>
    <n v="30"/>
    <n v="443"/>
    <n v="13733"/>
    <n v="63.41"/>
    <n v="8427"/>
    <n v="8708"/>
  </r>
  <r>
    <x v="215"/>
    <x v="1"/>
    <x v="9"/>
    <n v="20832"/>
    <n v="45"/>
    <n v="815"/>
    <n v="25265"/>
    <n v="42.52"/>
    <n v="11820"/>
    <n v="10744"/>
  </r>
  <r>
    <x v="215"/>
    <x v="1"/>
    <x v="10"/>
    <n v="47449"/>
    <n v="64"/>
    <n v="1150"/>
    <n v="35650"/>
    <n v="65.92"/>
    <n v="23093"/>
    <n v="23499"/>
  </r>
  <r>
    <x v="215"/>
    <x v="1"/>
    <x v="11"/>
    <n v="11044"/>
    <n v="25"/>
    <n v="533"/>
    <n v="16523"/>
    <n v="35.9"/>
    <n v="6839"/>
    <n v="5932"/>
  </r>
  <r>
    <x v="215"/>
    <x v="1"/>
    <x v="12"/>
    <n v="32704"/>
    <n v="62"/>
    <n v="1073"/>
    <n v="33263"/>
    <n v="52.2"/>
    <n v="19989"/>
    <n v="17363"/>
  </r>
  <r>
    <x v="215"/>
    <x v="1"/>
    <x v="13"/>
    <n v="9171"/>
    <n v="17"/>
    <n v="312"/>
    <n v="9672"/>
    <n v="49.32"/>
    <n v="5608"/>
    <n v="4770"/>
  </r>
  <r>
    <x v="215"/>
    <x v="1"/>
    <x v="14"/>
    <n v="10562"/>
    <n v="23"/>
    <n v="305"/>
    <n v="9455"/>
    <n v="55.96"/>
    <n v="5817"/>
    <n v="5291"/>
  </r>
  <r>
    <x v="215"/>
    <x v="1"/>
    <x v="15"/>
    <n v="8949"/>
    <n v="24"/>
    <n v="240"/>
    <n v="7440"/>
    <n v="60.18"/>
    <n v="5145"/>
    <n v="4478"/>
  </r>
  <r>
    <x v="215"/>
    <x v="1"/>
    <x v="16"/>
    <n v="47705"/>
    <n v="52"/>
    <n v="1258"/>
    <n v="38998"/>
    <n v="66.930000000000007"/>
    <n v="24057"/>
    <n v="26101"/>
  </r>
  <r>
    <x v="215"/>
    <x v="1"/>
    <x v="17"/>
    <n v="29957"/>
    <n v="27"/>
    <n v="758"/>
    <n v="23498"/>
    <n v="70.650000000000006"/>
    <n v="16220"/>
    <n v="16602"/>
  </r>
  <r>
    <x v="215"/>
    <x v="1"/>
    <x v="18"/>
    <n v="31641"/>
    <n v="47"/>
    <n v="784"/>
    <n v="24304"/>
    <n v="62.56"/>
    <n v="17956"/>
    <n v="15205"/>
  </r>
  <r>
    <x v="215"/>
    <x v="1"/>
    <x v="19"/>
    <n v="51757"/>
    <n v="88"/>
    <n v="1250"/>
    <n v="38750"/>
    <n v="61.58"/>
    <n v="22683"/>
    <n v="23863"/>
  </r>
  <r>
    <x v="215"/>
    <x v="1"/>
    <x v="20"/>
    <n v="125242"/>
    <n v="199"/>
    <n v="3027"/>
    <n v="93837"/>
    <n v="63.47"/>
    <n v="73551"/>
    <n v="59555"/>
  </r>
  <r>
    <x v="215"/>
    <x v="1"/>
    <x v="21"/>
    <n v="14211"/>
    <n v="26"/>
    <n v="386"/>
    <n v="11966"/>
    <n v="50.73"/>
    <n v="9283"/>
    <n v="6071"/>
  </r>
  <r>
    <x v="215"/>
    <x v="1"/>
    <x v="22"/>
    <n v="29473"/>
    <n v="20"/>
    <n v="567"/>
    <n v="17577"/>
    <n v="69.97"/>
    <n v="21834"/>
    <n v="12299"/>
  </r>
  <r>
    <x v="215"/>
    <x v="1"/>
    <x v="23"/>
    <n v="13564"/>
    <n v="27"/>
    <n v="402"/>
    <n v="12462"/>
    <n v="59.79"/>
    <n v="9083"/>
    <n v="7452"/>
  </r>
  <r>
    <x v="215"/>
    <x v="1"/>
    <x v="24"/>
    <n v="182491"/>
    <n v="272"/>
    <n v="4382"/>
    <n v="135842"/>
    <n v="62.85"/>
    <n v="113751"/>
    <n v="85376"/>
  </r>
  <r>
    <x v="215"/>
    <x v="1"/>
    <x v="25"/>
    <n v="47238"/>
    <n v="74"/>
    <n v="1079"/>
    <n v="33449"/>
    <n v="63.57"/>
    <n v="33710"/>
    <n v="21264"/>
  </r>
  <r>
    <x v="215"/>
    <x v="1"/>
    <x v="26"/>
    <n v="22592"/>
    <n v="21"/>
    <n v="340"/>
    <n v="10540"/>
    <n v="82.53"/>
    <n v="10624"/>
    <n v="8699"/>
  </r>
  <r>
    <x v="215"/>
    <x v="1"/>
    <x v="27"/>
    <n v="76757"/>
    <n v="59"/>
    <n v="1306"/>
    <n v="40486"/>
    <n v="72.28"/>
    <n v="27564"/>
    <n v="29264"/>
  </r>
  <r>
    <x v="215"/>
    <x v="1"/>
    <x v="28"/>
    <n v="12581"/>
    <n v="24"/>
    <n v="335"/>
    <n v="10385"/>
    <n v="64.430000000000007"/>
    <n v="9129"/>
    <n v="6691"/>
  </r>
  <r>
    <x v="215"/>
    <x v="1"/>
    <x v="29"/>
    <n v="11044"/>
    <n v="26"/>
    <n v="271"/>
    <n v="8401"/>
    <n v="63.54"/>
    <n v="6610"/>
    <n v="5338"/>
  </r>
  <r>
    <x v="215"/>
    <x v="1"/>
    <x v="30"/>
    <n v="35004"/>
    <n v="46"/>
    <n v="800"/>
    <n v="24800"/>
    <n v="67.94"/>
    <n v="18795"/>
    <n v="16849"/>
  </r>
  <r>
    <x v="215"/>
    <x v="1"/>
    <x v="31"/>
    <n v="2705"/>
    <n v="14"/>
    <n v="102"/>
    <n v="3162"/>
    <n v="44.64"/>
    <n v="1571"/>
    <n v="1411"/>
  </r>
  <r>
    <x v="215"/>
    <x v="1"/>
    <x v="32"/>
    <n v="20826"/>
    <n v="21"/>
    <n v="390"/>
    <n v="12090"/>
    <n v="72.55"/>
    <n v="13115"/>
    <n v="8771"/>
  </r>
  <r>
    <x v="215"/>
    <x v="1"/>
    <x v="33"/>
    <n v="15835"/>
    <n v="39"/>
    <n v="598"/>
    <n v="18538"/>
    <n v="46.59"/>
    <n v="9050"/>
    <n v="8636"/>
  </r>
  <r>
    <x v="215"/>
    <x v="1"/>
    <x v="34"/>
    <n v="1184840"/>
    <n v="1710"/>
    <n v="28820"/>
    <n v="893420"/>
    <n v="62.44"/>
    <n v="633316"/>
    <n v="557849"/>
  </r>
  <r>
    <x v="215"/>
    <x v="2"/>
    <x v="0"/>
    <n v="21902"/>
    <n v="27"/>
    <n v="1139"/>
    <n v="35309"/>
    <n v="49.96"/>
    <n v="8980"/>
    <n v="17639"/>
  </r>
  <r>
    <x v="215"/>
    <x v="2"/>
    <x v="1"/>
    <n v="72895"/>
    <n v="36"/>
    <n v="4055"/>
    <n v="125705"/>
    <n v="52.97"/>
    <n v="29628"/>
    <n v="66584"/>
  </r>
  <r>
    <x v="215"/>
    <x v="2"/>
    <x v="2"/>
    <n v="8087"/>
    <n v="12"/>
    <n v="633"/>
    <n v="19623"/>
    <n v="34.08"/>
    <n v="5473"/>
    <n v="6687"/>
  </r>
  <r>
    <x v="215"/>
    <x v="2"/>
    <x v="3"/>
    <n v="13124"/>
    <n v="14"/>
    <n v="741"/>
    <n v="22971"/>
    <n v="50.43"/>
    <n v="8590"/>
    <n v="11585"/>
  </r>
  <r>
    <x v="215"/>
    <x v="2"/>
    <x v="4"/>
    <n v="14762"/>
    <n v="13"/>
    <n v="927"/>
    <n v="28737"/>
    <n v="47.67"/>
    <n v="4029"/>
    <n v="13698"/>
  </r>
  <r>
    <x v="215"/>
    <x v="2"/>
    <x v="5"/>
    <n v="24051"/>
    <n v="14"/>
    <n v="2005"/>
    <n v="62155"/>
    <n v="33.03"/>
    <n v="11566"/>
    <n v="20527"/>
  </r>
  <r>
    <x v="215"/>
    <x v="2"/>
    <x v="6"/>
    <n v="18750"/>
    <n v="15"/>
    <n v="1030"/>
    <n v="31930"/>
    <n v="47.76"/>
    <n v="9569"/>
    <n v="15249"/>
  </r>
  <r>
    <x v="215"/>
    <x v="2"/>
    <x v="7"/>
    <m/>
    <n v="2"/>
    <n v="70"/>
    <n v="2170"/>
    <m/>
    <m/>
    <m/>
  </r>
  <r>
    <x v="215"/>
    <x v="2"/>
    <x v="8"/>
    <m/>
    <n v="4"/>
    <n v="99"/>
    <n v="3069"/>
    <m/>
    <m/>
    <m/>
  </r>
  <r>
    <x v="215"/>
    <x v="2"/>
    <x v="9"/>
    <n v="5393"/>
    <n v="6"/>
    <n v="354"/>
    <n v="10974"/>
    <n v="44.4"/>
    <n v="1698"/>
    <n v="4872"/>
  </r>
  <r>
    <x v="215"/>
    <x v="2"/>
    <x v="10"/>
    <n v="16737"/>
    <n v="13"/>
    <n v="687"/>
    <n v="21297"/>
    <n v="68.3"/>
    <n v="4187"/>
    <n v="14545"/>
  </r>
  <r>
    <x v="215"/>
    <x v="2"/>
    <x v="11"/>
    <n v="9666"/>
    <n v="14"/>
    <n v="946"/>
    <n v="29326"/>
    <n v="24.52"/>
    <n v="6034"/>
    <n v="7192"/>
  </r>
  <r>
    <x v="215"/>
    <x v="2"/>
    <x v="12"/>
    <m/>
    <n v="3"/>
    <n v="114"/>
    <n v="3534"/>
    <m/>
    <m/>
    <m/>
  </r>
  <r>
    <x v="215"/>
    <x v="2"/>
    <x v="13"/>
    <n v="3118"/>
    <n v="5"/>
    <n v="119"/>
    <n v="3689"/>
    <n v="59.38"/>
    <n v="1967"/>
    <n v="2191"/>
  </r>
  <r>
    <x v="215"/>
    <x v="2"/>
    <x v="14"/>
    <m/>
    <n v="1"/>
    <n v="48"/>
    <n v="1488"/>
    <m/>
    <m/>
    <m/>
  </r>
  <r>
    <x v="215"/>
    <x v="2"/>
    <x v="15"/>
    <m/>
    <n v="6"/>
    <n v="646"/>
    <n v="20026"/>
    <m/>
    <m/>
    <m/>
  </r>
  <r>
    <x v="215"/>
    <x v="2"/>
    <x v="16"/>
    <m/>
    <n v="12"/>
    <n v="2159"/>
    <n v="66929"/>
    <m/>
    <m/>
    <m/>
  </r>
  <r>
    <x v="215"/>
    <x v="2"/>
    <x v="17"/>
    <m/>
    <n v="9"/>
    <n v="1703"/>
    <n v="52793"/>
    <m/>
    <m/>
    <m/>
  </r>
  <r>
    <x v="215"/>
    <x v="2"/>
    <x v="18"/>
    <n v="11836"/>
    <n v="17"/>
    <n v="682"/>
    <n v="21142"/>
    <n v="44.41"/>
    <n v="6475"/>
    <n v="9390"/>
  </r>
  <r>
    <x v="215"/>
    <x v="2"/>
    <x v="19"/>
    <n v="27340"/>
    <n v="29"/>
    <n v="1384"/>
    <n v="42904"/>
    <n v="55.91"/>
    <n v="12890"/>
    <n v="23989"/>
  </r>
  <r>
    <x v="215"/>
    <x v="2"/>
    <x v="20"/>
    <n v="47062"/>
    <n v="48"/>
    <n v="3046"/>
    <n v="94426"/>
    <n v="41.37"/>
    <n v="24780"/>
    <n v="39065"/>
  </r>
  <r>
    <x v="215"/>
    <x v="2"/>
    <x v="21"/>
    <m/>
    <n v="6"/>
    <n v="338"/>
    <n v="10478"/>
    <m/>
    <m/>
    <m/>
  </r>
  <r>
    <x v="215"/>
    <x v="2"/>
    <x v="22"/>
    <n v="10795"/>
    <n v="5"/>
    <n v="415"/>
    <n v="12865"/>
    <m/>
    <m/>
    <m/>
  </r>
  <r>
    <x v="215"/>
    <x v="2"/>
    <x v="23"/>
    <m/>
    <n v="2"/>
    <n v="50"/>
    <n v="1550"/>
    <m/>
    <m/>
    <m/>
  </r>
  <r>
    <x v="215"/>
    <x v="2"/>
    <x v="24"/>
    <n v="61294"/>
    <n v="61"/>
    <n v="3849"/>
    <n v="119319"/>
    <n v="42.61"/>
    <n v="33665"/>
    <n v="50843"/>
  </r>
  <r>
    <x v="215"/>
    <x v="2"/>
    <x v="25"/>
    <n v="22554"/>
    <n v="23"/>
    <n v="1245"/>
    <n v="38595"/>
    <n v="45.38"/>
    <n v="16785"/>
    <n v="17516"/>
  </r>
  <r>
    <x v="215"/>
    <x v="2"/>
    <x v="26"/>
    <n v="13400"/>
    <n v="9"/>
    <n v="550"/>
    <n v="17050"/>
    <n v="68.55"/>
    <n v="6832"/>
    <n v="11687"/>
  </r>
  <r>
    <x v="215"/>
    <x v="2"/>
    <x v="27"/>
    <n v="66706"/>
    <n v="21"/>
    <n v="2402"/>
    <n v="74462"/>
    <n v="78.290000000000006"/>
    <n v="32466"/>
    <n v="58294"/>
  </r>
  <r>
    <x v="215"/>
    <x v="2"/>
    <x v="28"/>
    <n v="1275"/>
    <n v="5"/>
    <n v="103"/>
    <n v="3193"/>
    <n v="35.65"/>
    <n v="841"/>
    <n v="1138"/>
  </r>
  <r>
    <x v="215"/>
    <x v="2"/>
    <x v="29"/>
    <n v="4312"/>
    <n v="7"/>
    <n v="238"/>
    <n v="7378"/>
    <n v="49.2"/>
    <n v="935"/>
    <n v="3630"/>
  </r>
  <r>
    <x v="215"/>
    <x v="2"/>
    <x v="30"/>
    <n v="6676"/>
    <n v="8"/>
    <n v="460"/>
    <n v="14260"/>
    <n v="38.15"/>
    <n v="2718"/>
    <n v="5440"/>
  </r>
  <r>
    <x v="215"/>
    <x v="2"/>
    <x v="31"/>
    <m/>
    <n v="3"/>
    <n v="93"/>
    <n v="2883"/>
    <m/>
    <m/>
    <m/>
  </r>
  <r>
    <x v="215"/>
    <x v="2"/>
    <x v="32"/>
    <m/>
    <n v="6"/>
    <n v="669"/>
    <n v="20739"/>
    <m/>
    <n v="5979"/>
    <m/>
  </r>
  <r>
    <x v="215"/>
    <x v="2"/>
    <x v="33"/>
    <n v="6935"/>
    <n v="14"/>
    <n v="484"/>
    <n v="15004"/>
    <n v="37.93"/>
    <n v="4054"/>
    <n v="5690"/>
  </r>
  <r>
    <x v="215"/>
    <x v="2"/>
    <x v="34"/>
    <n v="488807"/>
    <n v="400"/>
    <n v="27931"/>
    <n v="865861"/>
    <n v="48.21"/>
    <n v="232580"/>
    <n v="417457"/>
  </r>
  <r>
    <x v="215"/>
    <x v="3"/>
    <x v="0"/>
    <n v="127037"/>
    <n v="44"/>
    <n v="5891"/>
    <n v="182621"/>
    <n v="30.82"/>
    <n v="44501"/>
    <n v="56281"/>
  </r>
  <r>
    <x v="215"/>
    <x v="3"/>
    <x v="1"/>
    <n v="49489"/>
    <n v="21"/>
    <n v="2407"/>
    <n v="74617"/>
    <n v="30.37"/>
    <n v="23024"/>
    <n v="22658"/>
  </r>
  <r>
    <x v="215"/>
    <x v="3"/>
    <x v="2"/>
    <n v="89132"/>
    <n v="25"/>
    <n v="3529"/>
    <n v="109399"/>
    <n v="31.22"/>
    <n v="29847"/>
    <n v="34152"/>
  </r>
  <r>
    <x v="215"/>
    <x v="3"/>
    <x v="3"/>
    <n v="42086"/>
    <n v="22"/>
    <n v="1984"/>
    <n v="61504"/>
    <n v="31.82"/>
    <n v="18291"/>
    <n v="19571"/>
  </r>
  <r>
    <x v="215"/>
    <x v="3"/>
    <x v="4"/>
    <n v="57309"/>
    <n v="16"/>
    <n v="2288"/>
    <n v="70928"/>
    <n v="31.99"/>
    <n v="13821"/>
    <n v="22687"/>
  </r>
  <r>
    <x v="215"/>
    <x v="3"/>
    <x v="5"/>
    <n v="40751"/>
    <n v="10"/>
    <n v="1393"/>
    <n v="43183"/>
    <n v="38.21"/>
    <n v="16220"/>
    <n v="16501"/>
  </r>
  <r>
    <x v="215"/>
    <x v="3"/>
    <x v="6"/>
    <n v="30318"/>
    <n v="11"/>
    <n v="1285"/>
    <n v="39835"/>
    <n v="29.75"/>
    <n v="12307"/>
    <n v="11849"/>
  </r>
  <r>
    <x v="215"/>
    <x v="3"/>
    <x v="7"/>
    <n v="24023"/>
    <n v="7"/>
    <n v="1386"/>
    <n v="42966"/>
    <n v="19.43"/>
    <n v="5310"/>
    <n v="8346"/>
  </r>
  <r>
    <x v="215"/>
    <x v="3"/>
    <x v="8"/>
    <n v="24303"/>
    <n v="10"/>
    <n v="1544"/>
    <n v="47864"/>
    <n v="18.62"/>
    <n v="6989"/>
    <n v="8913"/>
  </r>
  <r>
    <x v="215"/>
    <x v="3"/>
    <x v="9"/>
    <n v="26915"/>
    <n v="13"/>
    <n v="1176"/>
    <n v="36456"/>
    <n v="32.229999999999997"/>
    <n v="9354"/>
    <n v="11749"/>
  </r>
  <r>
    <x v="215"/>
    <x v="3"/>
    <x v="10"/>
    <n v="42619"/>
    <n v="21"/>
    <n v="1537"/>
    <n v="47647"/>
    <n v="34.31"/>
    <n v="15094"/>
    <n v="16348"/>
  </r>
  <r>
    <x v="215"/>
    <x v="3"/>
    <x v="11"/>
    <n v="11548"/>
    <n v="5"/>
    <n v="372"/>
    <n v="11532"/>
    <n v="48.16"/>
    <n v="7107"/>
    <n v="5554"/>
  </r>
  <r>
    <x v="215"/>
    <x v="3"/>
    <x v="12"/>
    <m/>
    <n v="7"/>
    <n v="588"/>
    <n v="18228"/>
    <m/>
    <m/>
    <m/>
  </r>
  <r>
    <x v="215"/>
    <x v="3"/>
    <x v="13"/>
    <m/>
    <n v="4"/>
    <n v="368"/>
    <n v="11408"/>
    <m/>
    <m/>
    <m/>
  </r>
  <r>
    <x v="215"/>
    <x v="3"/>
    <x v="14"/>
    <n v="11933"/>
    <n v="7"/>
    <n v="766"/>
    <n v="23746"/>
    <n v="20.68"/>
    <n v="4810"/>
    <n v="4911"/>
  </r>
  <r>
    <x v="215"/>
    <x v="3"/>
    <x v="15"/>
    <n v="22004"/>
    <n v="9"/>
    <n v="1026"/>
    <n v="31806"/>
    <n v="26.34"/>
    <n v="7979"/>
    <n v="8376"/>
  </r>
  <r>
    <x v="215"/>
    <x v="3"/>
    <x v="16"/>
    <m/>
    <n v="2"/>
    <n v="355"/>
    <n v="11005"/>
    <m/>
    <m/>
    <m/>
  </r>
  <r>
    <x v="215"/>
    <x v="3"/>
    <x v="17"/>
    <s v="    -"/>
    <n v="0"/>
    <s v="    -"/>
    <s v="    -"/>
    <n v="0"/>
    <n v="0"/>
    <n v="0"/>
  </r>
  <r>
    <x v="215"/>
    <x v="3"/>
    <x v="18"/>
    <n v="27107"/>
    <n v="15"/>
    <n v="1158"/>
    <n v="35898"/>
    <n v="36.93"/>
    <n v="13119"/>
    <n v="13258"/>
  </r>
  <r>
    <x v="215"/>
    <x v="3"/>
    <x v="19"/>
    <n v="95828"/>
    <n v="24"/>
    <n v="3552"/>
    <n v="110112"/>
    <n v="34.04"/>
    <n v="26718"/>
    <n v="37482"/>
  </r>
  <r>
    <x v="215"/>
    <x v="3"/>
    <x v="20"/>
    <n v="99902"/>
    <n v="35"/>
    <n v="4510"/>
    <n v="139810"/>
    <n v="30.6"/>
    <n v="38733"/>
    <n v="42785"/>
  </r>
  <r>
    <x v="215"/>
    <x v="3"/>
    <x v="21"/>
    <n v="13710"/>
    <n v="10"/>
    <n v="734"/>
    <n v="22754"/>
    <n v="20.63"/>
    <m/>
    <n v="4695"/>
  </r>
  <r>
    <x v="215"/>
    <x v="3"/>
    <x v="22"/>
    <n v="41186"/>
    <n v="5"/>
    <n v="717"/>
    <n v="22227"/>
    <n v="70.48"/>
    <m/>
    <n v="15665"/>
  </r>
  <r>
    <x v="215"/>
    <x v="3"/>
    <x v="23"/>
    <n v="17451"/>
    <n v="7"/>
    <n v="779"/>
    <n v="24149"/>
    <n v="28.92"/>
    <n v="8355"/>
    <n v="6984"/>
  </r>
  <r>
    <x v="215"/>
    <x v="3"/>
    <x v="24"/>
    <n v="172250"/>
    <n v="57"/>
    <n v="6740"/>
    <n v="208940"/>
    <n v="33.56"/>
    <n v="74383"/>
    <n v="70129"/>
  </r>
  <r>
    <x v="215"/>
    <x v="3"/>
    <x v="25"/>
    <n v="45253"/>
    <n v="20"/>
    <n v="1582"/>
    <n v="49042"/>
    <n v="36.58"/>
    <n v="28564"/>
    <n v="17937"/>
  </r>
  <r>
    <x v="215"/>
    <x v="3"/>
    <x v="26"/>
    <n v="51386"/>
    <n v="6"/>
    <n v="1529"/>
    <n v="47399"/>
    <n v="46.62"/>
    <n v="22969"/>
    <n v="22096"/>
  </r>
  <r>
    <x v="215"/>
    <x v="3"/>
    <x v="27"/>
    <n v="41822"/>
    <n v="8"/>
    <n v="1119"/>
    <n v="34689"/>
    <n v="46.28"/>
    <n v="20641"/>
    <n v="16054"/>
  </r>
  <r>
    <x v="215"/>
    <x v="3"/>
    <x v="28"/>
    <n v="27093"/>
    <n v="13"/>
    <n v="3276"/>
    <n v="101556"/>
    <n v="9.31"/>
    <n v="13309"/>
    <n v="9458"/>
  </r>
  <r>
    <x v="215"/>
    <x v="3"/>
    <x v="29"/>
    <n v="27946"/>
    <n v="9"/>
    <n v="2020"/>
    <n v="62620"/>
    <n v="19.52"/>
    <n v="7227"/>
    <n v="12221"/>
  </r>
  <r>
    <x v="215"/>
    <x v="3"/>
    <x v="30"/>
    <n v="18269"/>
    <n v="6"/>
    <n v="541"/>
    <n v="16771"/>
    <n v="43.08"/>
    <n v="9807"/>
    <n v="7225"/>
  </r>
  <r>
    <x v="215"/>
    <x v="3"/>
    <x v="31"/>
    <n v="5955"/>
    <n v="7"/>
    <n v="398"/>
    <n v="12338"/>
    <n v="22.7"/>
    <n v="2829"/>
    <n v="2800"/>
  </r>
  <r>
    <x v="215"/>
    <x v="3"/>
    <x v="32"/>
    <n v="34876"/>
    <n v="6"/>
    <n v="924"/>
    <n v="28644"/>
    <n v="57.52"/>
    <n v="14787"/>
    <n v="16475"/>
  </r>
  <r>
    <x v="215"/>
    <x v="3"/>
    <x v="33"/>
    <n v="11533"/>
    <n v="10"/>
    <n v="680"/>
    <n v="21080"/>
    <n v="27.8"/>
    <n v="6728"/>
    <n v="5860"/>
  </r>
  <r>
    <x v="215"/>
    <x v="3"/>
    <x v="34"/>
    <n v="1181467"/>
    <n v="415"/>
    <n v="51414"/>
    <n v="1593834"/>
    <n v="30.75"/>
    <n v="463851"/>
    <n v="490134"/>
  </r>
  <r>
    <x v="215"/>
    <x v="4"/>
    <x v="0"/>
    <n v="253604"/>
    <n v="218"/>
    <n v="9633"/>
    <n v="298623"/>
    <n v="41.01"/>
    <n v="106255"/>
    <n v="122471"/>
  </r>
  <r>
    <x v="215"/>
    <x v="4"/>
    <x v="1"/>
    <n v="671825"/>
    <n v="304"/>
    <n v="20228"/>
    <n v="627068"/>
    <n v="64.319999999999993"/>
    <n v="359826"/>
    <n v="403319"/>
  </r>
  <r>
    <x v="215"/>
    <x v="4"/>
    <x v="2"/>
    <n v="131798"/>
    <n v="109"/>
    <n v="5050"/>
    <n v="156550"/>
    <n v="35.81"/>
    <n v="53103"/>
    <n v="56055"/>
  </r>
  <r>
    <x v="215"/>
    <x v="4"/>
    <x v="3"/>
    <n v="145841"/>
    <n v="143"/>
    <n v="5241"/>
    <n v="162471"/>
    <n v="48.07"/>
    <n v="72228"/>
    <n v="78096"/>
  </r>
  <r>
    <x v="215"/>
    <x v="4"/>
    <x v="4"/>
    <n v="128583"/>
    <n v="88"/>
    <n v="4597"/>
    <n v="142507"/>
    <n v="45.1"/>
    <n v="41806"/>
    <n v="64276"/>
  </r>
  <r>
    <x v="215"/>
    <x v="4"/>
    <x v="5"/>
    <n v="225338"/>
    <n v="118"/>
    <n v="6508"/>
    <n v="201748"/>
    <n v="54.11"/>
    <n v="119989"/>
    <n v="109157"/>
  </r>
  <r>
    <x v="215"/>
    <x v="4"/>
    <x v="6"/>
    <n v="123568"/>
    <n v="96"/>
    <n v="3954"/>
    <n v="122574"/>
    <n v="48.26"/>
    <n v="65903"/>
    <n v="59159"/>
  </r>
  <r>
    <x v="215"/>
    <x v="4"/>
    <x v="7"/>
    <n v="37661"/>
    <n v="33"/>
    <n v="1806"/>
    <n v="55986"/>
    <n v="27.19"/>
    <n v="12840"/>
    <n v="15224"/>
  </r>
  <r>
    <x v="215"/>
    <x v="4"/>
    <x v="8"/>
    <n v="45433"/>
    <n v="51"/>
    <n v="2270"/>
    <n v="70370"/>
    <n v="30.05"/>
    <n v="18213"/>
    <n v="21148"/>
  </r>
  <r>
    <x v="215"/>
    <x v="4"/>
    <x v="9"/>
    <n v="67039"/>
    <n v="83"/>
    <n v="2954"/>
    <n v="91574"/>
    <n v="39.65"/>
    <n v="29870"/>
    <n v="36309"/>
  </r>
  <r>
    <x v="215"/>
    <x v="4"/>
    <x v="10"/>
    <n v="127406"/>
    <n v="116"/>
    <n v="3917"/>
    <n v="121427"/>
    <n v="53.69"/>
    <n v="54684"/>
    <n v="65190"/>
  </r>
  <r>
    <x v="215"/>
    <x v="4"/>
    <x v="11"/>
    <n v="45097"/>
    <n v="53"/>
    <n v="2253"/>
    <n v="69843"/>
    <n v="35.61"/>
    <n v="27606"/>
    <n v="24869"/>
  </r>
  <r>
    <x v="215"/>
    <x v="4"/>
    <x v="12"/>
    <n v="48095"/>
    <n v="86"/>
    <n v="2253"/>
    <n v="69843"/>
    <n v="39.950000000000003"/>
    <n v="29571"/>
    <n v="27903"/>
  </r>
  <r>
    <x v="215"/>
    <x v="4"/>
    <x v="13"/>
    <n v="20583"/>
    <n v="29"/>
    <n v="911"/>
    <n v="28241"/>
    <n v="37.590000000000003"/>
    <n v="11717"/>
    <n v="10615"/>
  </r>
  <r>
    <x v="215"/>
    <x v="4"/>
    <x v="14"/>
    <n v="28257"/>
    <n v="40"/>
    <n v="1320"/>
    <n v="40920"/>
    <n v="32.26"/>
    <n v="13804"/>
    <n v="13202"/>
  </r>
  <r>
    <x v="215"/>
    <x v="4"/>
    <x v="15"/>
    <n v="35111"/>
    <n v="40"/>
    <n v="1933"/>
    <n v="59923"/>
    <n v="27.79"/>
    <n v="14729"/>
    <n v="16650"/>
  </r>
  <r>
    <x v="215"/>
    <x v="4"/>
    <x v="16"/>
    <n v="235964"/>
    <n v="104"/>
    <n v="7466"/>
    <n v="231446"/>
    <n v="61.57"/>
    <n v="110638"/>
    <n v="142491"/>
  </r>
  <r>
    <x v="215"/>
    <x v="4"/>
    <x v="17"/>
    <n v="201823"/>
    <n v="71"/>
    <n v="6036"/>
    <n v="187116"/>
    <n v="66.38"/>
    <n v="98090"/>
    <n v="124207"/>
  </r>
  <r>
    <x v="215"/>
    <x v="4"/>
    <x v="18"/>
    <n v="81332"/>
    <n v="93"/>
    <n v="2942"/>
    <n v="91202"/>
    <n v="47.28"/>
    <n v="44845"/>
    <n v="43118"/>
  </r>
  <r>
    <x v="215"/>
    <x v="4"/>
    <x v="19"/>
    <n v="189523"/>
    <n v="154"/>
    <n v="6635"/>
    <n v="205685"/>
    <n v="45.51"/>
    <n v="70213"/>
    <n v="93616"/>
  </r>
  <r>
    <x v="215"/>
    <x v="4"/>
    <x v="20"/>
    <n v="399727"/>
    <n v="331"/>
    <n v="13794"/>
    <n v="427614"/>
    <n v="49.4"/>
    <n v="214801"/>
    <n v="211239"/>
  </r>
  <r>
    <x v="215"/>
    <x v="4"/>
    <x v="21"/>
    <n v="34416"/>
    <n v="48"/>
    <n v="1589"/>
    <n v="49259"/>
    <n v="30.9"/>
    <n v="18455"/>
    <n v="15219"/>
  </r>
  <r>
    <x v="215"/>
    <x v="4"/>
    <x v="22"/>
    <n v="106642"/>
    <n v="34"/>
    <n v="2113"/>
    <n v="65503"/>
    <n v="74.08"/>
    <n v="73516"/>
    <n v="48525"/>
  </r>
  <r>
    <x v="215"/>
    <x v="4"/>
    <x v="23"/>
    <n v="33622"/>
    <n v="42"/>
    <n v="1343"/>
    <n v="41633"/>
    <n v="38.96"/>
    <n v="19037"/>
    <n v="16221"/>
  </r>
  <r>
    <x v="215"/>
    <x v="4"/>
    <x v="24"/>
    <n v="574406"/>
    <n v="455"/>
    <n v="18839"/>
    <n v="584009"/>
    <n v="49.86"/>
    <n v="325810"/>
    <n v="291204"/>
  </r>
  <r>
    <x v="215"/>
    <x v="4"/>
    <x v="25"/>
    <n v="163162"/>
    <n v="148"/>
    <n v="5462"/>
    <n v="169322"/>
    <n v="50.53"/>
    <n v="115034"/>
    <n v="85560"/>
  </r>
  <r>
    <x v="215"/>
    <x v="4"/>
    <x v="26"/>
    <n v="107635"/>
    <n v="45"/>
    <n v="2879"/>
    <n v="89249"/>
    <n v="58.45"/>
    <n v="50047"/>
    <n v="52164"/>
  </r>
  <r>
    <x v="215"/>
    <x v="4"/>
    <x v="27"/>
    <n v="369583"/>
    <n v="126"/>
    <n v="8167"/>
    <n v="253177"/>
    <n v="75.36"/>
    <n v="160976"/>
    <n v="190790"/>
  </r>
  <r>
    <x v="215"/>
    <x v="4"/>
    <x v="28"/>
    <n v="52251"/>
    <n v="52"/>
    <n v="4137"/>
    <n v="128247"/>
    <n v="18.23"/>
    <n v="33682"/>
    <n v="23376"/>
  </r>
  <r>
    <x v="215"/>
    <x v="4"/>
    <x v="29"/>
    <n v="46681"/>
    <n v="54"/>
    <n v="2702"/>
    <n v="83762"/>
    <n v="27.33"/>
    <n v="17280"/>
    <n v="22895"/>
  </r>
  <r>
    <x v="215"/>
    <x v="4"/>
    <x v="30"/>
    <n v="87777"/>
    <n v="76"/>
    <n v="2619"/>
    <n v="81189"/>
    <n v="55.64"/>
    <n v="48327"/>
    <n v="45176"/>
  </r>
  <r>
    <x v="215"/>
    <x v="4"/>
    <x v="31"/>
    <n v="11315"/>
    <n v="31"/>
    <n v="674"/>
    <n v="20894"/>
    <n v="30"/>
    <n v="5837"/>
    <n v="6268"/>
  </r>
  <r>
    <x v="215"/>
    <x v="4"/>
    <x v="32"/>
    <n v="96902"/>
    <n v="39"/>
    <n v="2542"/>
    <n v="78802"/>
    <n v="64.56"/>
    <n v="48374"/>
    <n v="50872"/>
  </r>
  <r>
    <x v="215"/>
    <x v="4"/>
    <x v="33"/>
    <n v="46799"/>
    <n v="82"/>
    <n v="2245"/>
    <n v="69595"/>
    <n v="39.74"/>
    <n v="27917"/>
    <n v="27656"/>
  </r>
  <r>
    <x v="215"/>
    <x v="4"/>
    <x v="34"/>
    <n v="4198568"/>
    <n v="3066"/>
    <n v="142137"/>
    <n v="4406247"/>
    <n v="49.9"/>
    <n v="2091123"/>
    <n v="2198828"/>
  </r>
  <r>
    <x v="216"/>
    <x v="0"/>
    <x v="0"/>
    <n v="43232"/>
    <n v="28"/>
    <n v="1101"/>
    <n v="34131"/>
    <n v="67.97"/>
    <n v="23056"/>
    <n v="23200"/>
  </r>
  <r>
    <x v="216"/>
    <x v="0"/>
    <x v="1"/>
    <n v="427007"/>
    <n v="83"/>
    <n v="10255"/>
    <n v="317905"/>
    <n v="77.41"/>
    <n v="225651"/>
    <n v="246097"/>
  </r>
  <r>
    <x v="216"/>
    <x v="0"/>
    <x v="2"/>
    <n v="7484"/>
    <n v="9"/>
    <n v="166"/>
    <n v="5146"/>
    <n v="60.39"/>
    <n v="3542"/>
    <n v="3108"/>
  </r>
  <r>
    <x v="216"/>
    <x v="0"/>
    <x v="3"/>
    <n v="29869"/>
    <n v="21"/>
    <n v="917"/>
    <n v="28427"/>
    <n v="56.57"/>
    <n v="14808"/>
    <n v="16081"/>
  </r>
  <r>
    <x v="216"/>
    <x v="0"/>
    <x v="4"/>
    <n v="16069"/>
    <n v="8"/>
    <n v="465"/>
    <n v="14415"/>
    <n v="63.23"/>
    <n v="7006"/>
    <n v="9115"/>
  </r>
  <r>
    <x v="216"/>
    <x v="0"/>
    <x v="5"/>
    <n v="92296"/>
    <n v="22"/>
    <n v="1828"/>
    <n v="56668"/>
    <n v="81.94"/>
    <n v="53438"/>
    <n v="46432"/>
  </r>
  <r>
    <x v="216"/>
    <x v="0"/>
    <x v="6"/>
    <n v="30135"/>
    <n v="8"/>
    <n v="532"/>
    <n v="16492"/>
    <n v="72.75"/>
    <n v="13146"/>
    <n v="11998"/>
  </r>
  <r>
    <x v="216"/>
    <x v="0"/>
    <x v="7"/>
    <m/>
    <n v="2"/>
    <n v="38"/>
    <n v="1178"/>
    <m/>
    <m/>
    <m/>
  </r>
  <r>
    <x v="216"/>
    <x v="0"/>
    <x v="8"/>
    <m/>
    <n v="6"/>
    <n v="176"/>
    <n v="5456"/>
    <m/>
    <m/>
    <m/>
  </r>
  <r>
    <x v="216"/>
    <x v="0"/>
    <x v="9"/>
    <n v="15128"/>
    <n v="19"/>
    <n v="609"/>
    <n v="18879"/>
    <n v="46.72"/>
    <n v="7305"/>
    <n v="8820"/>
  </r>
  <r>
    <x v="216"/>
    <x v="0"/>
    <x v="10"/>
    <n v="24277"/>
    <n v="18"/>
    <n v="545"/>
    <n v="16895"/>
    <n v="76.08"/>
    <n v="13453"/>
    <n v="12854"/>
  </r>
  <r>
    <x v="216"/>
    <x v="0"/>
    <x v="11"/>
    <n v="14159"/>
    <n v="9"/>
    <n v="402"/>
    <n v="12462"/>
    <n v="56.79"/>
    <n v="8796"/>
    <n v="7077"/>
  </r>
  <r>
    <x v="216"/>
    <x v="0"/>
    <x v="12"/>
    <n v="9065"/>
    <n v="14"/>
    <n v="478"/>
    <n v="14818"/>
    <n v="35.14"/>
    <n v="6454"/>
    <n v="5207"/>
  </r>
  <r>
    <x v="216"/>
    <x v="0"/>
    <x v="13"/>
    <m/>
    <n v="3"/>
    <n v="112"/>
    <n v="3472"/>
    <m/>
    <m/>
    <m/>
  </r>
  <r>
    <x v="216"/>
    <x v="0"/>
    <x v="14"/>
    <m/>
    <n v="10"/>
    <n v="226"/>
    <n v="7006"/>
    <m/>
    <m/>
    <m/>
  </r>
  <r>
    <x v="216"/>
    <x v="0"/>
    <x v="15"/>
    <m/>
    <n v="1"/>
    <n v="21"/>
    <n v="651"/>
    <m/>
    <m/>
    <m/>
  </r>
  <r>
    <x v="216"/>
    <x v="0"/>
    <x v="16"/>
    <n v="141575"/>
    <n v="38"/>
    <n v="3694"/>
    <n v="114514"/>
    <n v="70.19"/>
    <n v="70131"/>
    <n v="80379"/>
  </r>
  <r>
    <x v="216"/>
    <x v="0"/>
    <x v="17"/>
    <m/>
    <n v="35"/>
    <n v="3575"/>
    <n v="110825"/>
    <m/>
    <m/>
    <m/>
  </r>
  <r>
    <x v="216"/>
    <x v="0"/>
    <x v="18"/>
    <n v="14039"/>
    <n v="14"/>
    <n v="318"/>
    <n v="9858"/>
    <n v="74.900000000000006"/>
    <n v="8786"/>
    <n v="7384"/>
  </r>
  <r>
    <x v="216"/>
    <x v="0"/>
    <x v="19"/>
    <n v="17038"/>
    <n v="13"/>
    <n v="449"/>
    <n v="13919"/>
    <n v="67.91"/>
    <n v="8464"/>
    <n v="9452"/>
  </r>
  <r>
    <x v="216"/>
    <x v="0"/>
    <x v="20"/>
    <n v="125936"/>
    <n v="50"/>
    <n v="3217"/>
    <n v="99727"/>
    <n v="73.3"/>
    <n v="76316"/>
    <n v="73101"/>
  </r>
  <r>
    <x v="216"/>
    <x v="0"/>
    <x v="21"/>
    <m/>
    <n v="6"/>
    <n v="159"/>
    <n v="4929"/>
    <m/>
    <m/>
    <m/>
  </r>
  <r>
    <x v="216"/>
    <x v="0"/>
    <x v="22"/>
    <n v="25113"/>
    <n v="4"/>
    <n v="414"/>
    <n v="12834"/>
    <m/>
    <n v="22616"/>
    <m/>
  </r>
  <r>
    <x v="216"/>
    <x v="0"/>
    <x v="23"/>
    <m/>
    <n v="6"/>
    <n v="112"/>
    <n v="3472"/>
    <m/>
    <m/>
    <m/>
  </r>
  <r>
    <x v="216"/>
    <x v="0"/>
    <x v="24"/>
    <n v="159051"/>
    <n v="66"/>
    <n v="3902"/>
    <n v="120962"/>
    <n v="72.87"/>
    <n v="103326"/>
    <n v="88149"/>
  </r>
  <r>
    <x v="216"/>
    <x v="0"/>
    <x v="25"/>
    <n v="47836"/>
    <n v="31"/>
    <n v="1568"/>
    <n v="48608"/>
    <n v="59.19"/>
    <n v="37723"/>
    <n v="28771"/>
  </r>
  <r>
    <x v="216"/>
    <x v="0"/>
    <x v="26"/>
    <n v="21308"/>
    <n v="9"/>
    <n v="460"/>
    <n v="14260"/>
    <n v="71.91"/>
    <n v="9810"/>
    <n v="10254"/>
  </r>
  <r>
    <x v="216"/>
    <x v="0"/>
    <x v="27"/>
    <n v="172623"/>
    <n v="38"/>
    <n v="3343"/>
    <n v="103633"/>
    <n v="84.4"/>
    <n v="71231"/>
    <n v="87464"/>
  </r>
  <r>
    <x v="216"/>
    <x v="0"/>
    <x v="28"/>
    <n v="13106"/>
    <n v="10"/>
    <n v="423"/>
    <n v="13113"/>
    <n v="47.43"/>
    <n v="10738"/>
    <n v="6219"/>
  </r>
  <r>
    <x v="216"/>
    <x v="0"/>
    <x v="29"/>
    <m/>
    <n v="12"/>
    <n v="173"/>
    <n v="5363"/>
    <m/>
    <n v="2822"/>
    <m/>
  </r>
  <r>
    <x v="216"/>
    <x v="0"/>
    <x v="30"/>
    <n v="26359"/>
    <n v="16"/>
    <n v="818"/>
    <n v="25358"/>
    <n v="57.86"/>
    <n v="16417"/>
    <n v="14671"/>
  </r>
  <r>
    <x v="216"/>
    <x v="0"/>
    <x v="31"/>
    <m/>
    <n v="7"/>
    <n v="81"/>
    <n v="2511"/>
    <m/>
    <m/>
    <m/>
  </r>
  <r>
    <x v="216"/>
    <x v="0"/>
    <x v="32"/>
    <m/>
    <n v="6"/>
    <n v="559"/>
    <n v="17329"/>
    <m/>
    <n v="15533"/>
    <m/>
  </r>
  <r>
    <x v="216"/>
    <x v="0"/>
    <x v="33"/>
    <n v="12356"/>
    <n v="19"/>
    <n v="483"/>
    <n v="14973"/>
    <n v="52.01"/>
    <n v="8110"/>
    <n v="7787"/>
  </r>
  <r>
    <x v="216"/>
    <x v="0"/>
    <x v="34"/>
    <n v="1386816"/>
    <n v="540"/>
    <n v="34142"/>
    <n v="1058402"/>
    <n v="71.569999999999993"/>
    <n v="750804"/>
    <n v="757485"/>
  </r>
  <r>
    <x v="216"/>
    <x v="1"/>
    <x v="0"/>
    <n v="82228"/>
    <n v="118"/>
    <n v="1527"/>
    <n v="47337"/>
    <n v="73.73"/>
    <n v="35836"/>
    <n v="34902"/>
  </r>
  <r>
    <x v="216"/>
    <x v="1"/>
    <x v="1"/>
    <n v="138519"/>
    <n v="164"/>
    <n v="3635"/>
    <n v="112685"/>
    <n v="63.33"/>
    <n v="65436"/>
    <n v="71361"/>
  </r>
  <r>
    <x v="216"/>
    <x v="1"/>
    <x v="2"/>
    <n v="37455"/>
    <n v="63"/>
    <n v="712"/>
    <n v="22072"/>
    <n v="71.64"/>
    <n v="18042"/>
    <n v="15812"/>
  </r>
  <r>
    <x v="216"/>
    <x v="1"/>
    <x v="3"/>
    <n v="67209"/>
    <n v="86"/>
    <n v="1604"/>
    <n v="49724"/>
    <n v="66.19"/>
    <n v="34402"/>
    <n v="32914"/>
  </r>
  <r>
    <x v="216"/>
    <x v="1"/>
    <x v="4"/>
    <n v="49746"/>
    <n v="53"/>
    <n v="945"/>
    <n v="29295"/>
    <n v="74.08"/>
    <n v="18963"/>
    <n v="21701"/>
  </r>
  <r>
    <x v="216"/>
    <x v="1"/>
    <x v="5"/>
    <n v="81450"/>
    <n v="71"/>
    <n v="1266"/>
    <n v="39246"/>
    <n v="76.86"/>
    <n v="43842"/>
    <n v="30164"/>
  </r>
  <r>
    <x v="216"/>
    <x v="1"/>
    <x v="6"/>
    <n v="59140"/>
    <n v="62"/>
    <n v="1107"/>
    <n v="34317"/>
    <n v="74.989999999999995"/>
    <n v="35909"/>
    <n v="25735"/>
  </r>
  <r>
    <x v="216"/>
    <x v="1"/>
    <x v="7"/>
    <n v="13385"/>
    <n v="20"/>
    <n v="287"/>
    <n v="8897"/>
    <n v="72.75"/>
    <n v="6922"/>
    <n v="6473"/>
  </r>
  <r>
    <x v="216"/>
    <x v="1"/>
    <x v="8"/>
    <n v="20891"/>
    <n v="30"/>
    <n v="443"/>
    <n v="13733"/>
    <n v="76.98"/>
    <n v="11090"/>
    <n v="10572"/>
  </r>
  <r>
    <x v="216"/>
    <x v="1"/>
    <x v="9"/>
    <n v="28765"/>
    <n v="46"/>
    <n v="817"/>
    <n v="25327"/>
    <n v="56.5"/>
    <n v="15787"/>
    <n v="14308"/>
  </r>
  <r>
    <x v="216"/>
    <x v="1"/>
    <x v="10"/>
    <n v="63174"/>
    <n v="64"/>
    <n v="1151"/>
    <n v="35681"/>
    <n v="81.040000000000006"/>
    <n v="31436"/>
    <n v="28916"/>
  </r>
  <r>
    <x v="216"/>
    <x v="1"/>
    <x v="11"/>
    <n v="11754"/>
    <n v="25"/>
    <n v="533"/>
    <n v="16523"/>
    <n v="36.51"/>
    <n v="7431"/>
    <n v="6033"/>
  </r>
  <r>
    <x v="216"/>
    <x v="1"/>
    <x v="12"/>
    <n v="31039"/>
    <n v="62"/>
    <n v="1074"/>
    <n v="33294"/>
    <n v="49.88"/>
    <n v="18298"/>
    <n v="16607"/>
  </r>
  <r>
    <x v="216"/>
    <x v="1"/>
    <x v="13"/>
    <n v="10144"/>
    <n v="17"/>
    <n v="312"/>
    <n v="9672"/>
    <n v="53.89"/>
    <n v="6104"/>
    <n v="5213"/>
  </r>
  <r>
    <x v="216"/>
    <x v="1"/>
    <x v="14"/>
    <n v="11783"/>
    <n v="23"/>
    <n v="305"/>
    <n v="9455"/>
    <n v="62.52"/>
    <n v="6434"/>
    <n v="5911"/>
  </r>
  <r>
    <x v="216"/>
    <x v="1"/>
    <x v="15"/>
    <n v="8996"/>
    <n v="24"/>
    <n v="240"/>
    <n v="7440"/>
    <n v="59.13"/>
    <n v="5084"/>
    <n v="4399"/>
  </r>
  <r>
    <x v="216"/>
    <x v="1"/>
    <x v="16"/>
    <n v="49861"/>
    <n v="52"/>
    <n v="1258"/>
    <n v="38998"/>
    <n v="66.459999999999994"/>
    <n v="24037"/>
    <n v="25917"/>
  </r>
  <r>
    <x v="216"/>
    <x v="1"/>
    <x v="17"/>
    <n v="32999"/>
    <n v="27"/>
    <n v="758"/>
    <n v="23498"/>
    <n v="71.77"/>
    <n v="17235"/>
    <n v="16864"/>
  </r>
  <r>
    <x v="216"/>
    <x v="1"/>
    <x v="18"/>
    <n v="38751"/>
    <n v="47"/>
    <n v="784"/>
    <n v="24304"/>
    <n v="77.06"/>
    <n v="21791"/>
    <n v="18730"/>
  </r>
  <r>
    <x v="216"/>
    <x v="1"/>
    <x v="19"/>
    <n v="61372"/>
    <n v="88"/>
    <n v="1250"/>
    <n v="38750"/>
    <n v="72.900000000000006"/>
    <n v="28210"/>
    <n v="28248"/>
  </r>
  <r>
    <x v="216"/>
    <x v="1"/>
    <x v="20"/>
    <n v="135703"/>
    <n v="199"/>
    <n v="3051"/>
    <n v="94581"/>
    <n v="68.040000000000006"/>
    <n v="77999"/>
    <n v="64356"/>
  </r>
  <r>
    <x v="216"/>
    <x v="1"/>
    <x v="21"/>
    <n v="19202"/>
    <n v="26"/>
    <n v="386"/>
    <n v="11966"/>
    <n v="65.86"/>
    <n v="12093"/>
    <n v="7881"/>
  </r>
  <r>
    <x v="216"/>
    <x v="1"/>
    <x v="22"/>
    <n v="33358"/>
    <n v="20"/>
    <n v="586"/>
    <n v="18166"/>
    <n v="74.86"/>
    <n v="22037"/>
    <n v="13600"/>
  </r>
  <r>
    <x v="216"/>
    <x v="1"/>
    <x v="23"/>
    <n v="14623"/>
    <n v="27"/>
    <n v="402"/>
    <n v="12462"/>
    <n v="63.86"/>
    <n v="9109"/>
    <n v="7958"/>
  </r>
  <r>
    <x v="216"/>
    <x v="1"/>
    <x v="24"/>
    <n v="202885"/>
    <n v="272"/>
    <n v="4425"/>
    <n v="137175"/>
    <n v="68.38"/>
    <n v="121237"/>
    <n v="93794"/>
  </r>
  <r>
    <x v="216"/>
    <x v="1"/>
    <x v="25"/>
    <n v="49318"/>
    <n v="74"/>
    <n v="1079"/>
    <n v="33449"/>
    <n v="67.12"/>
    <n v="35456"/>
    <n v="22450"/>
  </r>
  <r>
    <x v="216"/>
    <x v="1"/>
    <x v="26"/>
    <n v="25312"/>
    <n v="21"/>
    <n v="340"/>
    <n v="10540"/>
    <n v="89.34"/>
    <n v="11051"/>
    <n v="9416"/>
  </r>
  <r>
    <x v="216"/>
    <x v="1"/>
    <x v="27"/>
    <n v="85651"/>
    <n v="59"/>
    <n v="1306"/>
    <n v="40486"/>
    <n v="77.66"/>
    <n v="33611"/>
    <n v="31442"/>
  </r>
  <r>
    <x v="216"/>
    <x v="1"/>
    <x v="28"/>
    <n v="13066"/>
    <n v="24"/>
    <n v="335"/>
    <n v="10385"/>
    <n v="66.05"/>
    <n v="9788"/>
    <n v="6860"/>
  </r>
  <r>
    <x v="216"/>
    <x v="1"/>
    <x v="29"/>
    <n v="14101"/>
    <n v="26"/>
    <n v="273"/>
    <n v="8463"/>
    <n v="83.05"/>
    <n v="7616"/>
    <n v="7028"/>
  </r>
  <r>
    <x v="216"/>
    <x v="1"/>
    <x v="30"/>
    <n v="33633"/>
    <n v="46"/>
    <n v="800"/>
    <n v="24800"/>
    <n v="64.64"/>
    <n v="16904"/>
    <n v="16030"/>
  </r>
  <r>
    <x v="216"/>
    <x v="1"/>
    <x v="31"/>
    <n v="3516"/>
    <n v="13"/>
    <n v="101"/>
    <n v="3131"/>
    <n v="54.47"/>
    <n v="1672"/>
    <n v="1705"/>
  </r>
  <r>
    <x v="216"/>
    <x v="1"/>
    <x v="32"/>
    <n v="22757"/>
    <n v="21"/>
    <n v="390"/>
    <n v="12090"/>
    <n v="78.040000000000006"/>
    <n v="14156"/>
    <n v="9434"/>
  </r>
  <r>
    <x v="216"/>
    <x v="1"/>
    <x v="33"/>
    <n v="16830"/>
    <n v="39"/>
    <n v="599"/>
    <n v="18569"/>
    <n v="51.5"/>
    <n v="9603"/>
    <n v="9564"/>
  </r>
  <r>
    <x v="216"/>
    <x v="1"/>
    <x v="34"/>
    <n v="1332732"/>
    <n v="1710"/>
    <n v="28898"/>
    <n v="895838"/>
    <n v="68.28"/>
    <n v="696148"/>
    <n v="611639"/>
  </r>
  <r>
    <x v="216"/>
    <x v="2"/>
    <x v="0"/>
    <n v="23683"/>
    <n v="27"/>
    <n v="1139"/>
    <n v="35309"/>
    <n v="58.01"/>
    <n v="9347"/>
    <n v="20483"/>
  </r>
  <r>
    <x v="216"/>
    <x v="2"/>
    <x v="1"/>
    <n v="88930"/>
    <n v="36"/>
    <n v="4055"/>
    <n v="125705"/>
    <n v="63.88"/>
    <n v="30657"/>
    <n v="80306"/>
  </r>
  <r>
    <x v="216"/>
    <x v="2"/>
    <x v="2"/>
    <n v="9081"/>
    <n v="12"/>
    <n v="633"/>
    <n v="19623"/>
    <n v="37.020000000000003"/>
    <n v="5176"/>
    <n v="7265"/>
  </r>
  <r>
    <x v="216"/>
    <x v="2"/>
    <x v="3"/>
    <n v="16823"/>
    <n v="14"/>
    <n v="741"/>
    <n v="22971"/>
    <n v="63.51"/>
    <n v="9579"/>
    <n v="14589"/>
  </r>
  <r>
    <x v="216"/>
    <x v="2"/>
    <x v="4"/>
    <n v="15721"/>
    <n v="13"/>
    <n v="927"/>
    <n v="28737"/>
    <n v="50.57"/>
    <n v="5026"/>
    <n v="14533"/>
  </r>
  <r>
    <x v="216"/>
    <x v="2"/>
    <x v="5"/>
    <n v="29292"/>
    <n v="14"/>
    <n v="2005"/>
    <n v="62155"/>
    <n v="39.119999999999997"/>
    <n v="13643"/>
    <n v="24315"/>
  </r>
  <r>
    <x v="216"/>
    <x v="2"/>
    <x v="6"/>
    <n v="22444"/>
    <n v="14"/>
    <n v="966"/>
    <n v="29946"/>
    <n v="60.66"/>
    <n v="10875"/>
    <n v="18165"/>
  </r>
  <r>
    <x v="216"/>
    <x v="2"/>
    <x v="7"/>
    <m/>
    <n v="2"/>
    <n v="70"/>
    <n v="2170"/>
    <m/>
    <m/>
    <m/>
  </r>
  <r>
    <x v="216"/>
    <x v="2"/>
    <x v="8"/>
    <m/>
    <n v="4"/>
    <n v="99"/>
    <n v="3069"/>
    <m/>
    <m/>
    <m/>
  </r>
  <r>
    <x v="216"/>
    <x v="2"/>
    <x v="9"/>
    <n v="5608"/>
    <n v="6"/>
    <n v="354"/>
    <n v="10974"/>
    <n v="38.090000000000003"/>
    <n v="1900"/>
    <n v="4180"/>
  </r>
  <r>
    <x v="216"/>
    <x v="2"/>
    <x v="10"/>
    <n v="14447"/>
    <n v="13"/>
    <n v="687"/>
    <n v="21297"/>
    <n v="57.35"/>
    <n v="3158"/>
    <n v="12214"/>
  </r>
  <r>
    <x v="216"/>
    <x v="2"/>
    <x v="11"/>
    <n v="10404"/>
    <n v="13"/>
    <n v="938"/>
    <n v="29078"/>
    <n v="24.93"/>
    <n v="6061"/>
    <n v="7249"/>
  </r>
  <r>
    <x v="216"/>
    <x v="2"/>
    <x v="12"/>
    <m/>
    <n v="3"/>
    <n v="114"/>
    <n v="3534"/>
    <m/>
    <m/>
    <m/>
  </r>
  <r>
    <x v="216"/>
    <x v="2"/>
    <x v="13"/>
    <n v="3256"/>
    <n v="5"/>
    <n v="119"/>
    <n v="3689"/>
    <n v="65.069999999999993"/>
    <n v="1714"/>
    <n v="2400"/>
  </r>
  <r>
    <x v="216"/>
    <x v="2"/>
    <x v="14"/>
    <m/>
    <n v="1"/>
    <n v="48"/>
    <n v="1488"/>
    <m/>
    <m/>
    <m/>
  </r>
  <r>
    <x v="216"/>
    <x v="2"/>
    <x v="15"/>
    <m/>
    <n v="5"/>
    <n v="440"/>
    <n v="13640"/>
    <m/>
    <m/>
    <m/>
  </r>
  <r>
    <x v="216"/>
    <x v="2"/>
    <x v="16"/>
    <m/>
    <n v="12"/>
    <n v="2159"/>
    <n v="66929"/>
    <m/>
    <m/>
    <m/>
  </r>
  <r>
    <x v="216"/>
    <x v="2"/>
    <x v="17"/>
    <m/>
    <n v="9"/>
    <n v="1703"/>
    <n v="52793"/>
    <m/>
    <m/>
    <m/>
  </r>
  <r>
    <x v="216"/>
    <x v="2"/>
    <x v="18"/>
    <n v="14414"/>
    <n v="17"/>
    <n v="682"/>
    <n v="21142"/>
    <n v="51.93"/>
    <n v="7740"/>
    <n v="10979"/>
  </r>
  <r>
    <x v="216"/>
    <x v="2"/>
    <x v="19"/>
    <n v="34797"/>
    <n v="27"/>
    <n v="1336"/>
    <n v="41416"/>
    <n v="68.64"/>
    <n v="17235"/>
    <n v="28427"/>
  </r>
  <r>
    <x v="216"/>
    <x v="2"/>
    <x v="20"/>
    <n v="56124"/>
    <n v="47"/>
    <n v="2969"/>
    <n v="92039"/>
    <n v="51.06"/>
    <n v="29856"/>
    <n v="46993"/>
  </r>
  <r>
    <x v="216"/>
    <x v="2"/>
    <x v="21"/>
    <m/>
    <n v="6"/>
    <n v="338"/>
    <n v="10478"/>
    <m/>
    <m/>
    <m/>
  </r>
  <r>
    <x v="216"/>
    <x v="2"/>
    <x v="22"/>
    <n v="11868"/>
    <n v="5"/>
    <n v="415"/>
    <n v="12865"/>
    <m/>
    <n v="7424"/>
    <m/>
  </r>
  <r>
    <x v="216"/>
    <x v="2"/>
    <x v="23"/>
    <m/>
    <n v="2"/>
    <n v="50"/>
    <n v="1550"/>
    <m/>
    <m/>
    <m/>
  </r>
  <r>
    <x v="216"/>
    <x v="2"/>
    <x v="24"/>
    <n v="73973"/>
    <n v="60"/>
    <n v="3772"/>
    <n v="116932"/>
    <n v="52.9"/>
    <n v="39723"/>
    <n v="61858"/>
  </r>
  <r>
    <x v="216"/>
    <x v="2"/>
    <x v="25"/>
    <n v="23969"/>
    <n v="23"/>
    <n v="1245"/>
    <n v="38595"/>
    <n v="50.94"/>
    <n v="18649"/>
    <n v="19660"/>
  </r>
  <r>
    <x v="216"/>
    <x v="2"/>
    <x v="26"/>
    <n v="14768"/>
    <n v="9"/>
    <n v="550"/>
    <n v="17050"/>
    <n v="72.680000000000007"/>
    <n v="7270"/>
    <n v="12392"/>
  </r>
  <r>
    <x v="216"/>
    <x v="2"/>
    <x v="27"/>
    <n v="70880"/>
    <n v="21"/>
    <n v="2402"/>
    <n v="74462"/>
    <n v="73.989999999999995"/>
    <n v="31166"/>
    <n v="55094"/>
  </r>
  <r>
    <x v="216"/>
    <x v="2"/>
    <x v="28"/>
    <n v="1431"/>
    <n v="4"/>
    <n v="90"/>
    <n v="2790"/>
    <n v="46.95"/>
    <n v="751"/>
    <n v="1310"/>
  </r>
  <r>
    <x v="216"/>
    <x v="2"/>
    <x v="29"/>
    <m/>
    <n v="6"/>
    <n v="210"/>
    <n v="6510"/>
    <m/>
    <n v="688"/>
    <m/>
  </r>
  <r>
    <x v="216"/>
    <x v="2"/>
    <x v="30"/>
    <n v="7657"/>
    <n v="8"/>
    <n v="460"/>
    <n v="14260"/>
    <n v="43.1"/>
    <n v="3566"/>
    <n v="6146"/>
  </r>
  <r>
    <x v="216"/>
    <x v="2"/>
    <x v="31"/>
    <m/>
    <n v="3"/>
    <n v="93"/>
    <n v="2883"/>
    <m/>
    <m/>
    <m/>
  </r>
  <r>
    <x v="216"/>
    <x v="2"/>
    <x v="32"/>
    <m/>
    <n v="6"/>
    <n v="669"/>
    <n v="20739"/>
    <m/>
    <n v="6496"/>
    <m/>
  </r>
  <r>
    <x v="216"/>
    <x v="2"/>
    <x v="33"/>
    <n v="8300"/>
    <n v="14"/>
    <n v="484"/>
    <n v="15004"/>
    <n v="44.19"/>
    <n v="5289"/>
    <n v="6630"/>
  </r>
  <r>
    <x v="216"/>
    <x v="2"/>
    <x v="34"/>
    <n v="555372"/>
    <n v="392"/>
    <n v="27487"/>
    <n v="852097"/>
    <n v="54.9"/>
    <n v="254084"/>
    <n v="467831"/>
  </r>
  <r>
    <x v="216"/>
    <x v="3"/>
    <x v="0"/>
    <n v="216626"/>
    <n v="44"/>
    <n v="5921"/>
    <n v="183551"/>
    <n v="44.94"/>
    <n v="57688"/>
    <n v="82490"/>
  </r>
  <r>
    <x v="216"/>
    <x v="3"/>
    <x v="1"/>
    <n v="75230"/>
    <n v="21"/>
    <n v="2511"/>
    <n v="77841"/>
    <n v="40.75"/>
    <n v="27156"/>
    <n v="31720"/>
  </r>
  <r>
    <x v="216"/>
    <x v="3"/>
    <x v="2"/>
    <n v="152451"/>
    <n v="25"/>
    <n v="3635"/>
    <n v="112685"/>
    <n v="48.07"/>
    <n v="39318"/>
    <n v="54172"/>
  </r>
  <r>
    <x v="216"/>
    <x v="3"/>
    <x v="3"/>
    <n v="57954"/>
    <n v="22"/>
    <n v="1984"/>
    <n v="61504"/>
    <n v="41.14"/>
    <n v="21485"/>
    <n v="25301"/>
  </r>
  <r>
    <x v="216"/>
    <x v="3"/>
    <x v="4"/>
    <n v="85870"/>
    <n v="16"/>
    <n v="2288"/>
    <n v="70928"/>
    <n v="47.79"/>
    <n v="18710"/>
    <n v="33895"/>
  </r>
  <r>
    <x v="216"/>
    <x v="3"/>
    <x v="5"/>
    <n v="57370"/>
    <n v="10"/>
    <n v="1393"/>
    <n v="43183"/>
    <n v="49.76"/>
    <n v="19525"/>
    <n v="21487"/>
  </r>
  <r>
    <x v="216"/>
    <x v="3"/>
    <x v="6"/>
    <n v="36001"/>
    <n v="11"/>
    <n v="1285"/>
    <n v="39835"/>
    <n v="35.03"/>
    <n v="13489"/>
    <n v="13956"/>
  </r>
  <r>
    <x v="216"/>
    <x v="3"/>
    <x v="7"/>
    <m/>
    <n v="6"/>
    <n v="1257"/>
    <n v="38967"/>
    <m/>
    <n v="5926"/>
    <m/>
  </r>
  <r>
    <x v="216"/>
    <x v="3"/>
    <x v="8"/>
    <n v="45987"/>
    <n v="11"/>
    <n v="1673"/>
    <n v="51863"/>
    <n v="32.06"/>
    <n v="9846"/>
    <n v="16626"/>
  </r>
  <r>
    <x v="216"/>
    <x v="3"/>
    <x v="9"/>
    <n v="43898"/>
    <n v="13"/>
    <n v="1176"/>
    <n v="36456"/>
    <n v="55.92"/>
    <n v="12807"/>
    <n v="20388"/>
  </r>
  <r>
    <x v="216"/>
    <x v="3"/>
    <x v="10"/>
    <n v="67962"/>
    <n v="21"/>
    <n v="1537"/>
    <n v="47647"/>
    <n v="51"/>
    <n v="20880"/>
    <n v="24302"/>
  </r>
  <r>
    <x v="216"/>
    <x v="3"/>
    <x v="11"/>
    <n v="12848"/>
    <n v="5"/>
    <n v="372"/>
    <n v="11532"/>
    <n v="52.15"/>
    <n v="8323"/>
    <n v="6014"/>
  </r>
  <r>
    <x v="216"/>
    <x v="3"/>
    <x v="12"/>
    <m/>
    <n v="7"/>
    <n v="588"/>
    <n v="18228"/>
    <m/>
    <m/>
    <m/>
  </r>
  <r>
    <x v="216"/>
    <x v="3"/>
    <x v="13"/>
    <m/>
    <n v="4"/>
    <n v="368"/>
    <n v="11408"/>
    <m/>
    <m/>
    <m/>
  </r>
  <r>
    <x v="216"/>
    <x v="3"/>
    <x v="14"/>
    <n v="15808"/>
    <n v="7"/>
    <n v="766"/>
    <n v="23746"/>
    <n v="26.5"/>
    <n v="6191"/>
    <n v="6292"/>
  </r>
  <r>
    <x v="216"/>
    <x v="3"/>
    <x v="15"/>
    <n v="27104"/>
    <n v="9"/>
    <n v="1026"/>
    <n v="31806"/>
    <n v="30.71"/>
    <n v="7942"/>
    <n v="9769"/>
  </r>
  <r>
    <x v="216"/>
    <x v="3"/>
    <x v="16"/>
    <m/>
    <n v="2"/>
    <n v="355"/>
    <n v="11005"/>
    <m/>
    <m/>
    <m/>
  </r>
  <r>
    <x v="216"/>
    <x v="3"/>
    <x v="17"/>
    <s v="    -"/>
    <n v="0"/>
    <s v="    -"/>
    <s v="    -"/>
    <n v="0"/>
    <n v="0"/>
    <n v="0"/>
  </r>
  <r>
    <x v="216"/>
    <x v="3"/>
    <x v="18"/>
    <n v="35610"/>
    <n v="15"/>
    <n v="1158"/>
    <n v="35898"/>
    <n v="45.11"/>
    <n v="17855"/>
    <n v="16195"/>
  </r>
  <r>
    <x v="216"/>
    <x v="3"/>
    <x v="19"/>
    <n v="159723"/>
    <n v="24"/>
    <n v="3552"/>
    <n v="110112"/>
    <n v="53.75"/>
    <n v="35086"/>
    <n v="59189"/>
  </r>
  <r>
    <x v="216"/>
    <x v="3"/>
    <x v="20"/>
    <n v="119689"/>
    <n v="35"/>
    <n v="4510"/>
    <n v="139810"/>
    <n v="35.71"/>
    <n v="44536"/>
    <n v="49929"/>
  </r>
  <r>
    <x v="216"/>
    <x v="3"/>
    <x v="21"/>
    <n v="21589"/>
    <n v="10"/>
    <n v="734"/>
    <n v="22754"/>
    <n v="35.5"/>
    <n v="8719"/>
    <n v="8078"/>
  </r>
  <r>
    <x v="216"/>
    <x v="3"/>
    <x v="22"/>
    <n v="38370"/>
    <n v="5"/>
    <n v="717"/>
    <n v="22227"/>
    <n v="67.510000000000005"/>
    <n v="24369"/>
    <n v="15005"/>
  </r>
  <r>
    <x v="216"/>
    <x v="3"/>
    <x v="23"/>
    <n v="20789"/>
    <n v="7"/>
    <n v="786"/>
    <n v="24366"/>
    <n v="32.39"/>
    <n v="10023"/>
    <n v="7892"/>
  </r>
  <r>
    <x v="216"/>
    <x v="3"/>
    <x v="24"/>
    <n v="200437"/>
    <n v="57"/>
    <n v="6747"/>
    <n v="209157"/>
    <n v="38.68"/>
    <n v="87648"/>
    <n v="80904"/>
  </r>
  <r>
    <x v="216"/>
    <x v="3"/>
    <x v="25"/>
    <n v="55062"/>
    <n v="20"/>
    <n v="1552"/>
    <n v="48112"/>
    <n v="45.76"/>
    <n v="34406"/>
    <n v="22015"/>
  </r>
  <r>
    <x v="216"/>
    <x v="3"/>
    <x v="26"/>
    <n v="69564"/>
    <n v="6"/>
    <n v="1529"/>
    <n v="47399"/>
    <n v="59.44"/>
    <n v="29219"/>
    <n v="28175"/>
  </r>
  <r>
    <x v="216"/>
    <x v="3"/>
    <x v="27"/>
    <n v="50384"/>
    <n v="8"/>
    <n v="1119"/>
    <n v="34689"/>
    <n v="56"/>
    <n v="23616"/>
    <n v="19426"/>
  </r>
  <r>
    <x v="216"/>
    <x v="3"/>
    <x v="28"/>
    <n v="35292"/>
    <n v="14"/>
    <n v="3404"/>
    <n v="105524"/>
    <n v="11.33"/>
    <n v="15355"/>
    <n v="11961"/>
  </r>
  <r>
    <x v="216"/>
    <x v="3"/>
    <x v="29"/>
    <n v="43074"/>
    <n v="9"/>
    <n v="2020"/>
    <n v="62620"/>
    <n v="28.82"/>
    <n v="11036"/>
    <n v="18044"/>
  </r>
  <r>
    <x v="216"/>
    <x v="3"/>
    <x v="30"/>
    <n v="21837"/>
    <n v="6"/>
    <n v="541"/>
    <n v="16771"/>
    <n v="51.83"/>
    <n v="13008"/>
    <n v="8692"/>
  </r>
  <r>
    <x v="216"/>
    <x v="3"/>
    <x v="31"/>
    <n v="5612"/>
    <n v="6"/>
    <n v="270"/>
    <n v="8370"/>
    <n v="28.9"/>
    <n v="3054"/>
    <n v="2419"/>
  </r>
  <r>
    <x v="216"/>
    <x v="3"/>
    <x v="32"/>
    <n v="38461"/>
    <n v="6"/>
    <n v="924"/>
    <n v="28644"/>
    <n v="61.83"/>
    <n v="16548"/>
    <n v="17712"/>
  </r>
  <r>
    <x v="216"/>
    <x v="3"/>
    <x v="33"/>
    <n v="12576"/>
    <n v="10"/>
    <n v="720"/>
    <n v="22320"/>
    <n v="28.53"/>
    <n v="7585"/>
    <n v="6368"/>
  </r>
  <r>
    <x v="216"/>
    <x v="3"/>
    <x v="34"/>
    <n v="1692800"/>
    <n v="415"/>
    <n v="51671"/>
    <n v="1601801"/>
    <n v="41.41"/>
    <n v="572780"/>
    <n v="663383"/>
  </r>
  <r>
    <x v="216"/>
    <x v="4"/>
    <x v="0"/>
    <n v="365770"/>
    <n v="217"/>
    <n v="9688"/>
    <n v="300328"/>
    <n v="53.63"/>
    <n v="125927"/>
    <n v="161076"/>
  </r>
  <r>
    <x v="216"/>
    <x v="4"/>
    <x v="1"/>
    <n v="729686"/>
    <n v="304"/>
    <n v="20456"/>
    <n v="634136"/>
    <n v="67.73"/>
    <n v="348900"/>
    <n v="429484"/>
  </r>
  <r>
    <x v="216"/>
    <x v="4"/>
    <x v="2"/>
    <n v="206470"/>
    <n v="109"/>
    <n v="5146"/>
    <n v="159526"/>
    <n v="50.37"/>
    <n v="66078"/>
    <n v="80357"/>
  </r>
  <r>
    <x v="216"/>
    <x v="4"/>
    <x v="3"/>
    <n v="171855"/>
    <n v="143"/>
    <n v="5246"/>
    <n v="162626"/>
    <n v="54.66"/>
    <n v="80275"/>
    <n v="88885"/>
  </r>
  <r>
    <x v="216"/>
    <x v="4"/>
    <x v="4"/>
    <n v="167406"/>
    <n v="90"/>
    <n v="4625"/>
    <n v="143375"/>
    <n v="55.27"/>
    <n v="49705"/>
    <n v="79244"/>
  </r>
  <r>
    <x v="216"/>
    <x v="4"/>
    <x v="5"/>
    <n v="260408"/>
    <n v="117"/>
    <n v="6492"/>
    <n v="201252"/>
    <n v="60.82"/>
    <n v="130448"/>
    <n v="122398"/>
  </r>
  <r>
    <x v="216"/>
    <x v="4"/>
    <x v="6"/>
    <n v="147720"/>
    <n v="95"/>
    <n v="3890"/>
    <n v="120590"/>
    <n v="57.93"/>
    <n v="73419"/>
    <n v="69853"/>
  </r>
  <r>
    <x v="216"/>
    <x v="4"/>
    <x v="7"/>
    <n v="60485"/>
    <n v="30"/>
    <n v="1652"/>
    <n v="51212"/>
    <n v="42.41"/>
    <n v="14118"/>
    <n v="21721"/>
  </r>
  <r>
    <x v="216"/>
    <x v="4"/>
    <x v="8"/>
    <n v="72995"/>
    <n v="51"/>
    <n v="2391"/>
    <n v="74121"/>
    <n v="42.12"/>
    <n v="25295"/>
    <n v="31223"/>
  </r>
  <r>
    <x v="216"/>
    <x v="4"/>
    <x v="9"/>
    <n v="93399"/>
    <n v="84"/>
    <n v="2956"/>
    <n v="91636"/>
    <n v="52.05"/>
    <n v="37798"/>
    <n v="47697"/>
  </r>
  <r>
    <x v="216"/>
    <x v="4"/>
    <x v="10"/>
    <n v="169860"/>
    <n v="116"/>
    <n v="3920"/>
    <n v="121520"/>
    <n v="64.42"/>
    <n v="68927"/>
    <n v="78286"/>
  </r>
  <r>
    <x v="216"/>
    <x v="4"/>
    <x v="11"/>
    <n v="49165"/>
    <n v="52"/>
    <n v="2245"/>
    <n v="69595"/>
    <n v="37.89"/>
    <n v="30611"/>
    <n v="26372"/>
  </r>
  <r>
    <x v="216"/>
    <x v="4"/>
    <x v="12"/>
    <n v="47881"/>
    <n v="86"/>
    <n v="2254"/>
    <n v="69874"/>
    <n v="38.869999999999997"/>
    <n v="28324"/>
    <n v="27159"/>
  </r>
  <r>
    <x v="216"/>
    <x v="4"/>
    <x v="13"/>
    <n v="23292"/>
    <n v="29"/>
    <n v="911"/>
    <n v="28241"/>
    <n v="43.46"/>
    <n v="12445"/>
    <n v="12274"/>
  </r>
  <r>
    <x v="216"/>
    <x v="4"/>
    <x v="14"/>
    <n v="35731"/>
    <n v="41"/>
    <n v="1345"/>
    <n v="41695"/>
    <n v="38.31"/>
    <n v="16489"/>
    <n v="15973"/>
  </r>
  <r>
    <x v="216"/>
    <x v="4"/>
    <x v="15"/>
    <n v="40748"/>
    <n v="39"/>
    <n v="1727"/>
    <n v="53537"/>
    <n v="33.85"/>
    <n v="14758"/>
    <n v="18124"/>
  </r>
  <r>
    <x v="216"/>
    <x v="4"/>
    <x v="16"/>
    <n v="240917"/>
    <n v="104"/>
    <n v="7466"/>
    <n v="231446"/>
    <n v="62.87"/>
    <n v="111371"/>
    <n v="145510"/>
  </r>
  <r>
    <x v="216"/>
    <x v="4"/>
    <x v="17"/>
    <n v="207493"/>
    <n v="71"/>
    <n v="6036"/>
    <n v="187116"/>
    <n v="68.73"/>
    <n v="100163"/>
    <n v="128611"/>
  </r>
  <r>
    <x v="216"/>
    <x v="4"/>
    <x v="18"/>
    <n v="102814"/>
    <n v="93"/>
    <n v="2942"/>
    <n v="91202"/>
    <n v="58.43"/>
    <n v="56172"/>
    <n v="53287"/>
  </r>
  <r>
    <x v="216"/>
    <x v="4"/>
    <x v="19"/>
    <n v="272930"/>
    <n v="152"/>
    <n v="6587"/>
    <n v="204197"/>
    <n v="61.37"/>
    <n v="88994"/>
    <n v="125316"/>
  </r>
  <r>
    <x v="216"/>
    <x v="4"/>
    <x v="20"/>
    <n v="437452"/>
    <n v="331"/>
    <n v="13747"/>
    <n v="426157"/>
    <n v="55"/>
    <n v="228707"/>
    <n v="234378"/>
  </r>
  <r>
    <x v="216"/>
    <x v="4"/>
    <x v="21"/>
    <n v="51836"/>
    <n v="48"/>
    <n v="1617"/>
    <n v="50127"/>
    <n v="45.6"/>
    <n v="25653"/>
    <n v="22860"/>
  </r>
  <r>
    <x v="216"/>
    <x v="4"/>
    <x v="22"/>
    <n v="108709"/>
    <n v="34"/>
    <n v="2132"/>
    <n v="66092"/>
    <n v="75.23"/>
    <n v="76445"/>
    <n v="49718"/>
  </r>
  <r>
    <x v="216"/>
    <x v="4"/>
    <x v="23"/>
    <n v="38348"/>
    <n v="42"/>
    <n v="1350"/>
    <n v="41850"/>
    <n v="42.41"/>
    <n v="21128"/>
    <n v="17749"/>
  </r>
  <r>
    <x v="216"/>
    <x v="4"/>
    <x v="24"/>
    <n v="636346"/>
    <n v="455"/>
    <n v="18846"/>
    <n v="584226"/>
    <n v="55.58"/>
    <n v="351933"/>
    <n v="324705"/>
  </r>
  <r>
    <x v="216"/>
    <x v="4"/>
    <x v="25"/>
    <n v="176184"/>
    <n v="148"/>
    <n v="5444"/>
    <n v="168764"/>
    <n v="55.04"/>
    <n v="126234"/>
    <n v="92895"/>
  </r>
  <r>
    <x v="216"/>
    <x v="4"/>
    <x v="26"/>
    <n v="130951"/>
    <n v="45"/>
    <n v="2879"/>
    <n v="89249"/>
    <n v="67.489999999999995"/>
    <n v="57349"/>
    <n v="60236"/>
  </r>
  <r>
    <x v="216"/>
    <x v="4"/>
    <x v="27"/>
    <n v="379538"/>
    <n v="126"/>
    <n v="8170"/>
    <n v="253270"/>
    <n v="76.37"/>
    <n v="159624"/>
    <n v="193426"/>
  </r>
  <r>
    <x v="216"/>
    <x v="4"/>
    <x v="28"/>
    <n v="62894"/>
    <n v="52"/>
    <n v="4252"/>
    <n v="131812"/>
    <n v="19.989999999999998"/>
    <n v="36632"/>
    <n v="26350"/>
  </r>
  <r>
    <x v="216"/>
    <x v="4"/>
    <x v="29"/>
    <n v="65446"/>
    <n v="53"/>
    <n v="2676"/>
    <n v="82956"/>
    <n v="38.08"/>
    <n v="22163"/>
    <n v="31593"/>
  </r>
  <r>
    <x v="216"/>
    <x v="4"/>
    <x v="30"/>
    <n v="89487"/>
    <n v="76"/>
    <n v="2619"/>
    <n v="81189"/>
    <n v="56.09"/>
    <n v="49895"/>
    <n v="45539"/>
  </r>
  <r>
    <x v="216"/>
    <x v="4"/>
    <x v="31"/>
    <n v="12422"/>
    <n v="29"/>
    <n v="545"/>
    <n v="16895"/>
    <n v="39.729999999999997"/>
    <n v="6611"/>
    <n v="6712"/>
  </r>
  <r>
    <x v="216"/>
    <x v="4"/>
    <x v="32"/>
    <n v="104856"/>
    <n v="39"/>
    <n v="2542"/>
    <n v="78802"/>
    <n v="68.900000000000006"/>
    <n v="52734"/>
    <n v="54292"/>
  </r>
  <r>
    <x v="216"/>
    <x v="4"/>
    <x v="33"/>
    <n v="50062"/>
    <n v="82"/>
    <n v="2286"/>
    <n v="70866"/>
    <n v="42.83"/>
    <n v="30587"/>
    <n v="30349"/>
  </r>
  <r>
    <x v="216"/>
    <x v="4"/>
    <x v="34"/>
    <n v="4967720"/>
    <n v="3057"/>
    <n v="142198"/>
    <n v="4408138"/>
    <n v="56.72"/>
    <n v="2273817"/>
    <n v="2500338"/>
  </r>
  <r>
    <x v="217"/>
    <x v="0"/>
    <x v="0"/>
    <n v="39740"/>
    <n v="28"/>
    <n v="1122"/>
    <n v="31416"/>
    <n v="69.89"/>
    <n v="23117"/>
    <n v="21957"/>
  </r>
  <r>
    <x v="217"/>
    <x v="0"/>
    <x v="1"/>
    <n v="410602"/>
    <n v="83"/>
    <n v="10302"/>
    <n v="288456"/>
    <n v="85.78"/>
    <n v="225569"/>
    <n v="247444"/>
  </r>
  <r>
    <x v="217"/>
    <x v="0"/>
    <x v="2"/>
    <n v="5938"/>
    <n v="10"/>
    <n v="180"/>
    <n v="5040"/>
    <n v="56.82"/>
    <n v="3333"/>
    <n v="2864"/>
  </r>
  <r>
    <x v="217"/>
    <x v="0"/>
    <x v="3"/>
    <n v="31379"/>
    <n v="21"/>
    <n v="917"/>
    <n v="25676"/>
    <n v="71.97"/>
    <n v="15559"/>
    <n v="18479"/>
  </r>
  <r>
    <x v="217"/>
    <x v="0"/>
    <x v="4"/>
    <n v="15667"/>
    <n v="8"/>
    <n v="465"/>
    <n v="13020"/>
    <n v="78.16"/>
    <n v="7226"/>
    <n v="10176"/>
  </r>
  <r>
    <x v="217"/>
    <x v="0"/>
    <x v="5"/>
    <n v="82943"/>
    <n v="22"/>
    <n v="1828"/>
    <n v="51184"/>
    <n v="85.43"/>
    <n v="50659"/>
    <n v="43727"/>
  </r>
  <r>
    <x v="217"/>
    <x v="0"/>
    <x v="6"/>
    <n v="19973"/>
    <n v="8"/>
    <n v="532"/>
    <n v="14896"/>
    <n v="70.77"/>
    <n v="8871"/>
    <n v="10542"/>
  </r>
  <r>
    <x v="217"/>
    <x v="0"/>
    <x v="7"/>
    <m/>
    <n v="2"/>
    <n v="38"/>
    <n v="1064"/>
    <m/>
    <m/>
    <m/>
  </r>
  <r>
    <x v="217"/>
    <x v="0"/>
    <x v="8"/>
    <m/>
    <n v="7"/>
    <n v="184"/>
    <n v="5152"/>
    <m/>
    <m/>
    <m/>
  </r>
  <r>
    <x v="217"/>
    <x v="0"/>
    <x v="9"/>
    <n v="13249"/>
    <n v="19"/>
    <n v="609"/>
    <n v="17052"/>
    <n v="55.29"/>
    <n v="6818"/>
    <n v="9428"/>
  </r>
  <r>
    <x v="217"/>
    <x v="0"/>
    <x v="10"/>
    <n v="19462"/>
    <n v="17"/>
    <n v="518"/>
    <n v="14504"/>
    <n v="79.89"/>
    <n v="10989"/>
    <n v="11587"/>
  </r>
  <r>
    <x v="217"/>
    <x v="0"/>
    <x v="11"/>
    <n v="12672"/>
    <n v="9"/>
    <n v="402"/>
    <n v="11256"/>
    <n v="61.8"/>
    <n v="8401"/>
    <n v="6956"/>
  </r>
  <r>
    <x v="217"/>
    <x v="0"/>
    <x v="12"/>
    <n v="10247"/>
    <n v="14"/>
    <n v="478"/>
    <n v="13384"/>
    <n v="50.02"/>
    <n v="6779"/>
    <n v="6695"/>
  </r>
  <r>
    <x v="217"/>
    <x v="0"/>
    <x v="13"/>
    <m/>
    <n v="3"/>
    <n v="112"/>
    <n v="3136"/>
    <m/>
    <m/>
    <m/>
  </r>
  <r>
    <x v="217"/>
    <x v="0"/>
    <x v="14"/>
    <m/>
    <n v="10"/>
    <n v="226"/>
    <n v="6328"/>
    <m/>
    <m/>
    <m/>
  </r>
  <r>
    <x v="217"/>
    <x v="0"/>
    <x v="15"/>
    <m/>
    <n v="1"/>
    <n v="21"/>
    <n v="588"/>
    <m/>
    <m/>
    <m/>
  </r>
  <r>
    <x v="217"/>
    <x v="0"/>
    <x v="16"/>
    <n v="142453"/>
    <n v="39"/>
    <n v="3829"/>
    <n v="107212"/>
    <n v="84.11"/>
    <n v="70459"/>
    <n v="90181"/>
  </r>
  <r>
    <x v="217"/>
    <x v="0"/>
    <x v="17"/>
    <m/>
    <n v="36"/>
    <n v="3710"/>
    <n v="103880"/>
    <m/>
    <m/>
    <m/>
  </r>
  <r>
    <x v="217"/>
    <x v="0"/>
    <x v="18"/>
    <n v="13766"/>
    <n v="14"/>
    <n v="318"/>
    <n v="8904"/>
    <n v="82.24"/>
    <n v="9827"/>
    <n v="7323"/>
  </r>
  <r>
    <x v="217"/>
    <x v="0"/>
    <x v="19"/>
    <n v="17680"/>
    <n v="13"/>
    <n v="449"/>
    <n v="12572"/>
    <n v="80.31"/>
    <n v="9261"/>
    <n v="10097"/>
  </r>
  <r>
    <x v="217"/>
    <x v="0"/>
    <x v="20"/>
    <n v="131497"/>
    <n v="50"/>
    <n v="3217"/>
    <n v="90076"/>
    <n v="83.97"/>
    <n v="76845"/>
    <n v="75641"/>
  </r>
  <r>
    <x v="217"/>
    <x v="0"/>
    <x v="21"/>
    <m/>
    <n v="6"/>
    <n v="159"/>
    <n v="4452"/>
    <n v="59.94"/>
    <m/>
    <n v="2668"/>
  </r>
  <r>
    <x v="217"/>
    <x v="0"/>
    <x v="22"/>
    <n v="22067"/>
    <n v="5"/>
    <n v="424"/>
    <n v="11872"/>
    <m/>
    <n v="21331"/>
    <m/>
  </r>
  <r>
    <x v="217"/>
    <x v="0"/>
    <x v="23"/>
    <m/>
    <n v="6"/>
    <n v="112"/>
    <n v="3136"/>
    <m/>
    <m/>
    <m/>
  </r>
  <r>
    <x v="217"/>
    <x v="0"/>
    <x v="24"/>
    <n v="161057"/>
    <n v="67"/>
    <n v="3912"/>
    <n v="109536"/>
    <n v="82.6"/>
    <n v="103600"/>
    <n v="90476"/>
  </r>
  <r>
    <x v="217"/>
    <x v="0"/>
    <x v="25"/>
    <n v="51590"/>
    <n v="31"/>
    <n v="1568"/>
    <n v="43904"/>
    <n v="71.89"/>
    <n v="37617"/>
    <n v="31564"/>
  </r>
  <r>
    <x v="217"/>
    <x v="0"/>
    <x v="26"/>
    <n v="19986"/>
    <n v="9"/>
    <n v="460"/>
    <n v="12880"/>
    <n v="76.239999999999995"/>
    <n v="10303"/>
    <n v="9820"/>
  </r>
  <r>
    <x v="217"/>
    <x v="0"/>
    <x v="27"/>
    <n v="163287"/>
    <n v="38"/>
    <n v="3343"/>
    <n v="93604"/>
    <n v="91.09"/>
    <n v="67358"/>
    <n v="85263"/>
  </r>
  <r>
    <x v="217"/>
    <x v="0"/>
    <x v="28"/>
    <n v="12684"/>
    <n v="10"/>
    <n v="423"/>
    <n v="11844"/>
    <n v="58.87"/>
    <n v="11825"/>
    <n v="6973"/>
  </r>
  <r>
    <x v="217"/>
    <x v="0"/>
    <x v="29"/>
    <n v="4055"/>
    <n v="12"/>
    <n v="173"/>
    <n v="4844"/>
    <n v="59.31"/>
    <n v="3206"/>
    <n v="2873"/>
  </r>
  <r>
    <x v="217"/>
    <x v="0"/>
    <x v="30"/>
    <n v="32282"/>
    <n v="16"/>
    <n v="818"/>
    <n v="22904"/>
    <n v="82.58"/>
    <n v="20695"/>
    <n v="18915"/>
  </r>
  <r>
    <x v="217"/>
    <x v="0"/>
    <x v="31"/>
    <m/>
    <n v="8"/>
    <n v="87"/>
    <n v="2436"/>
    <m/>
    <m/>
    <m/>
  </r>
  <r>
    <x v="217"/>
    <x v="0"/>
    <x v="32"/>
    <n v="27845"/>
    <n v="6"/>
    <n v="559"/>
    <n v="15652"/>
    <n v="87.37"/>
    <n v="15949"/>
    <n v="13675"/>
  </r>
  <r>
    <x v="217"/>
    <x v="0"/>
    <x v="33"/>
    <n v="14740"/>
    <n v="19"/>
    <n v="497"/>
    <n v="13916"/>
    <n v="62.5"/>
    <n v="9337"/>
    <n v="8697"/>
  </r>
  <r>
    <x v="217"/>
    <x v="0"/>
    <x v="34"/>
    <n v="1339812"/>
    <n v="544"/>
    <n v="34370"/>
    <n v="962360"/>
    <n v="80.66"/>
    <n v="746266"/>
    <n v="776196"/>
  </r>
  <r>
    <x v="217"/>
    <x v="1"/>
    <x v="0"/>
    <n v="62915"/>
    <n v="117"/>
    <n v="1520"/>
    <n v="42560"/>
    <n v="73.47"/>
    <n v="30481"/>
    <n v="31270"/>
  </r>
  <r>
    <x v="217"/>
    <x v="1"/>
    <x v="1"/>
    <n v="136486"/>
    <n v="163"/>
    <n v="3635"/>
    <n v="101780"/>
    <n v="72.849999999999994"/>
    <n v="68802"/>
    <n v="74150"/>
  </r>
  <r>
    <x v="217"/>
    <x v="1"/>
    <x v="2"/>
    <n v="27186"/>
    <n v="63"/>
    <n v="712"/>
    <n v="19936"/>
    <n v="67.17"/>
    <n v="14953"/>
    <n v="13390"/>
  </r>
  <r>
    <x v="217"/>
    <x v="1"/>
    <x v="3"/>
    <n v="59992"/>
    <n v="88"/>
    <n v="1700"/>
    <n v="47600"/>
    <n v="70.290000000000006"/>
    <n v="29402"/>
    <n v="33460"/>
  </r>
  <r>
    <x v="217"/>
    <x v="1"/>
    <x v="4"/>
    <n v="34955"/>
    <n v="53"/>
    <n v="945"/>
    <n v="26460"/>
    <n v="68.16"/>
    <n v="14713"/>
    <n v="18035"/>
  </r>
  <r>
    <x v="217"/>
    <x v="1"/>
    <x v="5"/>
    <n v="67716"/>
    <n v="71"/>
    <n v="1272"/>
    <n v="35616"/>
    <n v="79.260000000000005"/>
    <n v="37314"/>
    <n v="28230"/>
  </r>
  <r>
    <x v="217"/>
    <x v="1"/>
    <x v="6"/>
    <n v="46400"/>
    <n v="62"/>
    <n v="1107"/>
    <n v="30996"/>
    <n v="73.38"/>
    <n v="29060"/>
    <n v="22746"/>
  </r>
  <r>
    <x v="217"/>
    <x v="1"/>
    <x v="7"/>
    <n v="13110"/>
    <n v="21"/>
    <n v="305"/>
    <n v="8540"/>
    <n v="77.540000000000006"/>
    <n v="6088"/>
    <n v="6622"/>
  </r>
  <r>
    <x v="217"/>
    <x v="1"/>
    <x v="8"/>
    <n v="15793"/>
    <n v="30"/>
    <n v="443"/>
    <n v="12404"/>
    <n v="72.44"/>
    <n v="9050"/>
    <n v="8985"/>
  </r>
  <r>
    <x v="217"/>
    <x v="1"/>
    <x v="9"/>
    <n v="24441"/>
    <n v="46"/>
    <n v="817"/>
    <n v="22876"/>
    <n v="65.78"/>
    <n v="11734"/>
    <n v="15048"/>
  </r>
  <r>
    <x v="217"/>
    <x v="1"/>
    <x v="10"/>
    <n v="48525"/>
    <n v="64"/>
    <n v="1152"/>
    <n v="32256"/>
    <n v="78.13"/>
    <n v="23092"/>
    <n v="25201"/>
  </r>
  <r>
    <x v="217"/>
    <x v="1"/>
    <x v="11"/>
    <n v="10703"/>
    <n v="25"/>
    <n v="533"/>
    <n v="14924"/>
    <n v="38.82"/>
    <n v="6980"/>
    <n v="5794"/>
  </r>
  <r>
    <x v="217"/>
    <x v="1"/>
    <x v="12"/>
    <n v="36789"/>
    <n v="62"/>
    <n v="1074"/>
    <n v="30072"/>
    <n v="67.7"/>
    <n v="20757"/>
    <n v="20359"/>
  </r>
  <r>
    <x v="217"/>
    <x v="1"/>
    <x v="13"/>
    <n v="12091"/>
    <n v="17"/>
    <n v="312"/>
    <n v="8736"/>
    <n v="71.48"/>
    <n v="6606"/>
    <n v="6245"/>
  </r>
  <r>
    <x v="217"/>
    <x v="1"/>
    <x v="14"/>
    <n v="10958"/>
    <n v="23"/>
    <n v="305"/>
    <n v="8540"/>
    <n v="69.209999999999994"/>
    <n v="6276"/>
    <n v="5910"/>
  </r>
  <r>
    <x v="217"/>
    <x v="1"/>
    <x v="15"/>
    <n v="9501"/>
    <n v="24"/>
    <n v="240"/>
    <n v="6720"/>
    <n v="73.86"/>
    <n v="5718"/>
    <n v="4963"/>
  </r>
  <r>
    <x v="217"/>
    <x v="1"/>
    <x v="16"/>
    <n v="53167"/>
    <n v="52"/>
    <n v="1258"/>
    <n v="35224"/>
    <n v="79.89"/>
    <n v="25912"/>
    <n v="28142"/>
  </r>
  <r>
    <x v="217"/>
    <x v="1"/>
    <x v="17"/>
    <n v="33472"/>
    <n v="27"/>
    <n v="758"/>
    <n v="21224"/>
    <n v="82.46"/>
    <n v="17339"/>
    <n v="17502"/>
  </r>
  <r>
    <x v="217"/>
    <x v="1"/>
    <x v="18"/>
    <n v="35544"/>
    <n v="47"/>
    <n v="784"/>
    <n v="21952"/>
    <n v="83.03"/>
    <n v="19874"/>
    <n v="18227"/>
  </r>
  <r>
    <x v="217"/>
    <x v="1"/>
    <x v="19"/>
    <n v="58182"/>
    <n v="88"/>
    <n v="1250"/>
    <n v="35000"/>
    <n v="84.1"/>
    <n v="29267"/>
    <n v="29434"/>
  </r>
  <r>
    <x v="217"/>
    <x v="1"/>
    <x v="20"/>
    <n v="139329"/>
    <n v="199"/>
    <n v="3059"/>
    <n v="85652"/>
    <n v="81.41"/>
    <n v="82487"/>
    <n v="69726"/>
  </r>
  <r>
    <x v="217"/>
    <x v="1"/>
    <x v="21"/>
    <n v="14583"/>
    <n v="26"/>
    <n v="386"/>
    <n v="10808"/>
    <n v="62.72"/>
    <n v="9549"/>
    <n v="6779"/>
  </r>
  <r>
    <x v="217"/>
    <x v="1"/>
    <x v="22"/>
    <n v="28616"/>
    <n v="20"/>
    <n v="586"/>
    <n v="16408"/>
    <n v="75.61"/>
    <n v="19622"/>
    <n v="12405"/>
  </r>
  <r>
    <x v="217"/>
    <x v="1"/>
    <x v="23"/>
    <n v="14230"/>
    <n v="27"/>
    <n v="402"/>
    <n v="11256"/>
    <n v="74.599999999999994"/>
    <n v="10246"/>
    <n v="8397"/>
  </r>
  <r>
    <x v="217"/>
    <x v="1"/>
    <x v="24"/>
    <n v="196757"/>
    <n v="272"/>
    <n v="4433"/>
    <n v="124124"/>
    <n v="78.400000000000006"/>
    <n v="121904"/>
    <n v="97308"/>
  </r>
  <r>
    <x v="217"/>
    <x v="1"/>
    <x v="25"/>
    <n v="50115"/>
    <n v="74"/>
    <n v="1086"/>
    <n v="30408"/>
    <n v="79.31"/>
    <n v="36994"/>
    <n v="24117"/>
  </r>
  <r>
    <x v="217"/>
    <x v="1"/>
    <x v="26"/>
    <n v="21620"/>
    <n v="21"/>
    <n v="340"/>
    <n v="9520"/>
    <n v="91.7"/>
    <n v="10898"/>
    <n v="8730"/>
  </r>
  <r>
    <x v="217"/>
    <x v="1"/>
    <x v="27"/>
    <n v="77554"/>
    <n v="59"/>
    <n v="1317"/>
    <n v="36876"/>
    <n v="77.849999999999994"/>
    <n v="31766"/>
    <n v="28707"/>
  </r>
  <r>
    <x v="217"/>
    <x v="1"/>
    <x v="28"/>
    <n v="13558"/>
    <n v="24"/>
    <n v="335"/>
    <n v="9380"/>
    <n v="77.36"/>
    <n v="10304"/>
    <n v="7256"/>
  </r>
  <r>
    <x v="217"/>
    <x v="1"/>
    <x v="29"/>
    <n v="12359"/>
    <n v="26"/>
    <n v="278"/>
    <n v="7784"/>
    <n v="82.27"/>
    <n v="8071"/>
    <n v="6404"/>
  </r>
  <r>
    <x v="217"/>
    <x v="1"/>
    <x v="30"/>
    <n v="35729"/>
    <n v="46"/>
    <n v="800"/>
    <n v="22400"/>
    <n v="84.72"/>
    <n v="20411"/>
    <n v="18977"/>
  </r>
  <r>
    <x v="217"/>
    <x v="1"/>
    <x v="31"/>
    <n v="3336"/>
    <n v="14"/>
    <n v="102"/>
    <n v="2856"/>
    <n v="62.15"/>
    <n v="1943"/>
    <n v="1775"/>
  </r>
  <r>
    <x v="217"/>
    <x v="1"/>
    <x v="32"/>
    <n v="19748"/>
    <n v="21"/>
    <n v="390"/>
    <n v="10920"/>
    <n v="82.17"/>
    <n v="12153"/>
    <n v="8972"/>
  </r>
  <r>
    <x v="217"/>
    <x v="1"/>
    <x v="33"/>
    <n v="20361"/>
    <n v="39"/>
    <n v="609"/>
    <n v="17052"/>
    <n v="66.930000000000007"/>
    <n v="10793"/>
    <n v="11413"/>
  </r>
  <r>
    <x v="217"/>
    <x v="1"/>
    <x v="34"/>
    <n v="1215591"/>
    <n v="1712"/>
    <n v="29054"/>
    <n v="813512"/>
    <n v="74.97"/>
    <n v="661319"/>
    <n v="609871"/>
  </r>
  <r>
    <x v="217"/>
    <x v="2"/>
    <x v="0"/>
    <n v="17279"/>
    <n v="27"/>
    <n v="1139"/>
    <n v="31892"/>
    <n v="43.47"/>
    <n v="7138"/>
    <n v="13864"/>
  </r>
  <r>
    <x v="217"/>
    <x v="2"/>
    <x v="1"/>
    <n v="83532"/>
    <n v="38"/>
    <n v="4180"/>
    <n v="117040"/>
    <n v="65.59"/>
    <n v="29594"/>
    <n v="76766"/>
  </r>
  <r>
    <x v="217"/>
    <x v="2"/>
    <x v="2"/>
    <n v="8149"/>
    <n v="12"/>
    <n v="633"/>
    <n v="17724"/>
    <n v="30.88"/>
    <n v="3725"/>
    <n v="5473"/>
  </r>
  <r>
    <x v="217"/>
    <x v="2"/>
    <x v="3"/>
    <n v="13246"/>
    <n v="15"/>
    <n v="831"/>
    <n v="23268"/>
    <n v="51.23"/>
    <n v="8918"/>
    <n v="11920"/>
  </r>
  <r>
    <x v="217"/>
    <x v="2"/>
    <x v="4"/>
    <n v="13765"/>
    <n v="13"/>
    <n v="927"/>
    <n v="25956"/>
    <n v="48.93"/>
    <n v="3651"/>
    <n v="12701"/>
  </r>
  <r>
    <x v="217"/>
    <x v="2"/>
    <x v="5"/>
    <n v="25111"/>
    <n v="14"/>
    <n v="2005"/>
    <n v="56140"/>
    <n v="37.94"/>
    <n v="12347"/>
    <n v="21302"/>
  </r>
  <r>
    <x v="217"/>
    <x v="2"/>
    <x v="6"/>
    <n v="18807"/>
    <n v="14"/>
    <n v="966"/>
    <n v="27048"/>
    <n v="52.6"/>
    <n v="10124"/>
    <n v="14227"/>
  </r>
  <r>
    <x v="217"/>
    <x v="2"/>
    <x v="7"/>
    <m/>
    <n v="2"/>
    <n v="70"/>
    <n v="1960"/>
    <m/>
    <m/>
    <m/>
  </r>
  <r>
    <x v="217"/>
    <x v="2"/>
    <x v="8"/>
    <m/>
    <n v="4"/>
    <n v="99"/>
    <n v="2772"/>
    <m/>
    <m/>
    <m/>
  </r>
  <r>
    <x v="217"/>
    <x v="2"/>
    <x v="9"/>
    <n v="4296"/>
    <n v="6"/>
    <n v="354"/>
    <n v="9912"/>
    <n v="35.729999999999997"/>
    <n v="1752"/>
    <n v="3542"/>
  </r>
  <r>
    <x v="217"/>
    <x v="2"/>
    <x v="10"/>
    <n v="14445"/>
    <n v="13"/>
    <n v="689"/>
    <n v="19292"/>
    <n v="60.63"/>
    <n v="2115"/>
    <n v="11697"/>
  </r>
  <r>
    <x v="217"/>
    <x v="2"/>
    <x v="11"/>
    <n v="9612"/>
    <n v="13"/>
    <n v="938"/>
    <n v="26264"/>
    <n v="25.22"/>
    <n v="5142"/>
    <n v="6624"/>
  </r>
  <r>
    <x v="217"/>
    <x v="2"/>
    <x v="12"/>
    <m/>
    <n v="3"/>
    <n v="114"/>
    <n v="3192"/>
    <m/>
    <m/>
    <m/>
  </r>
  <r>
    <x v="217"/>
    <x v="2"/>
    <x v="13"/>
    <n v="3163"/>
    <n v="5"/>
    <n v="119"/>
    <n v="3332"/>
    <n v="67.08"/>
    <n v="1609"/>
    <n v="2235"/>
  </r>
  <r>
    <x v="217"/>
    <x v="2"/>
    <x v="14"/>
    <m/>
    <n v="1"/>
    <n v="48"/>
    <n v="1344"/>
    <m/>
    <m/>
    <m/>
  </r>
  <r>
    <x v="217"/>
    <x v="2"/>
    <x v="15"/>
    <m/>
    <n v="6"/>
    <n v="646"/>
    <n v="18088"/>
    <m/>
    <m/>
    <m/>
  </r>
  <r>
    <x v="217"/>
    <x v="2"/>
    <x v="16"/>
    <m/>
    <n v="12"/>
    <n v="2159"/>
    <n v="60452"/>
    <m/>
    <m/>
    <m/>
  </r>
  <r>
    <x v="217"/>
    <x v="2"/>
    <x v="17"/>
    <m/>
    <n v="9"/>
    <n v="1703"/>
    <n v="47684"/>
    <m/>
    <m/>
    <m/>
  </r>
  <r>
    <x v="217"/>
    <x v="2"/>
    <x v="18"/>
    <n v="13943"/>
    <n v="17"/>
    <n v="684"/>
    <n v="19152"/>
    <n v="58.8"/>
    <n v="7635"/>
    <n v="11261"/>
  </r>
  <r>
    <x v="217"/>
    <x v="2"/>
    <x v="19"/>
    <n v="32330"/>
    <n v="28"/>
    <n v="1373"/>
    <n v="38444"/>
    <n v="69.650000000000006"/>
    <n v="16281"/>
    <n v="26775"/>
  </r>
  <r>
    <x v="217"/>
    <x v="2"/>
    <x v="20"/>
    <n v="56890"/>
    <n v="47"/>
    <n v="2969"/>
    <n v="83132"/>
    <n v="56.92"/>
    <n v="30990"/>
    <n v="47320"/>
  </r>
  <r>
    <x v="217"/>
    <x v="2"/>
    <x v="21"/>
    <m/>
    <n v="6"/>
    <n v="338"/>
    <n v="9464"/>
    <n v="28.92"/>
    <m/>
    <n v="2737"/>
  </r>
  <r>
    <x v="217"/>
    <x v="2"/>
    <x v="22"/>
    <n v="11190"/>
    <n v="5"/>
    <n v="415"/>
    <n v="11620"/>
    <m/>
    <n v="7412"/>
    <m/>
  </r>
  <r>
    <x v="217"/>
    <x v="2"/>
    <x v="23"/>
    <m/>
    <n v="2"/>
    <n v="50"/>
    <n v="1400"/>
    <m/>
    <m/>
    <m/>
  </r>
  <r>
    <x v="217"/>
    <x v="2"/>
    <x v="24"/>
    <n v="72058"/>
    <n v="60"/>
    <n v="3772"/>
    <n v="105616"/>
    <n v="56.82"/>
    <n v="41240"/>
    <n v="60009"/>
  </r>
  <r>
    <x v="217"/>
    <x v="2"/>
    <x v="25"/>
    <n v="22812"/>
    <n v="23"/>
    <n v="1245"/>
    <n v="34860"/>
    <n v="54.11"/>
    <n v="16059"/>
    <n v="18864"/>
  </r>
  <r>
    <x v="217"/>
    <x v="2"/>
    <x v="26"/>
    <n v="15563"/>
    <n v="9"/>
    <n v="553"/>
    <n v="15484"/>
    <n v="87.48"/>
    <n v="10331"/>
    <n v="13545"/>
  </r>
  <r>
    <x v="217"/>
    <x v="2"/>
    <x v="27"/>
    <n v="60576"/>
    <n v="21"/>
    <n v="2402"/>
    <n v="67256"/>
    <n v="79.69"/>
    <n v="29672"/>
    <n v="53594"/>
  </r>
  <r>
    <x v="217"/>
    <x v="2"/>
    <x v="28"/>
    <n v="2621"/>
    <n v="5"/>
    <n v="103"/>
    <n v="2884"/>
    <n v="57.32"/>
    <n v="1080"/>
    <n v="1653"/>
  </r>
  <r>
    <x v="217"/>
    <x v="2"/>
    <x v="29"/>
    <n v="2251"/>
    <n v="7"/>
    <n v="238"/>
    <n v="6664"/>
    <n v="27.1"/>
    <n v="606"/>
    <n v="1806"/>
  </r>
  <r>
    <x v="217"/>
    <x v="2"/>
    <x v="30"/>
    <n v="8019"/>
    <n v="8"/>
    <n v="460"/>
    <n v="12880"/>
    <n v="50.58"/>
    <n v="4025"/>
    <n v="6515"/>
  </r>
  <r>
    <x v="217"/>
    <x v="2"/>
    <x v="31"/>
    <m/>
    <n v="3"/>
    <n v="93"/>
    <n v="2604"/>
    <m/>
    <m/>
    <m/>
  </r>
  <r>
    <x v="217"/>
    <x v="2"/>
    <x v="32"/>
    <n v="14096"/>
    <n v="6"/>
    <n v="673"/>
    <n v="18844"/>
    <n v="71.34"/>
    <n v="6289"/>
    <n v="13443"/>
  </r>
  <r>
    <x v="217"/>
    <x v="2"/>
    <x v="33"/>
    <n v="8472"/>
    <n v="13"/>
    <n v="482"/>
    <n v="13496"/>
    <n v="51.42"/>
    <n v="5739"/>
    <n v="6940"/>
  </r>
  <r>
    <x v="217"/>
    <x v="2"/>
    <x v="34"/>
    <n v="515807"/>
    <n v="398"/>
    <n v="27995"/>
    <n v="783860"/>
    <n v="56.22"/>
    <n v="245238"/>
    <n v="440691"/>
  </r>
  <r>
    <x v="217"/>
    <x v="3"/>
    <x v="0"/>
    <n v="86570"/>
    <n v="44"/>
    <n v="5921"/>
    <n v="165788"/>
    <n v="25.52"/>
    <n v="34403"/>
    <n v="42307"/>
  </r>
  <r>
    <x v="217"/>
    <x v="3"/>
    <x v="1"/>
    <n v="36466"/>
    <n v="20"/>
    <n v="2411"/>
    <n v="67508"/>
    <n v="28.09"/>
    <n v="18712"/>
    <n v="18963"/>
  </r>
  <r>
    <x v="217"/>
    <x v="3"/>
    <x v="2"/>
    <n v="66672"/>
    <n v="25"/>
    <n v="3635"/>
    <n v="101780"/>
    <n v="29.6"/>
    <n v="26711"/>
    <n v="30126"/>
  </r>
  <r>
    <x v="217"/>
    <x v="3"/>
    <x v="3"/>
    <n v="31656"/>
    <n v="21"/>
    <n v="1942"/>
    <n v="54376"/>
    <n v="27.8"/>
    <n v="15718"/>
    <n v="15118"/>
  </r>
  <r>
    <x v="217"/>
    <x v="3"/>
    <x v="4"/>
    <n v="43016"/>
    <n v="16"/>
    <n v="2288"/>
    <n v="64064"/>
    <n v="31.37"/>
    <n v="13321"/>
    <n v="20095"/>
  </r>
  <r>
    <x v="217"/>
    <x v="3"/>
    <x v="5"/>
    <n v="34453"/>
    <n v="10"/>
    <n v="1393"/>
    <n v="39004"/>
    <n v="38.81"/>
    <n v="15286"/>
    <n v="15136"/>
  </r>
  <r>
    <x v="217"/>
    <x v="3"/>
    <x v="6"/>
    <n v="20623"/>
    <n v="11"/>
    <n v="1285"/>
    <n v="35980"/>
    <n v="25.58"/>
    <n v="9440"/>
    <n v="9202"/>
  </r>
  <r>
    <x v="217"/>
    <x v="3"/>
    <x v="7"/>
    <n v="12967"/>
    <n v="6"/>
    <n v="1257"/>
    <n v="35196"/>
    <n v="15.94"/>
    <n v="4007"/>
    <n v="5609"/>
  </r>
  <r>
    <x v="217"/>
    <x v="3"/>
    <x v="8"/>
    <n v="15382"/>
    <n v="11"/>
    <n v="1670"/>
    <n v="46760"/>
    <n v="14.64"/>
    <n v="6068"/>
    <n v="6848"/>
  </r>
  <r>
    <x v="217"/>
    <x v="3"/>
    <x v="9"/>
    <n v="21422"/>
    <n v="13"/>
    <n v="1176"/>
    <n v="32928"/>
    <n v="33.619999999999997"/>
    <n v="8033"/>
    <n v="11070"/>
  </r>
  <r>
    <x v="217"/>
    <x v="3"/>
    <x v="10"/>
    <n v="34174"/>
    <n v="21"/>
    <n v="1537"/>
    <n v="43036"/>
    <n v="35.9"/>
    <n v="14129"/>
    <n v="15452"/>
  </r>
  <r>
    <x v="217"/>
    <x v="3"/>
    <x v="11"/>
    <n v="9209"/>
    <n v="5"/>
    <n v="372"/>
    <n v="10416"/>
    <n v="43.82"/>
    <n v="6450"/>
    <n v="4564"/>
  </r>
  <r>
    <x v="217"/>
    <x v="3"/>
    <x v="12"/>
    <m/>
    <n v="7"/>
    <n v="588"/>
    <n v="16464"/>
    <m/>
    <m/>
    <m/>
  </r>
  <r>
    <x v="217"/>
    <x v="3"/>
    <x v="13"/>
    <m/>
    <n v="4"/>
    <n v="368"/>
    <n v="10304"/>
    <m/>
    <m/>
    <m/>
  </r>
  <r>
    <x v="217"/>
    <x v="3"/>
    <x v="14"/>
    <n v="10624"/>
    <n v="7"/>
    <n v="766"/>
    <n v="21448"/>
    <n v="23.03"/>
    <n v="5325"/>
    <n v="4940"/>
  </r>
  <r>
    <x v="217"/>
    <x v="3"/>
    <x v="15"/>
    <n v="16388"/>
    <n v="9"/>
    <n v="1026"/>
    <n v="28728"/>
    <n v="20.11"/>
    <n v="7033"/>
    <n v="5776"/>
  </r>
  <r>
    <x v="217"/>
    <x v="3"/>
    <x v="16"/>
    <m/>
    <n v="2"/>
    <n v="355"/>
    <n v="9940"/>
    <m/>
    <m/>
    <m/>
  </r>
  <r>
    <x v="217"/>
    <x v="3"/>
    <x v="17"/>
    <s v="    -"/>
    <n v="0"/>
    <s v="    -"/>
    <s v="    -"/>
    <n v="0"/>
    <n v="0"/>
    <n v="0"/>
  </r>
  <r>
    <x v="217"/>
    <x v="3"/>
    <x v="18"/>
    <n v="28352"/>
    <n v="15"/>
    <n v="1158"/>
    <n v="32424"/>
    <n v="46.99"/>
    <n v="15845"/>
    <n v="15236"/>
  </r>
  <r>
    <x v="217"/>
    <x v="3"/>
    <x v="19"/>
    <n v="78138"/>
    <n v="24"/>
    <n v="3552"/>
    <n v="99456"/>
    <n v="36.97"/>
    <n v="26787"/>
    <n v="36767"/>
  </r>
  <r>
    <x v="217"/>
    <x v="3"/>
    <x v="20"/>
    <n v="85866"/>
    <n v="35"/>
    <n v="4740"/>
    <n v="132720"/>
    <n v="30.48"/>
    <n v="39498"/>
    <n v="40450"/>
  </r>
  <r>
    <x v="217"/>
    <x v="3"/>
    <x v="21"/>
    <n v="12269"/>
    <n v="10"/>
    <n v="734"/>
    <n v="20552"/>
    <n v="27.13"/>
    <n v="6201"/>
    <n v="5576"/>
  </r>
  <r>
    <x v="217"/>
    <x v="3"/>
    <x v="22"/>
    <n v="27899"/>
    <n v="5"/>
    <n v="717"/>
    <n v="20076"/>
    <n v="61.11"/>
    <n v="21383"/>
    <n v="12268"/>
  </r>
  <r>
    <x v="217"/>
    <x v="3"/>
    <x v="23"/>
    <n v="12743"/>
    <n v="7"/>
    <n v="786"/>
    <n v="22008"/>
    <n v="27.12"/>
    <n v="8655"/>
    <n v="5968"/>
  </r>
  <r>
    <x v="217"/>
    <x v="3"/>
    <x v="24"/>
    <n v="138777"/>
    <n v="57"/>
    <n v="6977"/>
    <n v="195356"/>
    <n v="32.89"/>
    <n v="75737"/>
    <n v="64262"/>
  </r>
  <r>
    <x v="217"/>
    <x v="3"/>
    <x v="25"/>
    <n v="46639"/>
    <n v="20"/>
    <n v="1552"/>
    <n v="43456"/>
    <n v="48.31"/>
    <n v="31631"/>
    <n v="20995"/>
  </r>
  <r>
    <x v="217"/>
    <x v="3"/>
    <x v="26"/>
    <n v="41338"/>
    <n v="6"/>
    <n v="1529"/>
    <n v="42812"/>
    <n v="46.91"/>
    <n v="21572"/>
    <n v="20085"/>
  </r>
  <r>
    <x v="217"/>
    <x v="3"/>
    <x v="27"/>
    <n v="41733"/>
    <n v="8"/>
    <n v="1119"/>
    <n v="31332"/>
    <n v="55.72"/>
    <n v="22231"/>
    <n v="17459"/>
  </r>
  <r>
    <x v="217"/>
    <x v="3"/>
    <x v="28"/>
    <n v="23374"/>
    <n v="14"/>
    <n v="3404"/>
    <n v="95312"/>
    <n v="10.38"/>
    <n v="12919"/>
    <n v="9894"/>
  </r>
  <r>
    <x v="217"/>
    <x v="3"/>
    <x v="29"/>
    <n v="13713"/>
    <n v="9"/>
    <n v="2020"/>
    <n v="56560"/>
    <n v="10.79"/>
    <n v="5021"/>
    <n v="6105"/>
  </r>
  <r>
    <x v="217"/>
    <x v="3"/>
    <x v="30"/>
    <n v="18772"/>
    <n v="6"/>
    <n v="541"/>
    <n v="15148"/>
    <n v="54.95"/>
    <n v="12341"/>
    <n v="8324"/>
  </r>
  <r>
    <x v="217"/>
    <x v="3"/>
    <x v="31"/>
    <n v="4719"/>
    <n v="6"/>
    <n v="270"/>
    <n v="7560"/>
    <n v="30.13"/>
    <n v="2675"/>
    <n v="2278"/>
  </r>
  <r>
    <x v="217"/>
    <x v="3"/>
    <x v="32"/>
    <n v="34675"/>
    <n v="6"/>
    <n v="924"/>
    <n v="25872"/>
    <n v="70.31"/>
    <n v="15293"/>
    <n v="18190"/>
  </r>
  <r>
    <x v="217"/>
    <x v="3"/>
    <x v="33"/>
    <n v="13281"/>
    <n v="10"/>
    <n v="720"/>
    <n v="20160"/>
    <n v="35.06"/>
    <n v="8197"/>
    <n v="7068"/>
  </r>
  <r>
    <x v="217"/>
    <x v="3"/>
    <x v="34"/>
    <n v="944164"/>
    <n v="413"/>
    <n v="51756"/>
    <n v="1449168"/>
    <n v="30.47"/>
    <n v="443204"/>
    <n v="441494"/>
  </r>
  <r>
    <x v="217"/>
    <x v="4"/>
    <x v="0"/>
    <n v="206504"/>
    <n v="216"/>
    <n v="9702"/>
    <n v="271656"/>
    <n v="40.270000000000003"/>
    <n v="95139"/>
    <n v="109399"/>
  </r>
  <r>
    <x v="217"/>
    <x v="4"/>
    <x v="1"/>
    <n v="667086"/>
    <n v="304"/>
    <n v="20528"/>
    <n v="574784"/>
    <n v="72.61"/>
    <n v="342677"/>
    <n v="417323"/>
  </r>
  <r>
    <x v="217"/>
    <x v="4"/>
    <x v="2"/>
    <n v="107945"/>
    <n v="110"/>
    <n v="5160"/>
    <n v="144480"/>
    <n v="35.89"/>
    <n v="48722"/>
    <n v="51853"/>
  </r>
  <r>
    <x v="217"/>
    <x v="4"/>
    <x v="3"/>
    <n v="136274"/>
    <n v="145"/>
    <n v="5390"/>
    <n v="150920"/>
    <n v="52.33"/>
    <n v="69598"/>
    <n v="78977"/>
  </r>
  <r>
    <x v="217"/>
    <x v="4"/>
    <x v="4"/>
    <n v="107402"/>
    <n v="90"/>
    <n v="4625"/>
    <n v="129500"/>
    <n v="47.11"/>
    <n v="38911"/>
    <n v="61008"/>
  </r>
  <r>
    <x v="217"/>
    <x v="4"/>
    <x v="5"/>
    <n v="210223"/>
    <n v="117"/>
    <n v="6498"/>
    <n v="181944"/>
    <n v="59.58"/>
    <n v="115606"/>
    <n v="108394"/>
  </r>
  <r>
    <x v="217"/>
    <x v="4"/>
    <x v="6"/>
    <n v="105803"/>
    <n v="95"/>
    <n v="3890"/>
    <n v="108920"/>
    <n v="52.07"/>
    <n v="57495"/>
    <n v="56718"/>
  </r>
  <r>
    <x v="217"/>
    <x v="4"/>
    <x v="7"/>
    <n v="28231"/>
    <n v="31"/>
    <n v="1670"/>
    <n v="46760"/>
    <n v="28.83"/>
    <n v="10900"/>
    <n v="13483"/>
  </r>
  <r>
    <x v="217"/>
    <x v="4"/>
    <x v="8"/>
    <n v="37227"/>
    <n v="52"/>
    <n v="2396"/>
    <n v="67088"/>
    <n v="29.54"/>
    <n v="19112"/>
    <n v="19818"/>
  </r>
  <r>
    <x v="217"/>
    <x v="4"/>
    <x v="9"/>
    <n v="63408"/>
    <n v="84"/>
    <n v="2956"/>
    <n v="82768"/>
    <n v="47.23"/>
    <n v="28336"/>
    <n v="39088"/>
  </r>
  <r>
    <x v="217"/>
    <x v="4"/>
    <x v="10"/>
    <n v="116607"/>
    <n v="115"/>
    <n v="3896"/>
    <n v="109088"/>
    <n v="58.61"/>
    <n v="50326"/>
    <n v="63937"/>
  </r>
  <r>
    <x v="217"/>
    <x v="4"/>
    <x v="11"/>
    <n v="42197"/>
    <n v="52"/>
    <n v="2245"/>
    <n v="62860"/>
    <n v="38.08"/>
    <n v="26973"/>
    <n v="23937"/>
  </r>
  <r>
    <x v="217"/>
    <x v="4"/>
    <x v="12"/>
    <n v="52173"/>
    <n v="86"/>
    <n v="2254"/>
    <n v="63112"/>
    <n v="47.44"/>
    <n v="30917"/>
    <n v="29939"/>
  </r>
  <r>
    <x v="217"/>
    <x v="4"/>
    <x v="13"/>
    <n v="22273"/>
    <n v="29"/>
    <n v="911"/>
    <n v="25508"/>
    <n v="47.46"/>
    <n v="11515"/>
    <n v="12106"/>
  </r>
  <r>
    <x v="217"/>
    <x v="4"/>
    <x v="14"/>
    <n v="27338"/>
    <n v="41"/>
    <n v="1345"/>
    <n v="37660"/>
    <n v="38.35"/>
    <n v="14706"/>
    <n v="14444"/>
  </r>
  <r>
    <x v="217"/>
    <x v="4"/>
    <x v="15"/>
    <n v="31362"/>
    <n v="40"/>
    <n v="1933"/>
    <n v="54124"/>
    <n v="29.46"/>
    <n v="14846"/>
    <n v="15945"/>
  </r>
  <r>
    <x v="217"/>
    <x v="4"/>
    <x v="16"/>
    <n v="248687"/>
    <n v="105"/>
    <n v="7601"/>
    <n v="212828"/>
    <n v="75.58"/>
    <n v="114922"/>
    <n v="160855"/>
  </r>
  <r>
    <x v="217"/>
    <x v="4"/>
    <x v="17"/>
    <n v="210233"/>
    <n v="72"/>
    <n v="6171"/>
    <n v="172788"/>
    <n v="80.94"/>
    <n v="100942"/>
    <n v="139850"/>
  </r>
  <r>
    <x v="217"/>
    <x v="4"/>
    <x v="18"/>
    <n v="91606"/>
    <n v="93"/>
    <n v="2944"/>
    <n v="82432"/>
    <n v="63.14"/>
    <n v="53181"/>
    <n v="52046"/>
  </r>
  <r>
    <x v="217"/>
    <x v="4"/>
    <x v="19"/>
    <n v="186330"/>
    <n v="153"/>
    <n v="6624"/>
    <n v="185472"/>
    <n v="55.57"/>
    <n v="81597"/>
    <n v="103072"/>
  </r>
  <r>
    <x v="217"/>
    <x v="4"/>
    <x v="20"/>
    <n v="413582"/>
    <n v="331"/>
    <n v="13985"/>
    <n v="391580"/>
    <n v="59.54"/>
    <n v="229819"/>
    <n v="233136"/>
  </r>
  <r>
    <x v="217"/>
    <x v="4"/>
    <x v="21"/>
    <n v="35518"/>
    <n v="48"/>
    <n v="1617"/>
    <n v="45276"/>
    <n v="39.229999999999997"/>
    <n v="21998"/>
    <n v="17761"/>
  </r>
  <r>
    <x v="217"/>
    <x v="4"/>
    <x v="22"/>
    <n v="89772"/>
    <n v="35"/>
    <n v="2142"/>
    <n v="59976"/>
    <n v="74.42"/>
    <n v="69748"/>
    <n v="44634"/>
  </r>
  <r>
    <x v="217"/>
    <x v="4"/>
    <x v="23"/>
    <n v="29778"/>
    <n v="42"/>
    <n v="1350"/>
    <n v="37800"/>
    <n v="43.72"/>
    <n v="20915"/>
    <n v="16525"/>
  </r>
  <r>
    <x v="217"/>
    <x v="4"/>
    <x v="24"/>
    <n v="568650"/>
    <n v="456"/>
    <n v="19094"/>
    <n v="534632"/>
    <n v="58.37"/>
    <n v="342480"/>
    <n v="312056"/>
  </r>
  <r>
    <x v="217"/>
    <x v="4"/>
    <x v="25"/>
    <n v="171156"/>
    <n v="148"/>
    <n v="5451"/>
    <n v="152628"/>
    <n v="62.6"/>
    <n v="122301"/>
    <n v="95540"/>
  </r>
  <r>
    <x v="217"/>
    <x v="4"/>
    <x v="26"/>
    <n v="98507"/>
    <n v="45"/>
    <n v="2882"/>
    <n v="80696"/>
    <n v="64.66"/>
    <n v="53104"/>
    <n v="52180"/>
  </r>
  <r>
    <x v="217"/>
    <x v="4"/>
    <x v="27"/>
    <n v="343150"/>
    <n v="126"/>
    <n v="8181"/>
    <n v="229068"/>
    <n v="80.77"/>
    <n v="151028"/>
    <n v="185023"/>
  </r>
  <r>
    <x v="217"/>
    <x v="4"/>
    <x v="28"/>
    <n v="52237"/>
    <n v="53"/>
    <n v="4265"/>
    <n v="119420"/>
    <n v="21.58"/>
    <n v="36127"/>
    <n v="25776"/>
  </r>
  <r>
    <x v="217"/>
    <x v="4"/>
    <x v="29"/>
    <n v="32378"/>
    <n v="54"/>
    <n v="2709"/>
    <n v="75852"/>
    <n v="22.66"/>
    <n v="16904"/>
    <n v="17188"/>
  </r>
  <r>
    <x v="217"/>
    <x v="4"/>
    <x v="30"/>
    <n v="94803"/>
    <n v="76"/>
    <n v="2619"/>
    <n v="73332"/>
    <n v="71.91"/>
    <n v="57472"/>
    <n v="52731"/>
  </r>
  <r>
    <x v="217"/>
    <x v="4"/>
    <x v="31"/>
    <n v="12602"/>
    <n v="31"/>
    <n v="552"/>
    <n v="15456"/>
    <n v="45.41"/>
    <n v="7381"/>
    <n v="7019"/>
  </r>
  <r>
    <x v="217"/>
    <x v="4"/>
    <x v="32"/>
    <n v="96365"/>
    <n v="39"/>
    <n v="2546"/>
    <n v="71288"/>
    <n v="76.14"/>
    <n v="49684"/>
    <n v="54280"/>
  </r>
  <r>
    <x v="217"/>
    <x v="4"/>
    <x v="33"/>
    <n v="56853"/>
    <n v="81"/>
    <n v="2308"/>
    <n v="64624"/>
    <n v="52.79"/>
    <n v="34066"/>
    <n v="34117"/>
  </r>
  <r>
    <x v="217"/>
    <x v="4"/>
    <x v="34"/>
    <n v="4015374"/>
    <n v="3067"/>
    <n v="143175"/>
    <n v="4008900"/>
    <n v="56.58"/>
    <n v="2096026"/>
    <n v="2268251"/>
  </r>
  <r>
    <x v="218"/>
    <x v="0"/>
    <x v="0"/>
    <n v="35699"/>
    <n v="28"/>
    <n v="1122"/>
    <n v="34782"/>
    <n v="60.8"/>
    <n v="18838"/>
    <n v="21149"/>
  </r>
  <r>
    <x v="218"/>
    <x v="0"/>
    <x v="1"/>
    <n v="430955"/>
    <n v="82"/>
    <n v="10242"/>
    <n v="317502"/>
    <n v="85.31"/>
    <n v="247069"/>
    <n v="270869"/>
  </r>
  <r>
    <x v="218"/>
    <x v="0"/>
    <x v="2"/>
    <n v="5905"/>
    <n v="9"/>
    <n v="166"/>
    <n v="5146"/>
    <n v="58.81"/>
    <n v="3244"/>
    <n v="3027"/>
  </r>
  <r>
    <x v="218"/>
    <x v="0"/>
    <x v="3"/>
    <n v="40433"/>
    <n v="21"/>
    <n v="917"/>
    <n v="28427"/>
    <n v="83.03"/>
    <n v="19218"/>
    <n v="23603"/>
  </r>
  <r>
    <x v="218"/>
    <x v="0"/>
    <x v="4"/>
    <n v="17982"/>
    <n v="8"/>
    <n v="465"/>
    <n v="14415"/>
    <n v="82.97"/>
    <n v="8284"/>
    <n v="11961"/>
  </r>
  <r>
    <x v="218"/>
    <x v="0"/>
    <x v="5"/>
    <n v="89693"/>
    <n v="22"/>
    <n v="1828"/>
    <n v="56668"/>
    <n v="85.91"/>
    <n v="52854"/>
    <n v="48684"/>
  </r>
  <r>
    <x v="218"/>
    <x v="0"/>
    <x v="6"/>
    <n v="20882"/>
    <n v="8"/>
    <n v="532"/>
    <n v="16492"/>
    <n v="65.099999999999994"/>
    <n v="10411"/>
    <n v="10737"/>
  </r>
  <r>
    <x v="218"/>
    <x v="0"/>
    <x v="7"/>
    <m/>
    <n v="2"/>
    <n v="38"/>
    <n v="1178"/>
    <m/>
    <m/>
    <m/>
  </r>
  <r>
    <x v="218"/>
    <x v="0"/>
    <x v="8"/>
    <m/>
    <n v="7"/>
    <n v="184"/>
    <n v="5704"/>
    <m/>
    <m/>
    <m/>
  </r>
  <r>
    <x v="218"/>
    <x v="0"/>
    <x v="9"/>
    <n v="14557"/>
    <n v="19"/>
    <n v="609"/>
    <n v="18879"/>
    <n v="49.94"/>
    <n v="7455"/>
    <n v="9427"/>
  </r>
  <r>
    <x v="218"/>
    <x v="0"/>
    <x v="10"/>
    <n v="22290"/>
    <n v="18"/>
    <n v="545"/>
    <n v="16895"/>
    <n v="75.09"/>
    <n v="12436"/>
    <n v="12686"/>
  </r>
  <r>
    <x v="218"/>
    <x v="0"/>
    <x v="11"/>
    <n v="12914"/>
    <n v="9"/>
    <n v="402"/>
    <n v="12462"/>
    <n v="53.29"/>
    <n v="8241"/>
    <n v="6641"/>
  </r>
  <r>
    <x v="218"/>
    <x v="0"/>
    <x v="12"/>
    <n v="11735"/>
    <n v="14"/>
    <n v="478"/>
    <n v="14818"/>
    <n v="54.85"/>
    <n v="7496"/>
    <n v="8128"/>
  </r>
  <r>
    <x v="218"/>
    <x v="0"/>
    <x v="13"/>
    <m/>
    <n v="3"/>
    <n v="112"/>
    <n v="3472"/>
    <m/>
    <m/>
    <m/>
  </r>
  <r>
    <x v="218"/>
    <x v="0"/>
    <x v="14"/>
    <m/>
    <n v="10"/>
    <n v="226"/>
    <n v="7006"/>
    <m/>
    <m/>
    <m/>
  </r>
  <r>
    <x v="218"/>
    <x v="0"/>
    <x v="15"/>
    <m/>
    <n v="1"/>
    <n v="21"/>
    <n v="651"/>
    <m/>
    <m/>
    <m/>
  </r>
  <r>
    <x v="218"/>
    <x v="0"/>
    <x v="16"/>
    <n v="159222"/>
    <n v="39"/>
    <n v="3829"/>
    <n v="118699"/>
    <n v="86.66"/>
    <n v="79127"/>
    <n v="102862"/>
  </r>
  <r>
    <x v="218"/>
    <x v="0"/>
    <x v="17"/>
    <m/>
    <n v="36"/>
    <n v="3710"/>
    <n v="115010"/>
    <m/>
    <m/>
    <m/>
  </r>
  <r>
    <x v="218"/>
    <x v="0"/>
    <x v="18"/>
    <n v="12785"/>
    <n v="14"/>
    <n v="318"/>
    <n v="9858"/>
    <n v="74.02"/>
    <n v="8863"/>
    <n v="7296"/>
  </r>
  <r>
    <x v="218"/>
    <x v="0"/>
    <x v="19"/>
    <n v="15482"/>
    <n v="13"/>
    <n v="449"/>
    <n v="13919"/>
    <n v="67.47"/>
    <n v="8628"/>
    <n v="9391"/>
  </r>
  <r>
    <x v="218"/>
    <x v="0"/>
    <x v="20"/>
    <n v="123915"/>
    <n v="50"/>
    <n v="3217"/>
    <n v="99727"/>
    <n v="81.52"/>
    <n v="70394"/>
    <n v="81298"/>
  </r>
  <r>
    <x v="218"/>
    <x v="0"/>
    <x v="21"/>
    <m/>
    <n v="6"/>
    <n v="131"/>
    <n v="4061"/>
    <n v="58.69"/>
    <m/>
    <n v="2383"/>
  </r>
  <r>
    <x v="218"/>
    <x v="0"/>
    <x v="22"/>
    <n v="22408"/>
    <n v="4"/>
    <n v="414"/>
    <n v="12834"/>
    <m/>
    <n v="22055"/>
    <m/>
  </r>
  <r>
    <x v="218"/>
    <x v="0"/>
    <x v="23"/>
    <m/>
    <n v="6"/>
    <n v="112"/>
    <n v="3472"/>
    <m/>
    <m/>
    <m/>
  </r>
  <r>
    <x v="218"/>
    <x v="0"/>
    <x v="24"/>
    <n v="153100"/>
    <n v="66"/>
    <n v="3874"/>
    <n v="120094"/>
    <n v="80.540000000000006"/>
    <n v="97174"/>
    <n v="96723"/>
  </r>
  <r>
    <x v="218"/>
    <x v="0"/>
    <x v="25"/>
    <n v="48087"/>
    <n v="31"/>
    <n v="1568"/>
    <n v="48608"/>
    <n v="61.52"/>
    <n v="33150"/>
    <n v="29906"/>
  </r>
  <r>
    <x v="218"/>
    <x v="0"/>
    <x v="26"/>
    <n v="20632"/>
    <n v="9"/>
    <n v="460"/>
    <n v="14260"/>
    <n v="68"/>
    <n v="9692"/>
    <n v="9696"/>
  </r>
  <r>
    <x v="218"/>
    <x v="0"/>
    <x v="27"/>
    <n v="163070"/>
    <n v="38"/>
    <n v="3343"/>
    <n v="103633"/>
    <n v="86.17"/>
    <n v="67161"/>
    <n v="89304"/>
  </r>
  <r>
    <x v="218"/>
    <x v="0"/>
    <x v="28"/>
    <n v="12515"/>
    <n v="10"/>
    <n v="423"/>
    <n v="13113"/>
    <n v="52.61"/>
    <n v="11795"/>
    <n v="6899"/>
  </r>
  <r>
    <x v="218"/>
    <x v="0"/>
    <x v="29"/>
    <n v="4058"/>
    <n v="12"/>
    <n v="173"/>
    <n v="5363"/>
    <m/>
    <n v="3294"/>
    <m/>
  </r>
  <r>
    <x v="218"/>
    <x v="0"/>
    <x v="30"/>
    <n v="33565"/>
    <n v="16"/>
    <n v="818"/>
    <n v="25358"/>
    <n v="81.25"/>
    <n v="21220"/>
    <n v="20603"/>
  </r>
  <r>
    <x v="218"/>
    <x v="0"/>
    <x v="31"/>
    <m/>
    <n v="8"/>
    <n v="87"/>
    <n v="2697"/>
    <m/>
    <m/>
    <m/>
  </r>
  <r>
    <x v="218"/>
    <x v="0"/>
    <x v="32"/>
    <n v="28847"/>
    <n v="6"/>
    <n v="559"/>
    <n v="17329"/>
    <n v="80.989999999999995"/>
    <n v="16952"/>
    <n v="14035"/>
  </r>
  <r>
    <x v="218"/>
    <x v="0"/>
    <x v="33"/>
    <n v="14432"/>
    <n v="19"/>
    <n v="497"/>
    <n v="15407"/>
    <n v="57.8"/>
    <n v="9360"/>
    <n v="8906"/>
  </r>
  <r>
    <x v="218"/>
    <x v="0"/>
    <x v="34"/>
    <n v="1387506"/>
    <n v="542"/>
    <n v="34285"/>
    <n v="1062835"/>
    <n v="78.709999999999994"/>
    <n v="772205"/>
    <n v="836523"/>
  </r>
  <r>
    <x v="218"/>
    <x v="1"/>
    <x v="0"/>
    <n v="60675"/>
    <n v="118"/>
    <n v="1548"/>
    <n v="47988"/>
    <n v="70.010000000000005"/>
    <n v="31025"/>
    <n v="33598"/>
  </r>
  <r>
    <x v="218"/>
    <x v="1"/>
    <x v="1"/>
    <n v="139024"/>
    <n v="161"/>
    <n v="3603"/>
    <n v="111693"/>
    <n v="70.989999999999995"/>
    <n v="70966"/>
    <n v="79288"/>
  </r>
  <r>
    <x v="218"/>
    <x v="1"/>
    <x v="2"/>
    <n v="26747"/>
    <n v="63"/>
    <n v="712"/>
    <n v="22072"/>
    <n v="59.35"/>
    <n v="15005"/>
    <n v="13100"/>
  </r>
  <r>
    <x v="218"/>
    <x v="1"/>
    <x v="3"/>
    <n v="69367"/>
    <n v="88"/>
    <n v="1700"/>
    <n v="52700"/>
    <n v="71.95"/>
    <n v="34641"/>
    <n v="37917"/>
  </r>
  <r>
    <x v="218"/>
    <x v="1"/>
    <x v="4"/>
    <n v="38375"/>
    <n v="50"/>
    <n v="897"/>
    <n v="27807"/>
    <n v="73.599999999999994"/>
    <n v="16888"/>
    <n v="20466"/>
  </r>
  <r>
    <x v="218"/>
    <x v="1"/>
    <x v="5"/>
    <n v="68316"/>
    <n v="71"/>
    <n v="1272"/>
    <n v="39432"/>
    <n v="76.7"/>
    <n v="36354"/>
    <n v="30243"/>
  </r>
  <r>
    <x v="218"/>
    <x v="1"/>
    <x v="6"/>
    <n v="45498"/>
    <n v="62"/>
    <n v="1107"/>
    <n v="34317"/>
    <n v="66.489999999999995"/>
    <n v="27653"/>
    <n v="22817"/>
  </r>
  <r>
    <x v="218"/>
    <x v="1"/>
    <x v="7"/>
    <n v="11771"/>
    <n v="21"/>
    <n v="305"/>
    <n v="9455"/>
    <n v="70.56"/>
    <n v="6171"/>
    <n v="6671"/>
  </r>
  <r>
    <x v="218"/>
    <x v="1"/>
    <x v="8"/>
    <n v="16523"/>
    <n v="30"/>
    <n v="443"/>
    <n v="13733"/>
    <n v="72.37"/>
    <n v="9448"/>
    <n v="9939"/>
  </r>
  <r>
    <x v="218"/>
    <x v="1"/>
    <x v="9"/>
    <n v="26317"/>
    <n v="46"/>
    <n v="817"/>
    <n v="25327"/>
    <n v="62.72"/>
    <n v="13579"/>
    <n v="15886"/>
  </r>
  <r>
    <x v="218"/>
    <x v="1"/>
    <x v="10"/>
    <n v="55715"/>
    <n v="64"/>
    <n v="1152"/>
    <n v="35712"/>
    <n v="78.27"/>
    <n v="27249"/>
    <n v="27953"/>
  </r>
  <r>
    <x v="218"/>
    <x v="1"/>
    <x v="11"/>
    <n v="11673"/>
    <n v="23"/>
    <n v="530"/>
    <n v="16430"/>
    <n v="37.340000000000003"/>
    <n v="7316"/>
    <n v="6135"/>
  </r>
  <r>
    <x v="218"/>
    <x v="1"/>
    <x v="12"/>
    <n v="41833"/>
    <n v="62"/>
    <n v="1074"/>
    <n v="33294"/>
    <n v="71.17"/>
    <n v="23475"/>
    <n v="23694"/>
  </r>
  <r>
    <x v="218"/>
    <x v="1"/>
    <x v="13"/>
    <n v="10176"/>
    <n v="17"/>
    <n v="312"/>
    <n v="9672"/>
    <n v="56.83"/>
    <n v="5759"/>
    <n v="5497"/>
  </r>
  <r>
    <x v="218"/>
    <x v="1"/>
    <x v="14"/>
    <n v="11040"/>
    <n v="23"/>
    <n v="305"/>
    <n v="9455"/>
    <n v="63.72"/>
    <n v="6049"/>
    <n v="6024"/>
  </r>
  <r>
    <x v="218"/>
    <x v="1"/>
    <x v="15"/>
    <n v="11175"/>
    <n v="25"/>
    <n v="258"/>
    <n v="7998"/>
    <n v="73.930000000000007"/>
    <n v="6728"/>
    <n v="5913"/>
  </r>
  <r>
    <x v="218"/>
    <x v="1"/>
    <x v="16"/>
    <n v="57024"/>
    <n v="52"/>
    <n v="1258"/>
    <n v="38998"/>
    <n v="80.78"/>
    <n v="29129"/>
    <n v="31503"/>
  </r>
  <r>
    <x v="218"/>
    <x v="1"/>
    <x v="17"/>
    <n v="36202"/>
    <n v="27"/>
    <n v="758"/>
    <n v="23498"/>
    <n v="83.59"/>
    <n v="19094"/>
    <n v="19643"/>
  </r>
  <r>
    <x v="218"/>
    <x v="1"/>
    <x v="18"/>
    <n v="33167"/>
    <n v="47"/>
    <n v="784"/>
    <n v="24304"/>
    <n v="77.09"/>
    <n v="18254"/>
    <n v="18735"/>
  </r>
  <r>
    <x v="218"/>
    <x v="1"/>
    <x v="19"/>
    <n v="53654"/>
    <n v="88"/>
    <n v="1250"/>
    <n v="38750"/>
    <n v="69.59"/>
    <n v="27157"/>
    <n v="26966"/>
  </r>
  <r>
    <x v="218"/>
    <x v="1"/>
    <x v="20"/>
    <n v="141605"/>
    <n v="200"/>
    <n v="3071"/>
    <n v="95201"/>
    <n v="77.2"/>
    <n v="86523"/>
    <n v="73499"/>
  </r>
  <r>
    <x v="218"/>
    <x v="1"/>
    <x v="21"/>
    <n v="13829"/>
    <n v="26"/>
    <n v="386"/>
    <n v="11966"/>
    <n v="56.14"/>
    <n v="9354"/>
    <n v="6718"/>
  </r>
  <r>
    <x v="218"/>
    <x v="1"/>
    <x v="22"/>
    <n v="28664"/>
    <n v="20"/>
    <n v="586"/>
    <n v="18166"/>
    <n v="70.84"/>
    <n v="20207"/>
    <n v="12869"/>
  </r>
  <r>
    <x v="218"/>
    <x v="1"/>
    <x v="23"/>
    <n v="14328"/>
    <n v="27"/>
    <n v="402"/>
    <n v="12462"/>
    <n v="68.459999999999994"/>
    <n v="9531"/>
    <n v="8531"/>
  </r>
  <r>
    <x v="218"/>
    <x v="1"/>
    <x v="24"/>
    <n v="198426"/>
    <n v="273"/>
    <n v="4445"/>
    <n v="137795"/>
    <n v="73.75"/>
    <n v="125614"/>
    <n v="101617"/>
  </r>
  <r>
    <x v="218"/>
    <x v="1"/>
    <x v="25"/>
    <n v="45402"/>
    <n v="74"/>
    <n v="1086"/>
    <n v="33666"/>
    <n v="68.81"/>
    <n v="31996"/>
    <n v="23167"/>
  </r>
  <r>
    <x v="218"/>
    <x v="1"/>
    <x v="26"/>
    <n v="20984"/>
    <n v="21"/>
    <n v="340"/>
    <n v="10540"/>
    <n v="84.63"/>
    <n v="9771"/>
    <n v="8920"/>
  </r>
  <r>
    <x v="218"/>
    <x v="1"/>
    <x v="27"/>
    <n v="71637"/>
    <n v="57"/>
    <n v="1315"/>
    <n v="40765"/>
    <n v="75.099999999999994"/>
    <n v="28605"/>
    <n v="30616"/>
  </r>
  <r>
    <x v="218"/>
    <x v="1"/>
    <x v="28"/>
    <n v="12991"/>
    <n v="24"/>
    <n v="335"/>
    <n v="10385"/>
    <n v="72.02"/>
    <n v="9782"/>
    <n v="7480"/>
  </r>
  <r>
    <x v="218"/>
    <x v="1"/>
    <x v="29"/>
    <n v="11761"/>
    <n v="26"/>
    <n v="278"/>
    <n v="8618"/>
    <n v="75.53"/>
    <n v="7481"/>
    <n v="6510"/>
  </r>
  <r>
    <x v="218"/>
    <x v="1"/>
    <x v="30"/>
    <n v="39655"/>
    <n v="46"/>
    <n v="800"/>
    <n v="24800"/>
    <n v="81.09"/>
    <n v="20669"/>
    <n v="20109"/>
  </r>
  <r>
    <x v="218"/>
    <x v="1"/>
    <x v="31"/>
    <n v="4185"/>
    <n v="14"/>
    <n v="102"/>
    <n v="3162"/>
    <n v="63.28"/>
    <n v="2341"/>
    <n v="2001"/>
  </r>
  <r>
    <x v="218"/>
    <x v="1"/>
    <x v="32"/>
    <n v="19127"/>
    <n v="21"/>
    <n v="390"/>
    <n v="12090"/>
    <n v="73.099999999999994"/>
    <n v="11889"/>
    <n v="8838"/>
  </r>
  <r>
    <x v="218"/>
    <x v="1"/>
    <x v="33"/>
    <n v="20016"/>
    <n v="39"/>
    <n v="609"/>
    <n v="18879"/>
    <n v="61.89"/>
    <n v="11602"/>
    <n v="11685"/>
  </r>
  <r>
    <x v="218"/>
    <x v="1"/>
    <x v="34"/>
    <n v="1232259"/>
    <n v="1706"/>
    <n v="29027"/>
    <n v="899837"/>
    <n v="71.489999999999995"/>
    <n v="672595"/>
    <n v="643285"/>
  </r>
  <r>
    <x v="218"/>
    <x v="2"/>
    <x v="0"/>
    <n v="16770"/>
    <n v="27"/>
    <n v="1139"/>
    <n v="35309"/>
    <n v="39.74"/>
    <n v="6380"/>
    <n v="14033"/>
  </r>
  <r>
    <x v="218"/>
    <x v="2"/>
    <x v="1"/>
    <n v="86696"/>
    <n v="37"/>
    <n v="4157"/>
    <n v="128867"/>
    <n v="60.86"/>
    <n v="35328"/>
    <n v="78428"/>
  </r>
  <r>
    <x v="218"/>
    <x v="2"/>
    <x v="2"/>
    <n v="7350"/>
    <n v="12"/>
    <n v="633"/>
    <n v="19623"/>
    <n v="31.51"/>
    <n v="4188"/>
    <n v="6183"/>
  </r>
  <r>
    <x v="218"/>
    <x v="2"/>
    <x v="3"/>
    <n v="13804"/>
    <n v="15"/>
    <n v="831"/>
    <n v="25761"/>
    <n v="50.27"/>
    <n v="7448"/>
    <n v="12949"/>
  </r>
  <r>
    <x v="218"/>
    <x v="2"/>
    <x v="4"/>
    <n v="15178"/>
    <n v="13"/>
    <n v="927"/>
    <n v="28737"/>
    <n v="49.5"/>
    <n v="3854"/>
    <n v="14225"/>
  </r>
  <r>
    <x v="218"/>
    <x v="2"/>
    <x v="5"/>
    <n v="26737"/>
    <n v="14"/>
    <n v="2005"/>
    <n v="62155"/>
    <n v="36.36"/>
    <n v="13778"/>
    <n v="22597"/>
  </r>
  <r>
    <x v="218"/>
    <x v="2"/>
    <x v="6"/>
    <n v="18643"/>
    <n v="14"/>
    <n v="966"/>
    <n v="29946"/>
    <n v="50.58"/>
    <n v="9235"/>
    <n v="15148"/>
  </r>
  <r>
    <x v="218"/>
    <x v="2"/>
    <x v="7"/>
    <m/>
    <n v="2"/>
    <n v="70"/>
    <n v="2170"/>
    <m/>
    <m/>
    <m/>
  </r>
  <r>
    <x v="218"/>
    <x v="2"/>
    <x v="8"/>
    <m/>
    <n v="4"/>
    <n v="99"/>
    <n v="3069"/>
    <m/>
    <m/>
    <m/>
  </r>
  <r>
    <x v="218"/>
    <x v="2"/>
    <x v="9"/>
    <n v="5007"/>
    <n v="6"/>
    <n v="354"/>
    <n v="10974"/>
    <n v="36.549999999999997"/>
    <n v="2241"/>
    <n v="4011"/>
  </r>
  <r>
    <x v="218"/>
    <x v="2"/>
    <x v="10"/>
    <n v="15732"/>
    <n v="13"/>
    <n v="695"/>
    <n v="21545"/>
    <n v="82.02"/>
    <n v="2589"/>
    <n v="17671"/>
  </r>
  <r>
    <x v="218"/>
    <x v="2"/>
    <x v="11"/>
    <n v="11051"/>
    <n v="13"/>
    <n v="938"/>
    <n v="29078"/>
    <n v="30.77"/>
    <n v="6052"/>
    <n v="8947"/>
  </r>
  <r>
    <x v="218"/>
    <x v="2"/>
    <x v="12"/>
    <m/>
    <n v="3"/>
    <n v="114"/>
    <n v="3534"/>
    <m/>
    <m/>
    <m/>
  </r>
  <r>
    <x v="218"/>
    <x v="2"/>
    <x v="13"/>
    <n v="2655"/>
    <n v="5"/>
    <n v="119"/>
    <n v="3689"/>
    <n v="52.62"/>
    <n v="1215"/>
    <n v="1941"/>
  </r>
  <r>
    <x v="218"/>
    <x v="2"/>
    <x v="14"/>
    <m/>
    <n v="1"/>
    <n v="48"/>
    <n v="1488"/>
    <m/>
    <m/>
    <m/>
  </r>
  <r>
    <x v="218"/>
    <x v="2"/>
    <x v="15"/>
    <m/>
    <n v="5"/>
    <n v="626"/>
    <n v="19406"/>
    <m/>
    <m/>
    <m/>
  </r>
  <r>
    <x v="218"/>
    <x v="2"/>
    <x v="16"/>
    <m/>
    <n v="12"/>
    <n v="2159"/>
    <n v="66929"/>
    <m/>
    <m/>
    <m/>
  </r>
  <r>
    <x v="218"/>
    <x v="2"/>
    <x v="17"/>
    <m/>
    <n v="9"/>
    <n v="1703"/>
    <n v="52793"/>
    <m/>
    <m/>
    <m/>
  </r>
  <r>
    <x v="218"/>
    <x v="2"/>
    <x v="18"/>
    <n v="13147"/>
    <n v="17"/>
    <n v="684"/>
    <n v="21204"/>
    <n v="51.33"/>
    <n v="7021"/>
    <n v="10884"/>
  </r>
  <r>
    <x v="218"/>
    <x v="2"/>
    <x v="19"/>
    <n v="33208"/>
    <n v="28"/>
    <n v="1373"/>
    <n v="42563"/>
    <n v="66.900000000000006"/>
    <n v="16676"/>
    <n v="28475"/>
  </r>
  <r>
    <x v="218"/>
    <x v="2"/>
    <x v="20"/>
    <n v="56930"/>
    <n v="47"/>
    <n v="2969"/>
    <n v="92039"/>
    <n v="52.29"/>
    <n v="32482"/>
    <n v="48125"/>
  </r>
  <r>
    <x v="218"/>
    <x v="2"/>
    <x v="21"/>
    <m/>
    <n v="6"/>
    <n v="338"/>
    <n v="10478"/>
    <n v="32.909999999999997"/>
    <m/>
    <n v="3448"/>
  </r>
  <r>
    <x v="218"/>
    <x v="2"/>
    <x v="22"/>
    <n v="11516"/>
    <n v="5"/>
    <n v="415"/>
    <n v="12865"/>
    <m/>
    <n v="7701"/>
    <m/>
  </r>
  <r>
    <x v="218"/>
    <x v="2"/>
    <x v="23"/>
    <m/>
    <n v="2"/>
    <n v="50"/>
    <n v="1550"/>
    <m/>
    <m/>
    <m/>
  </r>
  <r>
    <x v="218"/>
    <x v="2"/>
    <x v="24"/>
    <n v="73333"/>
    <n v="60"/>
    <n v="3772"/>
    <n v="116932"/>
    <n v="53.04"/>
    <n v="43035"/>
    <n v="62017"/>
  </r>
  <r>
    <x v="218"/>
    <x v="2"/>
    <x v="25"/>
    <n v="20633"/>
    <n v="23"/>
    <n v="1245"/>
    <n v="38595"/>
    <n v="44.26"/>
    <n v="14403"/>
    <n v="17084"/>
  </r>
  <r>
    <x v="218"/>
    <x v="2"/>
    <x v="26"/>
    <n v="14874"/>
    <n v="9"/>
    <n v="553"/>
    <n v="17143"/>
    <n v="77.59"/>
    <n v="9037"/>
    <n v="13301"/>
  </r>
  <r>
    <x v="218"/>
    <x v="2"/>
    <x v="27"/>
    <n v="67409"/>
    <n v="21"/>
    <n v="2402"/>
    <n v="74462"/>
    <n v="80.12"/>
    <n v="28358"/>
    <n v="59660"/>
  </r>
  <r>
    <x v="218"/>
    <x v="2"/>
    <x v="28"/>
    <n v="1606"/>
    <n v="5"/>
    <n v="103"/>
    <n v="3193"/>
    <n v="46.47"/>
    <n v="1099"/>
    <n v="1484"/>
  </r>
  <r>
    <x v="218"/>
    <x v="2"/>
    <x v="29"/>
    <n v="2676"/>
    <n v="7"/>
    <n v="238"/>
    <n v="7378"/>
    <m/>
    <n v="518"/>
    <m/>
  </r>
  <r>
    <x v="218"/>
    <x v="2"/>
    <x v="30"/>
    <n v="7961"/>
    <n v="8"/>
    <n v="460"/>
    <n v="14260"/>
    <n v="44.9"/>
    <n v="4003"/>
    <n v="6403"/>
  </r>
  <r>
    <x v="218"/>
    <x v="2"/>
    <x v="31"/>
    <m/>
    <n v="3"/>
    <n v="93"/>
    <n v="2883"/>
    <m/>
    <m/>
    <m/>
  </r>
  <r>
    <x v="218"/>
    <x v="2"/>
    <x v="32"/>
    <n v="14625"/>
    <n v="6"/>
    <n v="673"/>
    <n v="20863"/>
    <n v="66.959999999999994"/>
    <n v="6219"/>
    <n v="13969"/>
  </r>
  <r>
    <x v="218"/>
    <x v="2"/>
    <x v="33"/>
    <n v="8326"/>
    <n v="13"/>
    <n v="482"/>
    <n v="14942"/>
    <n v="45.87"/>
    <n v="5304"/>
    <n v="6854"/>
  </r>
  <r>
    <x v="218"/>
    <x v="2"/>
    <x v="34"/>
    <n v="530928"/>
    <n v="396"/>
    <n v="27958"/>
    <n v="866698"/>
    <n v="53.89"/>
    <n v="252557"/>
    <n v="467088"/>
  </r>
  <r>
    <x v="218"/>
    <x v="3"/>
    <x v="0"/>
    <n v="78677"/>
    <n v="44"/>
    <n v="5921"/>
    <n v="183551"/>
    <n v="19.940000000000001"/>
    <n v="30793"/>
    <n v="36602"/>
  </r>
  <r>
    <x v="218"/>
    <x v="3"/>
    <x v="1"/>
    <n v="45683"/>
    <n v="20"/>
    <n v="2411"/>
    <n v="74741"/>
    <n v="33.72"/>
    <n v="20827"/>
    <n v="25200"/>
  </r>
  <r>
    <x v="218"/>
    <x v="3"/>
    <x v="2"/>
    <n v="57508"/>
    <n v="25"/>
    <n v="3635"/>
    <n v="112685"/>
    <n v="24.04"/>
    <n v="25713"/>
    <n v="27094"/>
  </r>
  <r>
    <x v="218"/>
    <x v="3"/>
    <x v="3"/>
    <n v="36181"/>
    <n v="21"/>
    <n v="1942"/>
    <n v="60202"/>
    <n v="30.7"/>
    <n v="17921"/>
    <n v="18480"/>
  </r>
  <r>
    <x v="218"/>
    <x v="3"/>
    <x v="4"/>
    <n v="48190"/>
    <n v="16"/>
    <n v="2288"/>
    <n v="70928"/>
    <n v="29.9"/>
    <n v="13981"/>
    <n v="21206"/>
  </r>
  <r>
    <x v="218"/>
    <x v="3"/>
    <x v="5"/>
    <n v="35464"/>
    <n v="10"/>
    <n v="1393"/>
    <n v="43183"/>
    <n v="34.74"/>
    <n v="15312"/>
    <n v="15003"/>
  </r>
  <r>
    <x v="218"/>
    <x v="3"/>
    <x v="6"/>
    <n v="21721"/>
    <n v="11"/>
    <n v="1285"/>
    <n v="39835"/>
    <n v="24.74"/>
    <n v="10310"/>
    <n v="9856"/>
  </r>
  <r>
    <x v="218"/>
    <x v="3"/>
    <x v="7"/>
    <n v="12160"/>
    <n v="6"/>
    <n v="1257"/>
    <n v="38967"/>
    <n v="14.2"/>
    <n v="4095"/>
    <n v="5535"/>
  </r>
  <r>
    <x v="218"/>
    <x v="3"/>
    <x v="8"/>
    <n v="18642"/>
    <n v="11"/>
    <n v="1673"/>
    <n v="51863"/>
    <n v="15.5"/>
    <n v="7425"/>
    <n v="8041"/>
  </r>
  <r>
    <x v="218"/>
    <x v="3"/>
    <x v="9"/>
    <n v="22845"/>
    <n v="13"/>
    <n v="1176"/>
    <n v="36456"/>
    <n v="32.130000000000003"/>
    <n v="8683"/>
    <n v="11713"/>
  </r>
  <r>
    <x v="218"/>
    <x v="3"/>
    <x v="10"/>
    <n v="32122"/>
    <n v="21"/>
    <n v="1537"/>
    <n v="47647"/>
    <n v="31.35"/>
    <n v="13279"/>
    <n v="14936"/>
  </r>
  <r>
    <x v="218"/>
    <x v="3"/>
    <x v="11"/>
    <n v="8895"/>
    <n v="5"/>
    <n v="372"/>
    <n v="11532"/>
    <n v="39.15"/>
    <n v="6102"/>
    <n v="4515"/>
  </r>
  <r>
    <x v="218"/>
    <x v="3"/>
    <x v="12"/>
    <m/>
    <n v="7"/>
    <n v="588"/>
    <n v="18228"/>
    <m/>
    <m/>
    <m/>
  </r>
  <r>
    <x v="218"/>
    <x v="3"/>
    <x v="13"/>
    <m/>
    <n v="4"/>
    <n v="368"/>
    <n v="11408"/>
    <m/>
    <m/>
    <m/>
  </r>
  <r>
    <x v="218"/>
    <x v="3"/>
    <x v="14"/>
    <n v="10277"/>
    <n v="7"/>
    <n v="766"/>
    <n v="23746"/>
    <n v="20.05"/>
    <n v="4853"/>
    <n v="4762"/>
  </r>
  <r>
    <x v="218"/>
    <x v="3"/>
    <x v="15"/>
    <n v="14406"/>
    <n v="9"/>
    <n v="1026"/>
    <n v="31806"/>
    <n v="19.39"/>
    <n v="6750"/>
    <n v="6166"/>
  </r>
  <r>
    <x v="218"/>
    <x v="3"/>
    <x v="16"/>
    <m/>
    <n v="2"/>
    <n v="355"/>
    <n v="11005"/>
    <m/>
    <m/>
    <m/>
  </r>
  <r>
    <x v="218"/>
    <x v="3"/>
    <x v="17"/>
    <s v="    -"/>
    <n v="0"/>
    <s v="    -"/>
    <s v="    -"/>
    <n v="0"/>
    <n v="0"/>
    <n v="0"/>
  </r>
  <r>
    <x v="218"/>
    <x v="3"/>
    <x v="18"/>
    <n v="25488"/>
    <n v="15"/>
    <n v="1158"/>
    <n v="35898"/>
    <n v="40.19"/>
    <n v="13792"/>
    <n v="14428"/>
  </r>
  <r>
    <x v="218"/>
    <x v="3"/>
    <x v="19"/>
    <n v="46611"/>
    <n v="24"/>
    <n v="3552"/>
    <n v="110112"/>
    <n v="21.48"/>
    <n v="18682"/>
    <n v="23647"/>
  </r>
  <r>
    <x v="218"/>
    <x v="3"/>
    <x v="20"/>
    <n v="76160"/>
    <n v="35"/>
    <n v="4740"/>
    <n v="146940"/>
    <n v="26.51"/>
    <n v="32547"/>
    <n v="38957"/>
  </r>
  <r>
    <x v="218"/>
    <x v="3"/>
    <x v="21"/>
    <n v="10236"/>
    <n v="10"/>
    <n v="734"/>
    <n v="22754"/>
    <n v="20.66"/>
    <n v="4984"/>
    <n v="4702"/>
  </r>
  <r>
    <x v="218"/>
    <x v="3"/>
    <x v="22"/>
    <n v="25610"/>
    <n v="5"/>
    <n v="717"/>
    <n v="22227"/>
    <n v="47.79"/>
    <n v="19302"/>
    <n v="10621"/>
  </r>
  <r>
    <x v="218"/>
    <x v="3"/>
    <x v="23"/>
    <n v="13523"/>
    <n v="7"/>
    <n v="786"/>
    <n v="24366"/>
    <n v="26.2"/>
    <n v="7268"/>
    <n v="6383"/>
  </r>
  <r>
    <x v="218"/>
    <x v="3"/>
    <x v="24"/>
    <n v="125529"/>
    <n v="57"/>
    <n v="6977"/>
    <n v="216287"/>
    <n v="28.05"/>
    <n v="64101"/>
    <n v="60663"/>
  </r>
  <r>
    <x v="218"/>
    <x v="3"/>
    <x v="25"/>
    <n v="35836"/>
    <n v="20"/>
    <n v="1552"/>
    <n v="48112"/>
    <n v="35.36"/>
    <n v="25125"/>
    <n v="17011"/>
  </r>
  <r>
    <x v="218"/>
    <x v="3"/>
    <x v="26"/>
    <n v="34858"/>
    <n v="6"/>
    <n v="1529"/>
    <n v="47399"/>
    <n v="36.89"/>
    <n v="20005"/>
    <n v="17485"/>
  </r>
  <r>
    <x v="218"/>
    <x v="3"/>
    <x v="27"/>
    <n v="35921"/>
    <n v="8"/>
    <n v="1119"/>
    <n v="34689"/>
    <n v="44.6"/>
    <n v="19077"/>
    <n v="15473"/>
  </r>
  <r>
    <x v="218"/>
    <x v="3"/>
    <x v="28"/>
    <n v="17558"/>
    <n v="13"/>
    <n v="3276"/>
    <n v="101556"/>
    <n v="8.9499999999999993"/>
    <n v="10577"/>
    <n v="9090"/>
  </r>
  <r>
    <x v="218"/>
    <x v="3"/>
    <x v="29"/>
    <n v="11014"/>
    <n v="9"/>
    <n v="2020"/>
    <n v="62620"/>
    <n v="8.1999999999999993"/>
    <n v="3929"/>
    <n v="5136"/>
  </r>
  <r>
    <x v="218"/>
    <x v="3"/>
    <x v="30"/>
    <n v="16537"/>
    <n v="6"/>
    <n v="541"/>
    <n v="16771"/>
    <n v="44.37"/>
    <n v="10744"/>
    <n v="7441"/>
  </r>
  <r>
    <x v="218"/>
    <x v="3"/>
    <x v="31"/>
    <n v="4789"/>
    <n v="7"/>
    <n v="398"/>
    <n v="12338"/>
    <n v="19.43"/>
    <n v="2906"/>
    <n v="2398"/>
  </r>
  <r>
    <x v="218"/>
    <x v="3"/>
    <x v="32"/>
    <n v="28541"/>
    <n v="6"/>
    <n v="924"/>
    <n v="28644"/>
    <n v="52.46"/>
    <n v="12835"/>
    <n v="15026"/>
  </r>
  <r>
    <x v="218"/>
    <x v="3"/>
    <x v="33"/>
    <n v="11447"/>
    <n v="10"/>
    <n v="720"/>
    <n v="22320"/>
    <n v="25.63"/>
    <n v="8473"/>
    <n v="5721"/>
  </r>
  <r>
    <x v="218"/>
    <x v="3"/>
    <x v="34"/>
    <n v="857316"/>
    <n v="413"/>
    <n v="51759"/>
    <n v="1604529"/>
    <n v="25.7"/>
    <n v="404264"/>
    <n v="412412"/>
  </r>
  <r>
    <x v="218"/>
    <x v="4"/>
    <x v="0"/>
    <n v="191821"/>
    <n v="217"/>
    <n v="9730"/>
    <n v="301630"/>
    <n v="34.94"/>
    <n v="87037"/>
    <n v="105381"/>
  </r>
  <r>
    <x v="218"/>
    <x v="4"/>
    <x v="1"/>
    <n v="702359"/>
    <n v="300"/>
    <n v="20413"/>
    <n v="632803"/>
    <n v="71.709999999999994"/>
    <n v="374191"/>
    <n v="453785"/>
  </r>
  <r>
    <x v="218"/>
    <x v="4"/>
    <x v="2"/>
    <n v="97512"/>
    <n v="109"/>
    <n v="5146"/>
    <n v="159526"/>
    <n v="30.97"/>
    <n v="48150"/>
    <n v="49403"/>
  </r>
  <r>
    <x v="218"/>
    <x v="4"/>
    <x v="3"/>
    <n v="159785"/>
    <n v="145"/>
    <n v="5390"/>
    <n v="167090"/>
    <n v="55.63"/>
    <n v="79229"/>
    <n v="92949"/>
  </r>
  <r>
    <x v="218"/>
    <x v="4"/>
    <x v="4"/>
    <n v="119725"/>
    <n v="87"/>
    <n v="4577"/>
    <n v="141887"/>
    <n v="47.83"/>
    <n v="43006"/>
    <n v="67858"/>
  </r>
  <r>
    <x v="218"/>
    <x v="4"/>
    <x v="5"/>
    <n v="220211"/>
    <n v="117"/>
    <n v="6498"/>
    <n v="201438"/>
    <n v="57.85"/>
    <n v="118298"/>
    <n v="116527"/>
  </r>
  <r>
    <x v="218"/>
    <x v="4"/>
    <x v="6"/>
    <n v="106744"/>
    <n v="95"/>
    <n v="3890"/>
    <n v="120590"/>
    <n v="48.56"/>
    <n v="57609"/>
    <n v="58557"/>
  </r>
  <r>
    <x v="218"/>
    <x v="4"/>
    <x v="7"/>
    <n v="26458"/>
    <n v="31"/>
    <n v="1670"/>
    <n v="51770"/>
    <n v="26.4"/>
    <n v="11229"/>
    <n v="13666"/>
  </r>
  <r>
    <x v="218"/>
    <x v="4"/>
    <x v="8"/>
    <n v="41666"/>
    <n v="52"/>
    <n v="2399"/>
    <n v="74369"/>
    <n v="29.65"/>
    <n v="21193"/>
    <n v="22053"/>
  </r>
  <r>
    <x v="218"/>
    <x v="4"/>
    <x v="9"/>
    <n v="68726"/>
    <n v="84"/>
    <n v="2956"/>
    <n v="91636"/>
    <n v="44.78"/>
    <n v="31958"/>
    <n v="41037"/>
  </r>
  <r>
    <x v="218"/>
    <x v="4"/>
    <x v="10"/>
    <n v="125859"/>
    <n v="116"/>
    <n v="3929"/>
    <n v="121799"/>
    <n v="60.14"/>
    <n v="55554"/>
    <n v="73247"/>
  </r>
  <r>
    <x v="218"/>
    <x v="4"/>
    <x v="11"/>
    <n v="44534"/>
    <n v="50"/>
    <n v="2242"/>
    <n v="69502"/>
    <n v="37.75"/>
    <n v="27711"/>
    <n v="26238"/>
  </r>
  <r>
    <x v="218"/>
    <x v="4"/>
    <x v="12"/>
    <n v="59293"/>
    <n v="86"/>
    <n v="2254"/>
    <n v="69874"/>
    <n v="50.5"/>
    <n v="34418"/>
    <n v="35285"/>
  </r>
  <r>
    <x v="218"/>
    <x v="4"/>
    <x v="13"/>
    <n v="19596"/>
    <n v="29"/>
    <n v="911"/>
    <n v="28241"/>
    <n v="38.57"/>
    <n v="10063"/>
    <n v="10892"/>
  </r>
  <r>
    <x v="218"/>
    <x v="4"/>
    <x v="14"/>
    <n v="27146"/>
    <n v="41"/>
    <n v="1345"/>
    <n v="41695"/>
    <n v="34.4"/>
    <n v="14077"/>
    <n v="14342"/>
  </r>
  <r>
    <x v="218"/>
    <x v="4"/>
    <x v="15"/>
    <n v="30117"/>
    <n v="40"/>
    <n v="1931"/>
    <n v="59861"/>
    <n v="27.08"/>
    <n v="15805"/>
    <n v="16209"/>
  </r>
  <r>
    <x v="218"/>
    <x v="4"/>
    <x v="16"/>
    <n v="273593"/>
    <n v="105"/>
    <n v="7601"/>
    <n v="235631"/>
    <n v="76.91"/>
    <n v="131748"/>
    <n v="181227"/>
  </r>
  <r>
    <x v="218"/>
    <x v="4"/>
    <x v="17"/>
    <n v="231969"/>
    <n v="72"/>
    <n v="6171"/>
    <n v="191301"/>
    <n v="82.5"/>
    <n v="114756"/>
    <n v="157818"/>
  </r>
  <r>
    <x v="218"/>
    <x v="4"/>
    <x v="18"/>
    <n v="84587"/>
    <n v="93"/>
    <n v="2944"/>
    <n v="91264"/>
    <n v="56.26"/>
    <n v="47931"/>
    <n v="51343"/>
  </r>
  <r>
    <x v="218"/>
    <x v="4"/>
    <x v="19"/>
    <n v="148955"/>
    <n v="153"/>
    <n v="6624"/>
    <n v="205344"/>
    <n v="43.09"/>
    <n v="71142"/>
    <n v="88478"/>
  </r>
  <r>
    <x v="218"/>
    <x v="4"/>
    <x v="20"/>
    <n v="398611"/>
    <n v="332"/>
    <n v="13997"/>
    <n v="433907"/>
    <n v="55.74"/>
    <n v="221946"/>
    <n v="241879"/>
  </r>
  <r>
    <x v="218"/>
    <x v="4"/>
    <x v="21"/>
    <n v="31799"/>
    <n v="48"/>
    <n v="1589"/>
    <n v="49259"/>
    <n v="35.020000000000003"/>
    <n v="19585"/>
    <n v="17251"/>
  </r>
  <r>
    <x v="218"/>
    <x v="4"/>
    <x v="22"/>
    <n v="88197"/>
    <n v="34"/>
    <n v="2132"/>
    <n v="66092"/>
    <n v="67.489999999999995"/>
    <n v="69265"/>
    <n v="44603"/>
  </r>
  <r>
    <x v="218"/>
    <x v="4"/>
    <x v="23"/>
    <n v="31781"/>
    <n v="42"/>
    <n v="1350"/>
    <n v="41850"/>
    <n v="41.31"/>
    <n v="19128"/>
    <n v="17286"/>
  </r>
  <r>
    <x v="218"/>
    <x v="4"/>
    <x v="24"/>
    <n v="550388"/>
    <n v="456"/>
    <n v="19068"/>
    <n v="591108"/>
    <n v="54.31"/>
    <n v="329924"/>
    <n v="321020"/>
  </r>
  <r>
    <x v="218"/>
    <x v="4"/>
    <x v="25"/>
    <n v="149959"/>
    <n v="148"/>
    <n v="5451"/>
    <n v="168981"/>
    <n v="51.58"/>
    <n v="104674"/>
    <n v="87167"/>
  </r>
  <r>
    <x v="218"/>
    <x v="4"/>
    <x v="26"/>
    <n v="91348"/>
    <n v="45"/>
    <n v="2882"/>
    <n v="89342"/>
    <n v="55.3"/>
    <n v="48505"/>
    <n v="49402"/>
  </r>
  <r>
    <x v="218"/>
    <x v="4"/>
    <x v="27"/>
    <n v="338037"/>
    <n v="124"/>
    <n v="8179"/>
    <n v="253549"/>
    <n v="76.930000000000007"/>
    <n v="143201"/>
    <n v="195053"/>
  </r>
  <r>
    <x v="218"/>
    <x v="4"/>
    <x v="28"/>
    <n v="44669"/>
    <n v="52"/>
    <n v="4137"/>
    <n v="128247"/>
    <n v="19.46"/>
    <n v="33254"/>
    <n v="24952"/>
  </r>
  <r>
    <x v="218"/>
    <x v="4"/>
    <x v="29"/>
    <n v="29509"/>
    <n v="54"/>
    <n v="2709"/>
    <n v="83979"/>
    <n v="20.02"/>
    <n v="15222"/>
    <n v="16810"/>
  </r>
  <r>
    <x v="218"/>
    <x v="4"/>
    <x v="30"/>
    <n v="97719"/>
    <n v="76"/>
    <n v="2619"/>
    <n v="81189"/>
    <n v="67.2"/>
    <n v="56636"/>
    <n v="54557"/>
  </r>
  <r>
    <x v="218"/>
    <x v="4"/>
    <x v="31"/>
    <n v="12334"/>
    <n v="32"/>
    <n v="680"/>
    <n v="21080"/>
    <n v="32.43"/>
    <n v="7224"/>
    <n v="6836"/>
  </r>
  <r>
    <x v="218"/>
    <x v="4"/>
    <x v="32"/>
    <n v="91140"/>
    <n v="39"/>
    <n v="2546"/>
    <n v="78926"/>
    <n v="65.72"/>
    <n v="47895"/>
    <n v="51868"/>
  </r>
  <r>
    <x v="218"/>
    <x v="4"/>
    <x v="33"/>
    <n v="54221"/>
    <n v="81"/>
    <n v="2308"/>
    <n v="71548"/>
    <n v="46.35"/>
    <n v="34738"/>
    <n v="33165"/>
  </r>
  <r>
    <x v="218"/>
    <x v="4"/>
    <x v="34"/>
    <n v="4008009"/>
    <n v="3057"/>
    <n v="143029"/>
    <n v="4433899"/>
    <n v="53.21"/>
    <n v="2101621"/>
    <n v="2359308"/>
  </r>
  <r>
    <x v="219"/>
    <x v="0"/>
    <x v="0"/>
    <n v="31127"/>
    <n v="28"/>
    <n v="1122"/>
    <n v="33660"/>
    <n v="52.33"/>
    <n v="17617"/>
    <n v="17613"/>
  </r>
  <r>
    <x v="219"/>
    <x v="0"/>
    <x v="1"/>
    <n v="388520"/>
    <n v="81"/>
    <n v="10224"/>
    <n v="306720"/>
    <n v="73.59"/>
    <n v="221700"/>
    <n v="225727"/>
  </r>
  <r>
    <x v="219"/>
    <x v="0"/>
    <x v="2"/>
    <n v="5499"/>
    <n v="9"/>
    <n v="166"/>
    <n v="4980"/>
    <n v="50.2"/>
    <n v="2735"/>
    <n v="2500"/>
  </r>
  <r>
    <x v="219"/>
    <x v="0"/>
    <x v="3"/>
    <n v="27809"/>
    <n v="21"/>
    <n v="917"/>
    <n v="27510"/>
    <n v="59.85"/>
    <n v="15807"/>
    <n v="16466"/>
  </r>
  <r>
    <x v="219"/>
    <x v="0"/>
    <x v="4"/>
    <n v="15506"/>
    <n v="8"/>
    <n v="465"/>
    <n v="13950"/>
    <n v="64.209999999999994"/>
    <n v="6985"/>
    <n v="8957"/>
  </r>
  <r>
    <x v="219"/>
    <x v="0"/>
    <x v="5"/>
    <n v="91336"/>
    <n v="22"/>
    <n v="1828"/>
    <n v="54840"/>
    <n v="84.15"/>
    <n v="52435"/>
    <n v="46148"/>
  </r>
  <r>
    <x v="219"/>
    <x v="0"/>
    <x v="6"/>
    <n v="20145"/>
    <n v="8"/>
    <n v="532"/>
    <n v="15960"/>
    <n v="63.55"/>
    <n v="11223"/>
    <n v="10143"/>
  </r>
  <r>
    <x v="219"/>
    <x v="0"/>
    <x v="7"/>
    <m/>
    <n v="3"/>
    <n v="45"/>
    <n v="1350"/>
    <m/>
    <m/>
    <m/>
  </r>
  <r>
    <x v="219"/>
    <x v="0"/>
    <x v="8"/>
    <m/>
    <n v="5"/>
    <n v="164"/>
    <n v="4920"/>
    <m/>
    <m/>
    <m/>
  </r>
  <r>
    <x v="219"/>
    <x v="0"/>
    <x v="9"/>
    <n v="14169"/>
    <n v="19"/>
    <n v="609"/>
    <n v="18270"/>
    <n v="49.05"/>
    <n v="7632"/>
    <n v="8962"/>
  </r>
  <r>
    <x v="219"/>
    <x v="0"/>
    <x v="10"/>
    <n v="20292"/>
    <n v="18"/>
    <n v="545"/>
    <n v="16350"/>
    <n v="68.17"/>
    <n v="11452"/>
    <n v="11146"/>
  </r>
  <r>
    <x v="219"/>
    <x v="0"/>
    <x v="11"/>
    <n v="10438"/>
    <n v="9"/>
    <n v="402"/>
    <n v="12060"/>
    <n v="42.81"/>
    <n v="6884"/>
    <n v="5163"/>
  </r>
  <r>
    <x v="219"/>
    <x v="0"/>
    <x v="12"/>
    <n v="10682"/>
    <n v="14"/>
    <n v="478"/>
    <n v="14340"/>
    <n v="47.41"/>
    <n v="7153"/>
    <n v="6798"/>
  </r>
  <r>
    <x v="219"/>
    <x v="0"/>
    <x v="13"/>
    <m/>
    <n v="3"/>
    <n v="112"/>
    <n v="3360"/>
    <m/>
    <m/>
    <m/>
  </r>
  <r>
    <x v="219"/>
    <x v="0"/>
    <x v="14"/>
    <m/>
    <n v="10"/>
    <n v="226"/>
    <n v="6780"/>
    <m/>
    <m/>
    <m/>
  </r>
  <r>
    <x v="219"/>
    <x v="0"/>
    <x v="15"/>
    <m/>
    <n v="1"/>
    <n v="21"/>
    <n v="630"/>
    <m/>
    <m/>
    <m/>
  </r>
  <r>
    <x v="219"/>
    <x v="0"/>
    <x v="16"/>
    <n v="150273"/>
    <n v="39"/>
    <n v="3829"/>
    <n v="114870"/>
    <n v="79.040000000000006"/>
    <n v="71802"/>
    <n v="90796"/>
  </r>
  <r>
    <x v="219"/>
    <x v="0"/>
    <x v="17"/>
    <m/>
    <n v="36"/>
    <n v="3710"/>
    <n v="111300"/>
    <m/>
    <m/>
    <m/>
  </r>
  <r>
    <x v="219"/>
    <x v="0"/>
    <x v="18"/>
    <n v="11279"/>
    <n v="13"/>
    <n v="304"/>
    <n v="9120"/>
    <n v="66.83"/>
    <n v="7671"/>
    <n v="6094"/>
  </r>
  <r>
    <x v="219"/>
    <x v="0"/>
    <x v="19"/>
    <n v="13225"/>
    <n v="13"/>
    <n v="449"/>
    <n v="13470"/>
    <n v="54.65"/>
    <n v="7175"/>
    <n v="7361"/>
  </r>
  <r>
    <x v="219"/>
    <x v="0"/>
    <x v="20"/>
    <n v="108052"/>
    <n v="50"/>
    <n v="3217"/>
    <n v="96510"/>
    <n v="71.19"/>
    <n v="68117"/>
    <n v="68701"/>
  </r>
  <r>
    <x v="219"/>
    <x v="0"/>
    <x v="21"/>
    <m/>
    <n v="6"/>
    <n v="131"/>
    <n v="3930"/>
    <n v="58.81"/>
    <m/>
    <n v="2311"/>
  </r>
  <r>
    <x v="219"/>
    <x v="0"/>
    <x v="22"/>
    <n v="22694"/>
    <n v="4"/>
    <n v="414"/>
    <n v="12420"/>
    <m/>
    <m/>
    <m/>
  </r>
  <r>
    <x v="219"/>
    <x v="0"/>
    <x v="23"/>
    <m/>
    <n v="6"/>
    <n v="112"/>
    <n v="3360"/>
    <m/>
    <m/>
    <m/>
  </r>
  <r>
    <x v="219"/>
    <x v="0"/>
    <x v="24"/>
    <n v="138935"/>
    <n v="66"/>
    <n v="3874"/>
    <n v="116220"/>
    <n v="71.52"/>
    <n v="93680"/>
    <n v="83116"/>
  </r>
  <r>
    <x v="219"/>
    <x v="0"/>
    <x v="25"/>
    <n v="37987"/>
    <n v="31"/>
    <n v="1568"/>
    <n v="47040"/>
    <n v="49.01"/>
    <n v="26713"/>
    <n v="23055"/>
  </r>
  <r>
    <x v="219"/>
    <x v="0"/>
    <x v="26"/>
    <n v="20263"/>
    <n v="9"/>
    <n v="460"/>
    <n v="13800"/>
    <n v="70.39"/>
    <n v="10427"/>
    <n v="9714"/>
  </r>
  <r>
    <x v="219"/>
    <x v="0"/>
    <x v="27"/>
    <n v="159963"/>
    <n v="38"/>
    <n v="3250"/>
    <n v="97500"/>
    <n v="83.58"/>
    <n v="64505"/>
    <n v="81492"/>
  </r>
  <r>
    <x v="219"/>
    <x v="0"/>
    <x v="28"/>
    <n v="11668"/>
    <n v="10"/>
    <n v="423"/>
    <n v="12690"/>
    <n v="49.63"/>
    <n v="10695"/>
    <n v="6298"/>
  </r>
  <r>
    <x v="219"/>
    <x v="0"/>
    <x v="29"/>
    <m/>
    <n v="12"/>
    <n v="173"/>
    <n v="5190"/>
    <m/>
    <n v="2755"/>
    <m/>
  </r>
  <r>
    <x v="219"/>
    <x v="0"/>
    <x v="30"/>
    <n v="28415"/>
    <n v="16"/>
    <n v="818"/>
    <n v="24540"/>
    <n v="67.09"/>
    <n v="17632"/>
    <n v="16464"/>
  </r>
  <r>
    <x v="219"/>
    <x v="0"/>
    <x v="31"/>
    <m/>
    <n v="8"/>
    <n v="87"/>
    <n v="2610"/>
    <m/>
    <m/>
    <m/>
  </r>
  <r>
    <x v="219"/>
    <x v="0"/>
    <x v="32"/>
    <n v="23781"/>
    <n v="6"/>
    <n v="559"/>
    <n v="16770"/>
    <n v="69.94"/>
    <n v="13729"/>
    <n v="11729"/>
  </r>
  <r>
    <x v="219"/>
    <x v="0"/>
    <x v="33"/>
    <n v="11845"/>
    <n v="19"/>
    <n v="497"/>
    <n v="14910"/>
    <n v="48.06"/>
    <n v="8043"/>
    <n v="7165"/>
  </r>
  <r>
    <x v="219"/>
    <x v="0"/>
    <x v="34"/>
    <n v="1263401"/>
    <n v="539"/>
    <n v="34147"/>
    <n v="1024410"/>
    <n v="69.790000000000006"/>
    <n v="706939"/>
    <n v="714905"/>
  </r>
  <r>
    <x v="219"/>
    <x v="1"/>
    <x v="0"/>
    <n v="59890"/>
    <n v="118"/>
    <n v="1535"/>
    <n v="46050"/>
    <n v="58.17"/>
    <n v="29582"/>
    <n v="26787"/>
  </r>
  <r>
    <x v="219"/>
    <x v="1"/>
    <x v="1"/>
    <n v="114263"/>
    <n v="159"/>
    <n v="3646"/>
    <n v="109380"/>
    <n v="58.3"/>
    <n v="57565"/>
    <n v="63768"/>
  </r>
  <r>
    <x v="219"/>
    <x v="1"/>
    <x v="2"/>
    <n v="23836"/>
    <n v="63"/>
    <n v="712"/>
    <n v="21360"/>
    <n v="49.34"/>
    <n v="12616"/>
    <n v="10539"/>
  </r>
  <r>
    <x v="219"/>
    <x v="1"/>
    <x v="3"/>
    <n v="60350"/>
    <n v="87"/>
    <n v="1691"/>
    <n v="50730"/>
    <n v="60.73"/>
    <n v="31056"/>
    <n v="30808"/>
  </r>
  <r>
    <x v="219"/>
    <x v="1"/>
    <x v="4"/>
    <n v="37529"/>
    <n v="51"/>
    <n v="928"/>
    <n v="27840"/>
    <n v="65.94"/>
    <n v="17517"/>
    <n v="18359"/>
  </r>
  <r>
    <x v="219"/>
    <x v="1"/>
    <x v="5"/>
    <n v="69778"/>
    <n v="71"/>
    <n v="1272"/>
    <n v="38160"/>
    <n v="73.5"/>
    <n v="38117"/>
    <n v="28048"/>
  </r>
  <r>
    <x v="219"/>
    <x v="1"/>
    <x v="6"/>
    <n v="46180"/>
    <n v="61"/>
    <n v="1097"/>
    <n v="32910"/>
    <n v="62.89"/>
    <n v="28643"/>
    <n v="20698"/>
  </r>
  <r>
    <x v="219"/>
    <x v="1"/>
    <x v="7"/>
    <n v="10813"/>
    <n v="20"/>
    <n v="287"/>
    <n v="8610"/>
    <n v="67.739999999999995"/>
    <n v="5999"/>
    <n v="5832"/>
  </r>
  <r>
    <x v="219"/>
    <x v="1"/>
    <x v="8"/>
    <n v="17153"/>
    <n v="30"/>
    <n v="443"/>
    <n v="13290"/>
    <n v="70.569999999999993"/>
    <n v="10251"/>
    <n v="9378"/>
  </r>
  <r>
    <x v="219"/>
    <x v="1"/>
    <x v="9"/>
    <n v="24436"/>
    <n v="46"/>
    <n v="817"/>
    <n v="24510"/>
    <n v="56.72"/>
    <n v="12742"/>
    <n v="13901"/>
  </r>
  <r>
    <x v="219"/>
    <x v="1"/>
    <x v="10"/>
    <n v="48680"/>
    <n v="63"/>
    <n v="1149"/>
    <n v="34470"/>
    <n v="70.45"/>
    <n v="22502"/>
    <n v="24285"/>
  </r>
  <r>
    <x v="219"/>
    <x v="1"/>
    <x v="11"/>
    <n v="9157"/>
    <n v="23"/>
    <n v="530"/>
    <n v="15900"/>
    <n v="28.77"/>
    <n v="5519"/>
    <n v="4574"/>
  </r>
  <r>
    <x v="219"/>
    <x v="1"/>
    <x v="12"/>
    <n v="34190"/>
    <n v="62"/>
    <n v="1074"/>
    <n v="32220"/>
    <n v="58.5"/>
    <n v="20746"/>
    <n v="18849"/>
  </r>
  <r>
    <x v="219"/>
    <x v="1"/>
    <x v="13"/>
    <n v="9485"/>
    <n v="17"/>
    <n v="312"/>
    <n v="9360"/>
    <n v="53.05"/>
    <n v="5810"/>
    <n v="4965"/>
  </r>
  <r>
    <x v="219"/>
    <x v="1"/>
    <x v="14"/>
    <n v="9931"/>
    <n v="23"/>
    <n v="305"/>
    <n v="9150"/>
    <n v="55.47"/>
    <n v="5469"/>
    <n v="5076"/>
  </r>
  <r>
    <x v="219"/>
    <x v="1"/>
    <x v="15"/>
    <n v="9627"/>
    <n v="25"/>
    <n v="258"/>
    <n v="7740"/>
    <n v="64.650000000000006"/>
    <n v="5653"/>
    <n v="5004"/>
  </r>
  <r>
    <x v="219"/>
    <x v="1"/>
    <x v="16"/>
    <n v="49550"/>
    <n v="52"/>
    <n v="1258"/>
    <n v="37740"/>
    <n v="73.36"/>
    <n v="23831"/>
    <n v="27687"/>
  </r>
  <r>
    <x v="219"/>
    <x v="1"/>
    <x v="17"/>
    <n v="31671"/>
    <n v="27"/>
    <n v="758"/>
    <n v="22740"/>
    <n v="75.540000000000006"/>
    <n v="15563"/>
    <n v="17179"/>
  </r>
  <r>
    <x v="219"/>
    <x v="1"/>
    <x v="18"/>
    <n v="30120"/>
    <n v="47"/>
    <n v="784"/>
    <n v="23520"/>
    <n v="70.02"/>
    <n v="16420"/>
    <n v="16468"/>
  </r>
  <r>
    <x v="219"/>
    <x v="1"/>
    <x v="19"/>
    <n v="44486"/>
    <n v="87"/>
    <n v="1248"/>
    <n v="37440"/>
    <n v="58.97"/>
    <n v="22482"/>
    <n v="22078"/>
  </r>
  <r>
    <x v="219"/>
    <x v="1"/>
    <x v="20"/>
    <n v="116820"/>
    <n v="200"/>
    <n v="3082"/>
    <n v="92460"/>
    <n v="63.78"/>
    <n v="68729"/>
    <n v="58971"/>
  </r>
  <r>
    <x v="219"/>
    <x v="1"/>
    <x v="21"/>
    <n v="16166"/>
    <n v="26"/>
    <n v="386"/>
    <n v="11580"/>
    <n v="60.04"/>
    <n v="9993"/>
    <n v="6953"/>
  </r>
  <r>
    <x v="219"/>
    <x v="1"/>
    <x v="22"/>
    <n v="28639"/>
    <n v="20"/>
    <n v="586"/>
    <n v="17580"/>
    <n v="68.569999999999993"/>
    <n v="19192"/>
    <n v="12055"/>
  </r>
  <r>
    <x v="219"/>
    <x v="1"/>
    <x v="23"/>
    <n v="14122"/>
    <n v="27"/>
    <n v="402"/>
    <n v="12060"/>
    <n v="64.540000000000006"/>
    <n v="9209"/>
    <n v="7783"/>
  </r>
  <r>
    <x v="219"/>
    <x v="1"/>
    <x v="24"/>
    <n v="175747"/>
    <n v="273"/>
    <n v="4456"/>
    <n v="133680"/>
    <n v="64.150000000000006"/>
    <n v="107123"/>
    <n v="85762"/>
  </r>
  <r>
    <x v="219"/>
    <x v="1"/>
    <x v="25"/>
    <n v="36257"/>
    <n v="72"/>
    <n v="1064"/>
    <n v="31920"/>
    <n v="54.26"/>
    <n v="25710"/>
    <n v="17319"/>
  </r>
  <r>
    <x v="219"/>
    <x v="1"/>
    <x v="26"/>
    <n v="20726"/>
    <n v="21"/>
    <n v="340"/>
    <n v="10200"/>
    <n v="78.319999999999993"/>
    <n v="10698"/>
    <n v="7988"/>
  </r>
  <r>
    <x v="219"/>
    <x v="1"/>
    <x v="27"/>
    <n v="68316"/>
    <n v="57"/>
    <n v="1315"/>
    <n v="39450"/>
    <n v="63.73"/>
    <n v="25793"/>
    <n v="25141"/>
  </r>
  <r>
    <x v="219"/>
    <x v="1"/>
    <x v="28"/>
    <n v="12148"/>
    <n v="24"/>
    <n v="335"/>
    <n v="10050"/>
    <n v="66.28"/>
    <n v="9026"/>
    <n v="6662"/>
  </r>
  <r>
    <x v="219"/>
    <x v="1"/>
    <x v="29"/>
    <n v="12226"/>
    <n v="26"/>
    <n v="278"/>
    <n v="8340"/>
    <n v="75.48"/>
    <n v="7805"/>
    <n v="6295"/>
  </r>
  <r>
    <x v="219"/>
    <x v="1"/>
    <x v="30"/>
    <n v="34614"/>
    <n v="46"/>
    <n v="800"/>
    <n v="24000"/>
    <n v="73.88"/>
    <n v="19274"/>
    <n v="17730"/>
  </r>
  <r>
    <x v="219"/>
    <x v="1"/>
    <x v="31"/>
    <n v="2523"/>
    <n v="14"/>
    <n v="102"/>
    <n v="3060"/>
    <n v="45.04"/>
    <n v="1898"/>
    <n v="1378"/>
  </r>
  <r>
    <x v="219"/>
    <x v="1"/>
    <x v="32"/>
    <n v="17961"/>
    <n v="21"/>
    <n v="390"/>
    <n v="11700"/>
    <n v="67.349999999999994"/>
    <n v="11789"/>
    <n v="7880"/>
  </r>
  <r>
    <x v="219"/>
    <x v="1"/>
    <x v="33"/>
    <n v="19076"/>
    <n v="39"/>
    <n v="609"/>
    <n v="18270"/>
    <n v="57.44"/>
    <n v="10972"/>
    <n v="10494"/>
  </r>
  <r>
    <x v="219"/>
    <x v="1"/>
    <x v="34"/>
    <n v="1109045"/>
    <n v="1698"/>
    <n v="29035"/>
    <n v="871050"/>
    <n v="62.43"/>
    <n v="602608"/>
    <n v="543756"/>
  </r>
  <r>
    <x v="219"/>
    <x v="2"/>
    <x v="0"/>
    <n v="15395"/>
    <n v="26"/>
    <n v="1117"/>
    <n v="33510"/>
    <n v="35.409999999999997"/>
    <n v="5787"/>
    <n v="11867"/>
  </r>
  <r>
    <x v="219"/>
    <x v="2"/>
    <x v="1"/>
    <n v="72791"/>
    <n v="36"/>
    <n v="4098"/>
    <n v="122940"/>
    <n v="54.23"/>
    <n v="27685"/>
    <n v="66673"/>
  </r>
  <r>
    <x v="219"/>
    <x v="2"/>
    <x v="2"/>
    <n v="5630"/>
    <n v="12"/>
    <n v="633"/>
    <n v="18990"/>
    <n v="24.59"/>
    <n v="3523"/>
    <n v="4669"/>
  </r>
  <r>
    <x v="219"/>
    <x v="2"/>
    <x v="3"/>
    <n v="12261"/>
    <n v="15"/>
    <n v="831"/>
    <n v="24930"/>
    <n v="42.47"/>
    <n v="7381"/>
    <n v="10588"/>
  </r>
  <r>
    <x v="219"/>
    <x v="2"/>
    <x v="4"/>
    <n v="12717"/>
    <n v="12"/>
    <n v="923"/>
    <n v="27690"/>
    <n v="43.16"/>
    <n v="2929"/>
    <n v="11950"/>
  </r>
  <r>
    <x v="219"/>
    <x v="2"/>
    <x v="5"/>
    <n v="23622"/>
    <n v="14"/>
    <n v="2005"/>
    <n v="60150"/>
    <n v="33.61"/>
    <n v="12109"/>
    <n v="20214"/>
  </r>
  <r>
    <x v="219"/>
    <x v="2"/>
    <x v="6"/>
    <n v="15837"/>
    <n v="13"/>
    <n v="882"/>
    <n v="26460"/>
    <n v="47.51"/>
    <n v="7980"/>
    <n v="12571"/>
  </r>
  <r>
    <x v="219"/>
    <x v="2"/>
    <x v="7"/>
    <m/>
    <n v="2"/>
    <n v="70"/>
    <n v="2100"/>
    <m/>
    <m/>
    <m/>
  </r>
  <r>
    <x v="219"/>
    <x v="2"/>
    <x v="8"/>
    <m/>
    <n v="5"/>
    <n v="131"/>
    <n v="3930"/>
    <m/>
    <m/>
    <m/>
  </r>
  <r>
    <x v="219"/>
    <x v="2"/>
    <x v="9"/>
    <n v="3827"/>
    <n v="6"/>
    <n v="354"/>
    <n v="10620"/>
    <n v="29.44"/>
    <n v="1476"/>
    <n v="3126"/>
  </r>
  <r>
    <x v="219"/>
    <x v="2"/>
    <x v="10"/>
    <n v="13557"/>
    <n v="13"/>
    <n v="695"/>
    <n v="20850"/>
    <n v="54.29"/>
    <n v="3015"/>
    <n v="11320"/>
  </r>
  <r>
    <x v="219"/>
    <x v="2"/>
    <x v="11"/>
    <n v="8979"/>
    <n v="13"/>
    <n v="938"/>
    <n v="28140"/>
    <n v="24.47"/>
    <n v="5026"/>
    <n v="6885"/>
  </r>
  <r>
    <x v="219"/>
    <x v="2"/>
    <x v="12"/>
    <m/>
    <n v="3"/>
    <n v="114"/>
    <n v="3420"/>
    <m/>
    <m/>
    <m/>
  </r>
  <r>
    <x v="219"/>
    <x v="2"/>
    <x v="13"/>
    <n v="2088"/>
    <n v="5"/>
    <n v="119"/>
    <n v="3570"/>
    <n v="44.73"/>
    <n v="1238"/>
    <n v="1597"/>
  </r>
  <r>
    <x v="219"/>
    <x v="2"/>
    <x v="14"/>
    <m/>
    <n v="1"/>
    <n v="48"/>
    <n v="1440"/>
    <m/>
    <m/>
    <m/>
  </r>
  <r>
    <x v="219"/>
    <x v="2"/>
    <x v="15"/>
    <m/>
    <n v="5"/>
    <n v="626"/>
    <n v="18780"/>
    <m/>
    <m/>
    <m/>
  </r>
  <r>
    <x v="219"/>
    <x v="2"/>
    <x v="16"/>
    <m/>
    <n v="13"/>
    <n v="2313"/>
    <n v="69390"/>
    <m/>
    <m/>
    <m/>
  </r>
  <r>
    <x v="219"/>
    <x v="2"/>
    <x v="17"/>
    <m/>
    <n v="9"/>
    <n v="1703"/>
    <n v="51090"/>
    <m/>
    <m/>
    <m/>
  </r>
  <r>
    <x v="219"/>
    <x v="2"/>
    <x v="18"/>
    <n v="10023"/>
    <n v="17"/>
    <n v="684"/>
    <n v="20520"/>
    <n v="39.85"/>
    <n v="5581"/>
    <n v="8177"/>
  </r>
  <r>
    <x v="219"/>
    <x v="2"/>
    <x v="19"/>
    <n v="25009"/>
    <n v="27"/>
    <n v="1355"/>
    <n v="40650"/>
    <n v="54.42"/>
    <n v="12072"/>
    <n v="22122"/>
  </r>
  <r>
    <x v="219"/>
    <x v="2"/>
    <x v="20"/>
    <n v="46800"/>
    <n v="47"/>
    <n v="3035"/>
    <n v="91050"/>
    <n v="43.86"/>
    <n v="25777"/>
    <n v="39937"/>
  </r>
  <r>
    <x v="219"/>
    <x v="2"/>
    <x v="21"/>
    <m/>
    <n v="6"/>
    <n v="338"/>
    <n v="10140"/>
    <n v="34.1"/>
    <m/>
    <n v="3457"/>
  </r>
  <r>
    <x v="219"/>
    <x v="2"/>
    <x v="22"/>
    <n v="11718"/>
    <n v="6"/>
    <n v="456"/>
    <n v="13680"/>
    <m/>
    <m/>
    <m/>
  </r>
  <r>
    <x v="219"/>
    <x v="2"/>
    <x v="23"/>
    <m/>
    <n v="2"/>
    <n v="50"/>
    <n v="1500"/>
    <m/>
    <m/>
    <m/>
  </r>
  <r>
    <x v="219"/>
    <x v="2"/>
    <x v="24"/>
    <n v="63337"/>
    <n v="61"/>
    <n v="3879"/>
    <n v="116370"/>
    <n v="46.67"/>
    <n v="36711"/>
    <n v="54304"/>
  </r>
  <r>
    <x v="219"/>
    <x v="2"/>
    <x v="25"/>
    <n v="15693"/>
    <n v="23"/>
    <n v="1245"/>
    <n v="37350"/>
    <n v="35.18"/>
    <n v="11153"/>
    <n v="13139"/>
  </r>
  <r>
    <x v="219"/>
    <x v="2"/>
    <x v="26"/>
    <n v="12934"/>
    <n v="9"/>
    <n v="553"/>
    <n v="16590"/>
    <n v="69.5"/>
    <n v="8039"/>
    <n v="11530"/>
  </r>
  <r>
    <x v="219"/>
    <x v="2"/>
    <x v="27"/>
    <n v="62295"/>
    <n v="21"/>
    <n v="2402"/>
    <n v="72060"/>
    <n v="76.31"/>
    <n v="25819"/>
    <n v="54992"/>
  </r>
  <r>
    <x v="219"/>
    <x v="2"/>
    <x v="28"/>
    <n v="1030"/>
    <n v="5"/>
    <n v="103"/>
    <n v="3090"/>
    <n v="30.19"/>
    <n v="578"/>
    <n v="933"/>
  </r>
  <r>
    <x v="219"/>
    <x v="2"/>
    <x v="29"/>
    <m/>
    <n v="7"/>
    <n v="238"/>
    <n v="7140"/>
    <m/>
    <n v="664"/>
    <m/>
  </r>
  <r>
    <x v="219"/>
    <x v="2"/>
    <x v="30"/>
    <n v="7668"/>
    <n v="8"/>
    <n v="460"/>
    <n v="13800"/>
    <n v="47.62"/>
    <n v="3506"/>
    <n v="6572"/>
  </r>
  <r>
    <x v="219"/>
    <x v="2"/>
    <x v="31"/>
    <m/>
    <n v="3"/>
    <n v="93"/>
    <n v="2790"/>
    <m/>
    <m/>
    <m/>
  </r>
  <r>
    <x v="219"/>
    <x v="2"/>
    <x v="32"/>
    <n v="9298"/>
    <n v="6"/>
    <n v="673"/>
    <n v="20190"/>
    <n v="43.2"/>
    <n v="4506"/>
    <n v="8723"/>
  </r>
  <r>
    <x v="219"/>
    <x v="2"/>
    <x v="33"/>
    <n v="7671"/>
    <n v="13"/>
    <n v="482"/>
    <n v="14460"/>
    <n v="42"/>
    <n v="4374"/>
    <n v="6073"/>
  </r>
  <r>
    <x v="219"/>
    <x v="2"/>
    <x v="34"/>
    <n v="450966"/>
    <n v="394"/>
    <n v="28064"/>
    <n v="841920"/>
    <n v="46.5"/>
    <n v="208993"/>
    <n v="391456"/>
  </r>
  <r>
    <x v="219"/>
    <x v="3"/>
    <x v="0"/>
    <n v="73535"/>
    <n v="44"/>
    <n v="5921"/>
    <n v="177630"/>
    <n v="18.13"/>
    <n v="27213"/>
    <n v="32207"/>
  </r>
  <r>
    <x v="219"/>
    <x v="3"/>
    <x v="1"/>
    <n v="42811"/>
    <n v="21"/>
    <n v="2514"/>
    <n v="75420"/>
    <n v="30.65"/>
    <n v="16640"/>
    <n v="23115"/>
  </r>
  <r>
    <x v="219"/>
    <x v="3"/>
    <x v="2"/>
    <n v="49916"/>
    <n v="24"/>
    <n v="3522"/>
    <n v="105660"/>
    <n v="20.62"/>
    <n v="20639"/>
    <n v="21788"/>
  </r>
  <r>
    <x v="219"/>
    <x v="3"/>
    <x v="3"/>
    <n v="29494"/>
    <n v="21"/>
    <n v="1942"/>
    <n v="58260"/>
    <n v="23.63"/>
    <n v="14416"/>
    <n v="13765"/>
  </r>
  <r>
    <x v="219"/>
    <x v="3"/>
    <x v="4"/>
    <n v="49740"/>
    <n v="16"/>
    <n v="2288"/>
    <n v="68640"/>
    <n v="30.23"/>
    <n v="12960"/>
    <n v="20753"/>
  </r>
  <r>
    <x v="219"/>
    <x v="3"/>
    <x v="5"/>
    <n v="33440"/>
    <n v="10"/>
    <n v="1393"/>
    <n v="41790"/>
    <n v="34.130000000000003"/>
    <n v="11978"/>
    <n v="14264"/>
  </r>
  <r>
    <x v="219"/>
    <x v="3"/>
    <x v="6"/>
    <n v="19646"/>
    <n v="11"/>
    <n v="1285"/>
    <n v="38550"/>
    <n v="21.5"/>
    <n v="8624"/>
    <n v="8287"/>
  </r>
  <r>
    <x v="219"/>
    <x v="3"/>
    <x v="7"/>
    <n v="11718"/>
    <n v="6"/>
    <n v="1257"/>
    <n v="37710"/>
    <n v="13.23"/>
    <n v="3716"/>
    <n v="4989"/>
  </r>
  <r>
    <x v="219"/>
    <x v="3"/>
    <x v="8"/>
    <n v="19117"/>
    <n v="11"/>
    <n v="1673"/>
    <n v="50190"/>
    <n v="13.5"/>
    <n v="5629"/>
    <n v="6775"/>
  </r>
  <r>
    <x v="219"/>
    <x v="3"/>
    <x v="9"/>
    <n v="18607"/>
    <n v="13"/>
    <n v="1176"/>
    <n v="35280"/>
    <n v="25.45"/>
    <n v="6737"/>
    <n v="8979"/>
  </r>
  <r>
    <x v="219"/>
    <x v="3"/>
    <x v="10"/>
    <n v="30087"/>
    <n v="21"/>
    <n v="1537"/>
    <n v="46110"/>
    <n v="28.57"/>
    <n v="9992"/>
    <n v="13174"/>
  </r>
  <r>
    <x v="219"/>
    <x v="3"/>
    <x v="11"/>
    <n v="6679"/>
    <n v="5"/>
    <n v="372"/>
    <n v="11160"/>
    <n v="27.85"/>
    <n v="4604"/>
    <n v="3108"/>
  </r>
  <r>
    <x v="219"/>
    <x v="3"/>
    <x v="12"/>
    <m/>
    <n v="7"/>
    <n v="588"/>
    <n v="17640"/>
    <m/>
    <m/>
    <m/>
  </r>
  <r>
    <x v="219"/>
    <x v="3"/>
    <x v="13"/>
    <m/>
    <n v="4"/>
    <n v="368"/>
    <n v="11040"/>
    <m/>
    <m/>
    <m/>
  </r>
  <r>
    <x v="219"/>
    <x v="3"/>
    <x v="14"/>
    <n v="8300"/>
    <n v="7"/>
    <n v="766"/>
    <n v="22980"/>
    <n v="15.44"/>
    <n v="3482"/>
    <n v="3548"/>
  </r>
  <r>
    <x v="219"/>
    <x v="3"/>
    <x v="15"/>
    <n v="12360"/>
    <n v="9"/>
    <n v="1026"/>
    <n v="30780"/>
    <n v="16.04"/>
    <n v="4961"/>
    <n v="4938"/>
  </r>
  <r>
    <x v="219"/>
    <x v="3"/>
    <x v="16"/>
    <m/>
    <n v="2"/>
    <n v="355"/>
    <n v="10650"/>
    <m/>
    <m/>
    <m/>
  </r>
  <r>
    <x v="219"/>
    <x v="3"/>
    <x v="17"/>
    <s v="    -"/>
    <n v="0"/>
    <s v="    -"/>
    <s v="    -"/>
    <n v="0"/>
    <n v="0"/>
    <n v="0"/>
  </r>
  <r>
    <x v="219"/>
    <x v="3"/>
    <x v="18"/>
    <n v="21833"/>
    <n v="15"/>
    <n v="1158"/>
    <n v="34740"/>
    <n v="33.619999999999997"/>
    <n v="10946"/>
    <n v="11679"/>
  </r>
  <r>
    <x v="219"/>
    <x v="3"/>
    <x v="19"/>
    <n v="41681"/>
    <n v="23"/>
    <n v="3506"/>
    <n v="105180"/>
    <n v="18.559999999999999"/>
    <n v="13101"/>
    <n v="19523"/>
  </r>
  <r>
    <x v="219"/>
    <x v="3"/>
    <x v="20"/>
    <n v="78493"/>
    <n v="35"/>
    <n v="4740"/>
    <n v="142200"/>
    <n v="24.01"/>
    <n v="29544"/>
    <n v="34139"/>
  </r>
  <r>
    <x v="219"/>
    <x v="3"/>
    <x v="21"/>
    <n v="12014"/>
    <n v="10"/>
    <n v="734"/>
    <n v="22020"/>
    <n v="21.1"/>
    <n v="5305"/>
    <n v="4647"/>
  </r>
  <r>
    <x v="219"/>
    <x v="3"/>
    <x v="22"/>
    <n v="24890"/>
    <n v="5"/>
    <n v="717"/>
    <n v="21510"/>
    <n v="44.33"/>
    <n v="18387"/>
    <n v="9536"/>
  </r>
  <r>
    <x v="219"/>
    <x v="3"/>
    <x v="23"/>
    <n v="13756"/>
    <n v="7"/>
    <n v="786"/>
    <n v="23580"/>
    <n v="25.77"/>
    <n v="7116"/>
    <n v="6077"/>
  </r>
  <r>
    <x v="219"/>
    <x v="3"/>
    <x v="24"/>
    <n v="129153"/>
    <n v="57"/>
    <n v="6977"/>
    <n v="209310"/>
    <n v="25.99"/>
    <n v="60353"/>
    <n v="54399"/>
  </r>
  <r>
    <x v="219"/>
    <x v="3"/>
    <x v="25"/>
    <n v="26761"/>
    <n v="20"/>
    <n v="1605"/>
    <n v="48150"/>
    <n v="22.6"/>
    <n v="16392"/>
    <n v="10883"/>
  </r>
  <r>
    <x v="219"/>
    <x v="3"/>
    <x v="26"/>
    <n v="29756"/>
    <n v="6"/>
    <n v="1529"/>
    <n v="45870"/>
    <n v="30.06"/>
    <n v="16544"/>
    <n v="13790"/>
  </r>
  <r>
    <x v="219"/>
    <x v="3"/>
    <x v="27"/>
    <n v="33963"/>
    <n v="8"/>
    <n v="1119"/>
    <n v="33570"/>
    <n v="43.93"/>
    <n v="17282"/>
    <n v="14748"/>
  </r>
  <r>
    <x v="219"/>
    <x v="3"/>
    <x v="28"/>
    <n v="15347"/>
    <n v="13"/>
    <n v="3276"/>
    <n v="98280"/>
    <n v="7.53"/>
    <n v="7782"/>
    <n v="7405"/>
  </r>
  <r>
    <x v="219"/>
    <x v="3"/>
    <x v="29"/>
    <n v="14353"/>
    <n v="9"/>
    <n v="2020"/>
    <n v="60600"/>
    <n v="10.43"/>
    <n v="4422"/>
    <n v="6321"/>
  </r>
  <r>
    <x v="219"/>
    <x v="3"/>
    <x v="30"/>
    <n v="13006"/>
    <n v="6"/>
    <n v="541"/>
    <n v="16230"/>
    <n v="33.36"/>
    <n v="7877"/>
    <n v="5415"/>
  </r>
  <r>
    <x v="219"/>
    <x v="3"/>
    <x v="31"/>
    <n v="3977"/>
    <n v="7"/>
    <n v="398"/>
    <n v="11940"/>
    <n v="14.84"/>
    <n v="2088"/>
    <n v="1772"/>
  </r>
  <r>
    <x v="219"/>
    <x v="3"/>
    <x v="32"/>
    <n v="23407"/>
    <n v="6"/>
    <n v="924"/>
    <n v="27720"/>
    <n v="40.81"/>
    <n v="10244"/>
    <n v="11313"/>
  </r>
  <r>
    <x v="219"/>
    <x v="3"/>
    <x v="33"/>
    <n v="6395"/>
    <n v="10"/>
    <n v="720"/>
    <n v="21600"/>
    <n v="14.47"/>
    <n v="4297"/>
    <n v="3126"/>
  </r>
  <r>
    <x v="219"/>
    <x v="3"/>
    <x v="34"/>
    <n v="781236"/>
    <n v="412"/>
    <n v="51756"/>
    <n v="1552680"/>
    <n v="22.41"/>
    <n v="328483"/>
    <n v="347965"/>
  </r>
  <r>
    <x v="219"/>
    <x v="4"/>
    <x v="0"/>
    <n v="179947"/>
    <n v="216"/>
    <n v="9695"/>
    <n v="290850"/>
    <n v="30.42"/>
    <n v="80199"/>
    <n v="88474"/>
  </r>
  <r>
    <x v="219"/>
    <x v="4"/>
    <x v="1"/>
    <n v="618384"/>
    <n v="297"/>
    <n v="20482"/>
    <n v="614460"/>
    <n v="61.73"/>
    <n v="323590"/>
    <n v="379283"/>
  </r>
  <r>
    <x v="219"/>
    <x v="4"/>
    <x v="2"/>
    <n v="84881"/>
    <n v="108"/>
    <n v="5033"/>
    <n v="150990"/>
    <n v="26.16"/>
    <n v="39514"/>
    <n v="39496"/>
  </r>
  <r>
    <x v="219"/>
    <x v="4"/>
    <x v="3"/>
    <n v="129914"/>
    <n v="144"/>
    <n v="5381"/>
    <n v="161430"/>
    <n v="44.37"/>
    <n v="68659"/>
    <n v="71627"/>
  </r>
  <r>
    <x v="219"/>
    <x v="4"/>
    <x v="4"/>
    <n v="115492"/>
    <n v="87"/>
    <n v="4604"/>
    <n v="138120"/>
    <n v="43.45"/>
    <n v="40392"/>
    <n v="60019"/>
  </r>
  <r>
    <x v="219"/>
    <x v="4"/>
    <x v="5"/>
    <n v="218176"/>
    <n v="117"/>
    <n v="6498"/>
    <n v="194940"/>
    <n v="55.75"/>
    <n v="114639"/>
    <n v="108675"/>
  </r>
  <r>
    <x v="219"/>
    <x v="4"/>
    <x v="6"/>
    <n v="101808"/>
    <n v="93"/>
    <n v="3796"/>
    <n v="113880"/>
    <n v="45.4"/>
    <n v="56470"/>
    <n v="51700"/>
  </r>
  <r>
    <x v="219"/>
    <x v="4"/>
    <x v="7"/>
    <n v="24386"/>
    <n v="31"/>
    <n v="1659"/>
    <n v="49770"/>
    <n v="24.05"/>
    <n v="10543"/>
    <n v="11968"/>
  </r>
  <r>
    <x v="219"/>
    <x v="4"/>
    <x v="8"/>
    <n v="42128"/>
    <n v="51"/>
    <n v="2411"/>
    <n v="72330"/>
    <n v="28.06"/>
    <n v="19817"/>
    <n v="20296"/>
  </r>
  <r>
    <x v="219"/>
    <x v="4"/>
    <x v="9"/>
    <n v="61038"/>
    <n v="84"/>
    <n v="2956"/>
    <n v="88680"/>
    <n v="39.43"/>
    <n v="28587"/>
    <n v="34968"/>
  </r>
  <r>
    <x v="219"/>
    <x v="4"/>
    <x v="10"/>
    <n v="112615"/>
    <n v="115"/>
    <n v="3926"/>
    <n v="117780"/>
    <n v="50.88"/>
    <n v="46961"/>
    <n v="59926"/>
  </r>
  <r>
    <x v="219"/>
    <x v="4"/>
    <x v="11"/>
    <n v="35253"/>
    <n v="50"/>
    <n v="2242"/>
    <n v="67260"/>
    <n v="29.33"/>
    <n v="22033"/>
    <n v="19729"/>
  </r>
  <r>
    <x v="219"/>
    <x v="4"/>
    <x v="12"/>
    <n v="49926"/>
    <n v="86"/>
    <n v="2254"/>
    <n v="67620"/>
    <n v="42.86"/>
    <n v="30279"/>
    <n v="28982"/>
  </r>
  <r>
    <x v="219"/>
    <x v="4"/>
    <x v="13"/>
    <n v="18990"/>
    <n v="29"/>
    <n v="911"/>
    <n v="27330"/>
    <n v="35.25"/>
    <n v="10512"/>
    <n v="9634"/>
  </r>
  <r>
    <x v="219"/>
    <x v="4"/>
    <x v="14"/>
    <n v="24299"/>
    <n v="41"/>
    <n v="1345"/>
    <n v="40350"/>
    <n v="30.04"/>
    <n v="12368"/>
    <n v="12122"/>
  </r>
  <r>
    <x v="219"/>
    <x v="4"/>
    <x v="15"/>
    <n v="26423"/>
    <n v="40"/>
    <n v="1931"/>
    <n v="57930"/>
    <n v="24.19"/>
    <n v="12535"/>
    <n v="14013"/>
  </r>
  <r>
    <x v="219"/>
    <x v="4"/>
    <x v="16"/>
    <n v="245677"/>
    <n v="106"/>
    <n v="7755"/>
    <n v="232650"/>
    <n v="66.760000000000005"/>
    <n v="111944"/>
    <n v="155322"/>
  </r>
  <r>
    <x v="219"/>
    <x v="4"/>
    <x v="17"/>
    <n v="213732"/>
    <n v="72"/>
    <n v="6171"/>
    <n v="185130"/>
    <n v="74.290000000000006"/>
    <n v="99599"/>
    <n v="137533"/>
  </r>
  <r>
    <x v="219"/>
    <x v="4"/>
    <x v="18"/>
    <n v="73255"/>
    <n v="92"/>
    <n v="2930"/>
    <n v="87900"/>
    <n v="48.26"/>
    <n v="40618"/>
    <n v="42419"/>
  </r>
  <r>
    <x v="219"/>
    <x v="4"/>
    <x v="19"/>
    <n v="124401"/>
    <n v="150"/>
    <n v="6558"/>
    <n v="196740"/>
    <n v="36.130000000000003"/>
    <n v="54830"/>
    <n v="71085"/>
  </r>
  <r>
    <x v="219"/>
    <x v="4"/>
    <x v="20"/>
    <n v="350164"/>
    <n v="332"/>
    <n v="14074"/>
    <n v="422220"/>
    <n v="47.78"/>
    <n v="192167"/>
    <n v="201748"/>
  </r>
  <r>
    <x v="219"/>
    <x v="4"/>
    <x v="21"/>
    <n v="37906"/>
    <n v="48"/>
    <n v="1589"/>
    <n v="47670"/>
    <n v="36.43"/>
    <n v="20722"/>
    <n v="17368"/>
  </r>
  <r>
    <x v="219"/>
    <x v="4"/>
    <x v="22"/>
    <n v="87941"/>
    <n v="35"/>
    <n v="2173"/>
    <n v="65190"/>
    <n v="65.58"/>
    <n v="66545"/>
    <n v="42751"/>
  </r>
  <r>
    <x v="219"/>
    <x v="4"/>
    <x v="23"/>
    <n v="31161"/>
    <n v="42"/>
    <n v="1350"/>
    <n v="40500"/>
    <n v="38.799999999999997"/>
    <n v="18431"/>
    <n v="15714"/>
  </r>
  <r>
    <x v="219"/>
    <x v="4"/>
    <x v="24"/>
    <n v="507172"/>
    <n v="457"/>
    <n v="19186"/>
    <n v="575580"/>
    <n v="48.23"/>
    <n v="297866"/>
    <n v="277582"/>
  </r>
  <r>
    <x v="219"/>
    <x v="4"/>
    <x v="25"/>
    <n v="116697"/>
    <n v="146"/>
    <n v="5482"/>
    <n v="164460"/>
    <n v="39.159999999999997"/>
    <n v="79967"/>
    <n v="64396"/>
  </r>
  <r>
    <x v="219"/>
    <x v="4"/>
    <x v="26"/>
    <n v="83679"/>
    <n v="45"/>
    <n v="2882"/>
    <n v="86460"/>
    <n v="49.76"/>
    <n v="45709"/>
    <n v="43023"/>
  </r>
  <r>
    <x v="219"/>
    <x v="4"/>
    <x v="27"/>
    <n v="324537"/>
    <n v="124"/>
    <n v="8086"/>
    <n v="242580"/>
    <n v="72.709999999999994"/>
    <n v="133399"/>
    <n v="176373"/>
  </r>
  <r>
    <x v="219"/>
    <x v="4"/>
    <x v="28"/>
    <n v="40193"/>
    <n v="52"/>
    <n v="4137"/>
    <n v="124110"/>
    <n v="17.16"/>
    <n v="28081"/>
    <n v="21297"/>
  </r>
  <r>
    <x v="219"/>
    <x v="4"/>
    <x v="29"/>
    <n v="33008"/>
    <n v="54"/>
    <n v="2709"/>
    <n v="81270"/>
    <n v="21.81"/>
    <n v="15646"/>
    <n v="17722"/>
  </r>
  <r>
    <x v="219"/>
    <x v="4"/>
    <x v="30"/>
    <n v="83704"/>
    <n v="76"/>
    <n v="2619"/>
    <n v="78570"/>
    <n v="58.78"/>
    <n v="48289"/>
    <n v="46181"/>
  </r>
  <r>
    <x v="219"/>
    <x v="4"/>
    <x v="31"/>
    <n v="9231"/>
    <n v="32"/>
    <n v="680"/>
    <n v="20400"/>
    <n v="25.82"/>
    <n v="5619"/>
    <n v="5267"/>
  </r>
  <r>
    <x v="219"/>
    <x v="4"/>
    <x v="32"/>
    <n v="74447"/>
    <n v="39"/>
    <n v="2546"/>
    <n v="76380"/>
    <n v="51.9"/>
    <n v="40268"/>
    <n v="39645"/>
  </r>
  <r>
    <x v="219"/>
    <x v="4"/>
    <x v="33"/>
    <n v="44987"/>
    <n v="81"/>
    <n v="2308"/>
    <n v="69240"/>
    <n v="38.79"/>
    <n v="27687"/>
    <n v="26858"/>
  </r>
  <r>
    <x v="219"/>
    <x v="4"/>
    <x v="34"/>
    <n v="3604648"/>
    <n v="3043"/>
    <n v="143002"/>
    <n v="4290060"/>
    <n v="46.57"/>
    <n v="1847022"/>
    <n v="1998082"/>
  </r>
  <r>
    <x v="220"/>
    <x v="0"/>
    <x v="0"/>
    <n v="20643"/>
    <n v="27"/>
    <n v="1113"/>
    <n v="34503"/>
    <n v="38.33"/>
    <n v="12004"/>
    <n v="13223"/>
  </r>
  <r>
    <x v="220"/>
    <x v="0"/>
    <x v="1"/>
    <n v="373902"/>
    <n v="81"/>
    <n v="10220"/>
    <n v="316820"/>
    <n v="74.38"/>
    <n v="214406"/>
    <n v="235648"/>
  </r>
  <r>
    <x v="220"/>
    <x v="0"/>
    <x v="2"/>
    <n v="3540"/>
    <n v="9"/>
    <n v="166"/>
    <n v="5146"/>
    <n v="36.46"/>
    <n v="1924"/>
    <n v="1876"/>
  </r>
  <r>
    <x v="220"/>
    <x v="0"/>
    <x v="3"/>
    <n v="27981"/>
    <n v="21"/>
    <n v="917"/>
    <n v="28427"/>
    <n v="62.59"/>
    <n v="14902"/>
    <n v="17792"/>
  </r>
  <r>
    <x v="220"/>
    <x v="0"/>
    <x v="4"/>
    <n v="12362"/>
    <n v="8"/>
    <n v="465"/>
    <n v="14415"/>
    <n v="52.2"/>
    <n v="6181"/>
    <n v="7525"/>
  </r>
  <r>
    <x v="220"/>
    <x v="0"/>
    <x v="5"/>
    <n v="71689"/>
    <n v="22"/>
    <n v="1828"/>
    <n v="56668"/>
    <n v="70.12"/>
    <n v="39631"/>
    <n v="39736"/>
  </r>
  <r>
    <x v="220"/>
    <x v="0"/>
    <x v="6"/>
    <n v="14210"/>
    <n v="8"/>
    <n v="532"/>
    <n v="16492"/>
    <n v="44.57"/>
    <n v="7485"/>
    <n v="7350"/>
  </r>
  <r>
    <x v="220"/>
    <x v="0"/>
    <x v="7"/>
    <m/>
    <n v="2"/>
    <n v="38"/>
    <n v="1178"/>
    <m/>
    <m/>
    <m/>
  </r>
  <r>
    <x v="220"/>
    <x v="0"/>
    <x v="8"/>
    <m/>
    <n v="4"/>
    <n v="156"/>
    <n v="4836"/>
    <m/>
    <m/>
    <m/>
  </r>
  <r>
    <x v="220"/>
    <x v="0"/>
    <x v="9"/>
    <n v="11308"/>
    <n v="19"/>
    <n v="609"/>
    <n v="18879"/>
    <n v="41.74"/>
    <n v="6736"/>
    <n v="7880"/>
  </r>
  <r>
    <x v="220"/>
    <x v="0"/>
    <x v="10"/>
    <n v="16608"/>
    <n v="18"/>
    <n v="545"/>
    <n v="16895"/>
    <n v="60.94"/>
    <n v="9366"/>
    <n v="10296"/>
  </r>
  <r>
    <x v="220"/>
    <x v="0"/>
    <x v="11"/>
    <n v="6476"/>
    <n v="9"/>
    <n v="402"/>
    <n v="12462"/>
    <n v="30.25"/>
    <n v="3915"/>
    <n v="3770"/>
  </r>
  <r>
    <x v="220"/>
    <x v="0"/>
    <x v="12"/>
    <n v="10382"/>
    <n v="14"/>
    <n v="478"/>
    <n v="14818"/>
    <n v="42.59"/>
    <n v="7398"/>
    <n v="6311"/>
  </r>
  <r>
    <x v="220"/>
    <x v="0"/>
    <x v="13"/>
    <m/>
    <n v="3"/>
    <n v="112"/>
    <n v="3472"/>
    <m/>
    <m/>
    <m/>
  </r>
  <r>
    <x v="220"/>
    <x v="0"/>
    <x v="14"/>
    <m/>
    <n v="10"/>
    <n v="226"/>
    <n v="7006"/>
    <m/>
    <m/>
    <m/>
  </r>
  <r>
    <x v="220"/>
    <x v="0"/>
    <x v="15"/>
    <m/>
    <n v="1"/>
    <n v="21"/>
    <n v="651"/>
    <m/>
    <m/>
    <m/>
  </r>
  <r>
    <x v="220"/>
    <x v="0"/>
    <x v="16"/>
    <n v="129522"/>
    <n v="39"/>
    <n v="3829"/>
    <n v="118699"/>
    <n v="77.09"/>
    <n v="66255"/>
    <n v="91507"/>
  </r>
  <r>
    <x v="220"/>
    <x v="0"/>
    <x v="17"/>
    <m/>
    <n v="36"/>
    <n v="3710"/>
    <n v="115010"/>
    <m/>
    <m/>
    <m/>
  </r>
  <r>
    <x v="220"/>
    <x v="0"/>
    <x v="18"/>
    <n v="5916"/>
    <n v="13"/>
    <n v="304"/>
    <n v="9424"/>
    <n v="36.79"/>
    <n v="4183"/>
    <n v="3467"/>
  </r>
  <r>
    <x v="220"/>
    <x v="0"/>
    <x v="19"/>
    <n v="8984"/>
    <n v="12"/>
    <n v="441"/>
    <n v="13671"/>
    <n v="43.35"/>
    <n v="5271"/>
    <n v="5926"/>
  </r>
  <r>
    <x v="220"/>
    <x v="0"/>
    <x v="20"/>
    <n v="95353"/>
    <n v="48"/>
    <n v="3167"/>
    <n v="98177"/>
    <n v="63.24"/>
    <n v="59943"/>
    <n v="62086"/>
  </r>
  <r>
    <x v="220"/>
    <x v="0"/>
    <x v="21"/>
    <m/>
    <n v="6"/>
    <n v="131"/>
    <n v="4061"/>
    <m/>
    <m/>
    <m/>
  </r>
  <r>
    <x v="220"/>
    <x v="0"/>
    <x v="22"/>
    <m/>
    <n v="4"/>
    <n v="414"/>
    <n v="12834"/>
    <m/>
    <m/>
    <m/>
  </r>
  <r>
    <x v="220"/>
    <x v="0"/>
    <x v="23"/>
    <m/>
    <n v="6"/>
    <n v="112"/>
    <n v="3472"/>
    <m/>
    <m/>
    <m/>
  </r>
  <r>
    <x v="220"/>
    <x v="0"/>
    <x v="24"/>
    <n v="116827"/>
    <n v="64"/>
    <n v="3824"/>
    <n v="118544"/>
    <n v="61.72"/>
    <n v="79364"/>
    <n v="73160"/>
  </r>
  <r>
    <x v="220"/>
    <x v="0"/>
    <x v="25"/>
    <n v="28415"/>
    <n v="30"/>
    <n v="1540"/>
    <n v="47740"/>
    <n v="38.9"/>
    <n v="18593"/>
    <n v="18570"/>
  </r>
  <r>
    <x v="220"/>
    <x v="0"/>
    <x v="26"/>
    <n v="10057"/>
    <n v="8"/>
    <n v="445"/>
    <n v="13795"/>
    <n v="38.19"/>
    <n v="5482"/>
    <n v="5269"/>
  </r>
  <r>
    <x v="220"/>
    <x v="0"/>
    <x v="27"/>
    <n v="117204"/>
    <n v="38"/>
    <n v="3250"/>
    <n v="100750"/>
    <n v="61.77"/>
    <n v="48321"/>
    <n v="62229"/>
  </r>
  <r>
    <x v="220"/>
    <x v="0"/>
    <x v="28"/>
    <n v="6357"/>
    <n v="11"/>
    <n v="438"/>
    <n v="13578"/>
    <n v="28.05"/>
    <n v="5621"/>
    <n v="3808"/>
  </r>
  <r>
    <x v="220"/>
    <x v="0"/>
    <x v="29"/>
    <m/>
    <n v="12"/>
    <n v="173"/>
    <n v="5363"/>
    <m/>
    <n v="1679"/>
    <m/>
  </r>
  <r>
    <x v="220"/>
    <x v="0"/>
    <x v="30"/>
    <n v="24221"/>
    <n v="16"/>
    <n v="818"/>
    <n v="25358"/>
    <n v="64.459999999999994"/>
    <n v="15312"/>
    <n v="16345"/>
  </r>
  <r>
    <x v="220"/>
    <x v="0"/>
    <x v="31"/>
    <m/>
    <n v="8"/>
    <n v="87"/>
    <n v="2697"/>
    <m/>
    <m/>
    <m/>
  </r>
  <r>
    <x v="220"/>
    <x v="0"/>
    <x v="32"/>
    <n v="10412"/>
    <n v="6"/>
    <n v="559"/>
    <n v="17329"/>
    <n v="32.06"/>
    <n v="6431"/>
    <n v="5556"/>
  </r>
  <r>
    <x v="220"/>
    <x v="0"/>
    <x v="33"/>
    <n v="9570"/>
    <n v="19"/>
    <n v="497"/>
    <n v="15407"/>
    <n v="40.79"/>
    <n v="5895"/>
    <n v="6285"/>
  </r>
  <r>
    <x v="220"/>
    <x v="0"/>
    <x v="34"/>
    <n v="1050622"/>
    <n v="532"/>
    <n v="34033"/>
    <n v="1055023"/>
    <n v="61.85"/>
    <n v="593314"/>
    <n v="652540"/>
  </r>
  <r>
    <x v="220"/>
    <x v="1"/>
    <x v="0"/>
    <n v="39677"/>
    <n v="116"/>
    <n v="1524"/>
    <n v="47244"/>
    <n v="45.83"/>
    <n v="20308"/>
    <n v="21652"/>
  </r>
  <r>
    <x v="220"/>
    <x v="1"/>
    <x v="1"/>
    <n v="109588"/>
    <n v="161"/>
    <n v="3627"/>
    <n v="112437"/>
    <n v="58.94"/>
    <n v="54545"/>
    <n v="66273"/>
  </r>
  <r>
    <x v="220"/>
    <x v="1"/>
    <x v="2"/>
    <n v="10845"/>
    <n v="61"/>
    <n v="701"/>
    <n v="21731"/>
    <n v="27.95"/>
    <n v="6478"/>
    <n v="6074"/>
  </r>
  <r>
    <x v="220"/>
    <x v="1"/>
    <x v="3"/>
    <n v="55246"/>
    <n v="86"/>
    <n v="1672"/>
    <n v="51832"/>
    <n v="59.59"/>
    <n v="27406"/>
    <n v="30884"/>
  </r>
  <r>
    <x v="220"/>
    <x v="1"/>
    <x v="4"/>
    <n v="28262"/>
    <n v="50"/>
    <n v="929"/>
    <n v="28799"/>
    <n v="58.2"/>
    <n v="13265"/>
    <n v="16761"/>
  </r>
  <r>
    <x v="220"/>
    <x v="1"/>
    <x v="5"/>
    <n v="47323"/>
    <n v="70"/>
    <n v="1264"/>
    <n v="39184"/>
    <n v="54.83"/>
    <n v="26087"/>
    <n v="21483"/>
  </r>
  <r>
    <x v="220"/>
    <x v="1"/>
    <x v="6"/>
    <n v="28642"/>
    <n v="60"/>
    <n v="1093"/>
    <n v="33883"/>
    <n v="42.94"/>
    <n v="17700"/>
    <n v="14548"/>
  </r>
  <r>
    <x v="220"/>
    <x v="1"/>
    <x v="7"/>
    <n v="8197"/>
    <n v="21"/>
    <n v="305"/>
    <n v="9455"/>
    <n v="54.47"/>
    <n v="4277"/>
    <n v="5150"/>
  </r>
  <r>
    <x v="220"/>
    <x v="1"/>
    <x v="8"/>
    <n v="13058"/>
    <n v="29"/>
    <n v="440"/>
    <n v="13640"/>
    <n v="59.83"/>
    <n v="7872"/>
    <n v="8161"/>
  </r>
  <r>
    <x v="220"/>
    <x v="1"/>
    <x v="9"/>
    <n v="19169"/>
    <n v="46"/>
    <n v="822"/>
    <n v="25482"/>
    <n v="49.93"/>
    <n v="10316"/>
    <n v="12722"/>
  </r>
  <r>
    <x v="220"/>
    <x v="1"/>
    <x v="10"/>
    <n v="40718"/>
    <n v="62"/>
    <n v="1143"/>
    <n v="35433"/>
    <n v="64.42"/>
    <n v="19941"/>
    <n v="22827"/>
  </r>
  <r>
    <x v="220"/>
    <x v="1"/>
    <x v="11"/>
    <n v="3987"/>
    <n v="22"/>
    <n v="526"/>
    <n v="16306"/>
    <n v="15.07"/>
    <n v="2630"/>
    <n v="2457"/>
  </r>
  <r>
    <x v="220"/>
    <x v="1"/>
    <x v="12"/>
    <n v="31816"/>
    <n v="61"/>
    <n v="1068"/>
    <n v="33108"/>
    <n v="56.81"/>
    <n v="18153"/>
    <n v="18807"/>
  </r>
  <r>
    <x v="220"/>
    <x v="1"/>
    <x v="13"/>
    <n v="7711"/>
    <n v="17"/>
    <n v="312"/>
    <n v="9672"/>
    <n v="47.29"/>
    <n v="4695"/>
    <n v="4574"/>
  </r>
  <r>
    <x v="220"/>
    <x v="1"/>
    <x v="14"/>
    <n v="7793"/>
    <n v="23"/>
    <n v="305"/>
    <n v="9455"/>
    <n v="47.55"/>
    <n v="4374"/>
    <n v="4495"/>
  </r>
  <r>
    <x v="220"/>
    <x v="1"/>
    <x v="15"/>
    <n v="8329"/>
    <n v="25"/>
    <n v="258"/>
    <n v="7998"/>
    <n v="58.79"/>
    <n v="4385"/>
    <n v="4702"/>
  </r>
  <r>
    <x v="220"/>
    <x v="1"/>
    <x v="16"/>
    <n v="43739"/>
    <n v="52"/>
    <n v="1258"/>
    <n v="38998"/>
    <n v="67.67"/>
    <n v="21565"/>
    <n v="26389"/>
  </r>
  <r>
    <x v="220"/>
    <x v="1"/>
    <x v="17"/>
    <n v="26719"/>
    <n v="27"/>
    <n v="758"/>
    <n v="23498"/>
    <n v="68.72"/>
    <n v="13400"/>
    <n v="16147"/>
  </r>
  <r>
    <x v="220"/>
    <x v="1"/>
    <x v="18"/>
    <n v="19335"/>
    <n v="46"/>
    <n v="769"/>
    <n v="23839"/>
    <n v="49.02"/>
    <n v="10511"/>
    <n v="11686"/>
  </r>
  <r>
    <x v="220"/>
    <x v="1"/>
    <x v="19"/>
    <n v="29187"/>
    <n v="85"/>
    <n v="1224"/>
    <n v="37944"/>
    <n v="41.77"/>
    <n v="13978"/>
    <n v="15848"/>
  </r>
  <r>
    <x v="220"/>
    <x v="1"/>
    <x v="20"/>
    <n v="78406"/>
    <n v="200"/>
    <n v="3079"/>
    <n v="95449"/>
    <n v="48.11"/>
    <n v="45851"/>
    <n v="45919"/>
  </r>
  <r>
    <x v="220"/>
    <x v="1"/>
    <x v="21"/>
    <n v="10404"/>
    <n v="26"/>
    <n v="386"/>
    <n v="11966"/>
    <n v="42.3"/>
    <n v="6462"/>
    <n v="5062"/>
  </r>
  <r>
    <x v="220"/>
    <x v="1"/>
    <x v="22"/>
    <n v="16079"/>
    <n v="20"/>
    <n v="586"/>
    <n v="18166"/>
    <n v="40.74"/>
    <n v="12106"/>
    <n v="7401"/>
  </r>
  <r>
    <x v="220"/>
    <x v="1"/>
    <x v="23"/>
    <n v="9005"/>
    <n v="26"/>
    <n v="394"/>
    <n v="12214"/>
    <n v="47.5"/>
    <n v="5945"/>
    <n v="5802"/>
  </r>
  <r>
    <x v="220"/>
    <x v="1"/>
    <x v="24"/>
    <n v="113893"/>
    <n v="272"/>
    <n v="4445"/>
    <n v="137795"/>
    <n v="46.58"/>
    <n v="70363"/>
    <n v="64184"/>
  </r>
  <r>
    <x v="220"/>
    <x v="1"/>
    <x v="25"/>
    <n v="20948"/>
    <n v="72"/>
    <n v="1064"/>
    <n v="32984"/>
    <n v="34.71"/>
    <n v="14384"/>
    <n v="11449"/>
  </r>
  <r>
    <x v="220"/>
    <x v="1"/>
    <x v="26"/>
    <n v="8808"/>
    <n v="21"/>
    <n v="337"/>
    <n v="10447"/>
    <n v="38.43"/>
    <n v="5185"/>
    <n v="4015"/>
  </r>
  <r>
    <x v="220"/>
    <x v="1"/>
    <x v="27"/>
    <n v="36780"/>
    <n v="57"/>
    <n v="1315"/>
    <n v="40765"/>
    <n v="36.89"/>
    <n v="15473"/>
    <n v="15037"/>
  </r>
  <r>
    <x v="220"/>
    <x v="1"/>
    <x v="28"/>
    <n v="8053"/>
    <n v="24"/>
    <n v="335"/>
    <n v="10385"/>
    <n v="46.97"/>
    <n v="5979"/>
    <n v="4878"/>
  </r>
  <r>
    <x v="220"/>
    <x v="1"/>
    <x v="29"/>
    <n v="6812"/>
    <n v="26"/>
    <n v="278"/>
    <n v="8618"/>
    <n v="47.17"/>
    <n v="4246"/>
    <n v="4065"/>
  </r>
  <r>
    <x v="220"/>
    <x v="1"/>
    <x v="30"/>
    <n v="29692"/>
    <n v="43"/>
    <n v="772"/>
    <n v="23932"/>
    <n v="69.900000000000006"/>
    <n v="15329"/>
    <n v="16729"/>
  </r>
  <r>
    <x v="220"/>
    <x v="1"/>
    <x v="31"/>
    <n v="1928"/>
    <n v="14"/>
    <n v="102"/>
    <n v="3162"/>
    <n v="35.58"/>
    <n v="1396"/>
    <n v="1125"/>
  </r>
  <r>
    <x v="220"/>
    <x v="1"/>
    <x v="32"/>
    <n v="8727"/>
    <n v="21"/>
    <n v="390"/>
    <n v="12090"/>
    <n v="34.58"/>
    <n v="5712"/>
    <n v="4180"/>
  </r>
  <r>
    <x v="220"/>
    <x v="1"/>
    <x v="33"/>
    <n v="17534"/>
    <n v="39"/>
    <n v="609"/>
    <n v="18879"/>
    <n v="57.31"/>
    <n v="9572"/>
    <n v="10819"/>
  </r>
  <r>
    <x v="220"/>
    <x v="1"/>
    <x v="34"/>
    <n v="805797"/>
    <n v="1682"/>
    <n v="28887"/>
    <n v="895497"/>
    <n v="50.47"/>
    <n v="436126"/>
    <n v="451976"/>
  </r>
  <r>
    <x v="220"/>
    <x v="2"/>
    <x v="0"/>
    <n v="9273"/>
    <n v="25"/>
    <n v="1095"/>
    <n v="33945"/>
    <n v="24.02"/>
    <n v="2798"/>
    <n v="8155"/>
  </r>
  <r>
    <x v="220"/>
    <x v="2"/>
    <x v="1"/>
    <n v="59913"/>
    <n v="36"/>
    <n v="4098"/>
    <n v="127038"/>
    <n v="42.11"/>
    <n v="19123"/>
    <n v="53491"/>
  </r>
  <r>
    <x v="220"/>
    <x v="2"/>
    <x v="2"/>
    <n v="2696"/>
    <n v="12"/>
    <n v="633"/>
    <n v="19623"/>
    <n v="10.38"/>
    <n v="1791"/>
    <n v="2036"/>
  </r>
  <r>
    <x v="220"/>
    <x v="2"/>
    <x v="3"/>
    <n v="5759"/>
    <n v="15"/>
    <n v="831"/>
    <n v="25761"/>
    <n v="20.38"/>
    <n v="3378"/>
    <n v="5251"/>
  </r>
  <r>
    <x v="220"/>
    <x v="2"/>
    <x v="4"/>
    <n v="11922"/>
    <n v="12"/>
    <n v="923"/>
    <n v="28613"/>
    <n v="39.69"/>
    <n v="2734"/>
    <n v="11356"/>
  </r>
  <r>
    <x v="220"/>
    <x v="2"/>
    <x v="5"/>
    <n v="15299"/>
    <n v="14"/>
    <n v="2005"/>
    <n v="62155"/>
    <n v="20.87"/>
    <n v="7106"/>
    <n v="12970"/>
  </r>
  <r>
    <x v="220"/>
    <x v="2"/>
    <x v="6"/>
    <n v="9244"/>
    <n v="13"/>
    <n v="894"/>
    <n v="27714"/>
    <n v="26.31"/>
    <n v="4569"/>
    <n v="7291"/>
  </r>
  <r>
    <x v="220"/>
    <x v="2"/>
    <x v="7"/>
    <m/>
    <n v="2"/>
    <n v="70"/>
    <n v="2170"/>
    <m/>
    <m/>
    <m/>
  </r>
  <r>
    <x v="220"/>
    <x v="2"/>
    <x v="8"/>
    <m/>
    <n v="2"/>
    <n v="41"/>
    <n v="1271"/>
    <m/>
    <m/>
    <m/>
  </r>
  <r>
    <x v="220"/>
    <x v="2"/>
    <x v="9"/>
    <n v="4097"/>
    <n v="6"/>
    <n v="354"/>
    <n v="10974"/>
    <n v="31.94"/>
    <n v="1659"/>
    <n v="3505"/>
  </r>
  <r>
    <x v="220"/>
    <x v="2"/>
    <x v="10"/>
    <n v="11386"/>
    <n v="13"/>
    <n v="695"/>
    <n v="21545"/>
    <n v="45.22"/>
    <n v="2263"/>
    <n v="9742"/>
  </r>
  <r>
    <x v="220"/>
    <x v="2"/>
    <x v="11"/>
    <n v="3849"/>
    <n v="12"/>
    <n v="873"/>
    <n v="27063"/>
    <n v="9.58"/>
    <n v="2225"/>
    <n v="2594"/>
  </r>
  <r>
    <x v="220"/>
    <x v="2"/>
    <x v="12"/>
    <m/>
    <n v="3"/>
    <n v="114"/>
    <n v="3534"/>
    <m/>
    <m/>
    <m/>
  </r>
  <r>
    <x v="220"/>
    <x v="2"/>
    <x v="13"/>
    <n v="1741"/>
    <n v="5"/>
    <n v="119"/>
    <n v="3689"/>
    <n v="39.6"/>
    <n v="791"/>
    <n v="1461"/>
  </r>
  <r>
    <x v="220"/>
    <x v="2"/>
    <x v="14"/>
    <m/>
    <n v="1"/>
    <n v="48"/>
    <n v="1488"/>
    <m/>
    <m/>
    <m/>
  </r>
  <r>
    <x v="220"/>
    <x v="2"/>
    <x v="15"/>
    <m/>
    <n v="4"/>
    <n v="491"/>
    <n v="15221"/>
    <m/>
    <m/>
    <m/>
  </r>
  <r>
    <x v="220"/>
    <x v="2"/>
    <x v="16"/>
    <m/>
    <n v="12"/>
    <n v="2159"/>
    <n v="66929"/>
    <m/>
    <m/>
    <m/>
  </r>
  <r>
    <x v="220"/>
    <x v="2"/>
    <x v="17"/>
    <m/>
    <n v="9"/>
    <n v="1703"/>
    <n v="52793"/>
    <m/>
    <m/>
    <m/>
  </r>
  <r>
    <x v="220"/>
    <x v="2"/>
    <x v="18"/>
    <n v="4973"/>
    <n v="15"/>
    <n v="643"/>
    <n v="19933"/>
    <n v="22.25"/>
    <n v="2271"/>
    <n v="4434"/>
  </r>
  <r>
    <x v="220"/>
    <x v="2"/>
    <x v="19"/>
    <n v="17557"/>
    <n v="26"/>
    <n v="1330"/>
    <n v="41230"/>
    <n v="37.53"/>
    <n v="7278"/>
    <n v="15472"/>
  </r>
  <r>
    <x v="220"/>
    <x v="2"/>
    <x v="20"/>
    <n v="34251"/>
    <n v="44"/>
    <n v="2780"/>
    <n v="86180"/>
    <n v="35.03"/>
    <n v="15022"/>
    <n v="30185"/>
  </r>
  <r>
    <x v="220"/>
    <x v="2"/>
    <x v="21"/>
    <m/>
    <n v="6"/>
    <n v="338"/>
    <n v="10478"/>
    <m/>
    <m/>
    <m/>
  </r>
  <r>
    <x v="220"/>
    <x v="2"/>
    <x v="22"/>
    <m/>
    <n v="6"/>
    <n v="535"/>
    <n v="16585"/>
    <m/>
    <m/>
    <m/>
  </r>
  <r>
    <x v="220"/>
    <x v="2"/>
    <x v="23"/>
    <m/>
    <n v="2"/>
    <n v="50"/>
    <n v="1550"/>
    <m/>
    <m/>
    <m/>
  </r>
  <r>
    <x v="220"/>
    <x v="2"/>
    <x v="24"/>
    <n v="45025"/>
    <n v="58"/>
    <n v="3703"/>
    <n v="114793"/>
    <n v="34.5"/>
    <n v="23085"/>
    <n v="39600"/>
  </r>
  <r>
    <x v="220"/>
    <x v="2"/>
    <x v="25"/>
    <n v="8809"/>
    <n v="23"/>
    <n v="1245"/>
    <n v="38595"/>
    <n v="19.59"/>
    <n v="5501"/>
    <n v="7561"/>
  </r>
  <r>
    <x v="220"/>
    <x v="2"/>
    <x v="26"/>
    <n v="8181"/>
    <n v="9"/>
    <n v="553"/>
    <n v="17143"/>
    <n v="44.66"/>
    <n v="4310"/>
    <n v="7656"/>
  </r>
  <r>
    <x v="220"/>
    <x v="2"/>
    <x v="27"/>
    <n v="46508"/>
    <n v="21"/>
    <n v="2353"/>
    <n v="72943"/>
    <n v="57.04"/>
    <n v="17165"/>
    <n v="41605"/>
  </r>
  <r>
    <x v="220"/>
    <x v="2"/>
    <x v="28"/>
    <n v="682"/>
    <n v="5"/>
    <n v="103"/>
    <n v="3193"/>
    <n v="19.29"/>
    <n v="364"/>
    <n v="616"/>
  </r>
  <r>
    <x v="220"/>
    <x v="2"/>
    <x v="29"/>
    <m/>
    <n v="6"/>
    <n v="230"/>
    <n v="7130"/>
    <m/>
    <n v="237"/>
    <m/>
  </r>
  <r>
    <x v="220"/>
    <x v="2"/>
    <x v="30"/>
    <n v="6172"/>
    <n v="8"/>
    <n v="460"/>
    <n v="14260"/>
    <n v="37.67"/>
    <m/>
    <n v="5372"/>
  </r>
  <r>
    <x v="220"/>
    <x v="2"/>
    <x v="31"/>
    <m/>
    <n v="2"/>
    <n v="33"/>
    <n v="1023"/>
    <m/>
    <m/>
    <m/>
  </r>
  <r>
    <x v="220"/>
    <x v="2"/>
    <x v="32"/>
    <n v="3225"/>
    <n v="4"/>
    <n v="331"/>
    <n v="10261"/>
    <n v="28.99"/>
    <m/>
    <n v="2975"/>
  </r>
  <r>
    <x v="220"/>
    <x v="2"/>
    <x v="33"/>
    <n v="4408"/>
    <n v="11"/>
    <n v="444"/>
    <n v="13764"/>
    <n v="27.2"/>
    <n v="2152"/>
    <n v="3744"/>
  </r>
  <r>
    <x v="220"/>
    <x v="2"/>
    <x v="34"/>
    <n v="323335"/>
    <n v="375"/>
    <n v="26871"/>
    <n v="833001"/>
    <n v="34.4"/>
    <n v="128332"/>
    <n v="286558"/>
  </r>
  <r>
    <x v="220"/>
    <x v="3"/>
    <x v="0"/>
    <n v="39762"/>
    <n v="43"/>
    <n v="5869"/>
    <n v="181939"/>
    <n v="11.37"/>
    <n v="13109"/>
    <n v="20690"/>
  </r>
  <r>
    <x v="220"/>
    <x v="3"/>
    <x v="1"/>
    <n v="29223"/>
    <n v="21"/>
    <n v="2514"/>
    <n v="77934"/>
    <n v="23.12"/>
    <n v="8781"/>
    <n v="18018"/>
  </r>
  <r>
    <x v="220"/>
    <x v="3"/>
    <x v="2"/>
    <n v="21903"/>
    <n v="25"/>
    <n v="3524"/>
    <n v="109244"/>
    <n v="10.6"/>
    <n v="9543"/>
    <n v="11582"/>
  </r>
  <r>
    <x v="220"/>
    <x v="3"/>
    <x v="3"/>
    <n v="14312"/>
    <n v="21"/>
    <n v="1942"/>
    <n v="60202"/>
    <n v="12.92"/>
    <n v="7226"/>
    <n v="7776"/>
  </r>
  <r>
    <x v="220"/>
    <x v="3"/>
    <x v="4"/>
    <n v="27636"/>
    <n v="16"/>
    <n v="2288"/>
    <n v="70928"/>
    <n v="18.670000000000002"/>
    <n v="7853"/>
    <n v="13244"/>
  </r>
  <r>
    <x v="220"/>
    <x v="3"/>
    <x v="5"/>
    <n v="15822"/>
    <n v="10"/>
    <n v="1393"/>
    <n v="43183"/>
    <n v="18.57"/>
    <n v="6472"/>
    <n v="8020"/>
  </r>
  <r>
    <x v="220"/>
    <x v="3"/>
    <x v="6"/>
    <n v="8941"/>
    <n v="11"/>
    <n v="1285"/>
    <n v="39835"/>
    <n v="10.1"/>
    <n v="4035"/>
    <n v="4024"/>
  </r>
  <r>
    <x v="220"/>
    <x v="3"/>
    <x v="7"/>
    <n v="5869"/>
    <n v="6"/>
    <n v="1257"/>
    <n v="38967"/>
    <n v="7.8"/>
    <n v="2151"/>
    <n v="3039"/>
  </r>
  <r>
    <x v="220"/>
    <x v="3"/>
    <x v="8"/>
    <n v="11197"/>
    <n v="11"/>
    <n v="1604"/>
    <n v="49724"/>
    <n v="7.94"/>
    <n v="2391"/>
    <n v="3950"/>
  </r>
  <r>
    <x v="220"/>
    <x v="3"/>
    <x v="9"/>
    <n v="8237"/>
    <n v="13"/>
    <n v="1176"/>
    <n v="36456"/>
    <n v="13.08"/>
    <n v="3055"/>
    <n v="4769"/>
  </r>
  <r>
    <x v="220"/>
    <x v="3"/>
    <x v="10"/>
    <n v="15194"/>
    <n v="21"/>
    <n v="1537"/>
    <n v="47647"/>
    <n v="15.88"/>
    <n v="5327"/>
    <n v="7565"/>
  </r>
  <r>
    <x v="220"/>
    <x v="3"/>
    <x v="11"/>
    <n v="2427"/>
    <n v="4"/>
    <n v="298"/>
    <n v="9238"/>
    <n v="13.03"/>
    <n v="1363"/>
    <n v="1203"/>
  </r>
  <r>
    <x v="220"/>
    <x v="3"/>
    <x v="12"/>
    <m/>
    <n v="7"/>
    <n v="588"/>
    <n v="18228"/>
    <m/>
    <m/>
    <m/>
  </r>
  <r>
    <x v="220"/>
    <x v="3"/>
    <x v="13"/>
    <m/>
    <n v="5"/>
    <n v="445"/>
    <n v="13795"/>
    <m/>
    <m/>
    <m/>
  </r>
  <r>
    <x v="220"/>
    <x v="3"/>
    <x v="14"/>
    <n v="4649"/>
    <n v="7"/>
    <n v="766"/>
    <n v="23746"/>
    <n v="9.44"/>
    <n v="1774"/>
    <n v="2243"/>
  </r>
  <r>
    <x v="220"/>
    <x v="3"/>
    <x v="15"/>
    <n v="6535"/>
    <n v="9"/>
    <n v="1026"/>
    <n v="31806"/>
    <n v="10.73"/>
    <n v="3035"/>
    <n v="3412"/>
  </r>
  <r>
    <x v="220"/>
    <x v="3"/>
    <x v="16"/>
    <m/>
    <n v="2"/>
    <n v="355"/>
    <n v="11005"/>
    <m/>
    <m/>
    <m/>
  </r>
  <r>
    <x v="220"/>
    <x v="3"/>
    <x v="17"/>
    <s v="    -"/>
    <n v="0"/>
    <s v="    -"/>
    <s v="    -"/>
    <n v="0"/>
    <n v="0"/>
    <n v="0"/>
  </r>
  <r>
    <x v="220"/>
    <x v="3"/>
    <x v="18"/>
    <n v="9881"/>
    <n v="15"/>
    <n v="1158"/>
    <n v="35898"/>
    <n v="18.72"/>
    <n v="3877"/>
    <n v="6720"/>
  </r>
  <r>
    <x v="220"/>
    <x v="3"/>
    <x v="19"/>
    <n v="19788"/>
    <n v="22"/>
    <n v="3432"/>
    <n v="106392"/>
    <n v="10.64"/>
    <n v="5196"/>
    <n v="11324"/>
  </r>
  <r>
    <x v="220"/>
    <x v="3"/>
    <x v="20"/>
    <n v="37778"/>
    <n v="34"/>
    <n v="4699"/>
    <n v="145669"/>
    <n v="14.03"/>
    <n v="13103"/>
    <n v="20440"/>
  </r>
  <r>
    <x v="220"/>
    <x v="3"/>
    <x v="21"/>
    <n v="5727"/>
    <n v="10"/>
    <n v="734"/>
    <n v="22754"/>
    <n v="12.23"/>
    <n v="2617"/>
    <n v="2783"/>
  </r>
  <r>
    <x v="220"/>
    <x v="3"/>
    <x v="22"/>
    <n v="12812"/>
    <n v="5"/>
    <n v="717"/>
    <n v="22227"/>
    <n v="23.58"/>
    <n v="9531"/>
    <n v="5242"/>
  </r>
  <r>
    <x v="220"/>
    <x v="3"/>
    <x v="23"/>
    <n v="5851"/>
    <n v="7"/>
    <n v="786"/>
    <n v="24366"/>
    <n v="13.6"/>
    <n v="3252"/>
    <n v="3313"/>
  </r>
  <r>
    <x v="220"/>
    <x v="3"/>
    <x v="24"/>
    <n v="62168"/>
    <n v="56"/>
    <n v="6936"/>
    <n v="215016"/>
    <n v="14.78"/>
    <n v="28503"/>
    <n v="31778"/>
  </r>
  <r>
    <x v="220"/>
    <x v="3"/>
    <x v="25"/>
    <n v="11658"/>
    <n v="19"/>
    <n v="1563"/>
    <n v="48453"/>
    <n v="11.34"/>
    <n v="7630"/>
    <n v="5493"/>
  </r>
  <r>
    <x v="220"/>
    <x v="3"/>
    <x v="26"/>
    <n v="12345"/>
    <n v="6"/>
    <n v="1529"/>
    <n v="47399"/>
    <n v="13.82"/>
    <n v="6828"/>
    <n v="6551"/>
  </r>
  <r>
    <x v="220"/>
    <x v="3"/>
    <x v="27"/>
    <n v="14832"/>
    <n v="7"/>
    <n v="1082"/>
    <n v="33542"/>
    <n v="18.98"/>
    <n v="7674"/>
    <n v="6367"/>
  </r>
  <r>
    <x v="220"/>
    <x v="3"/>
    <x v="28"/>
    <n v="5260"/>
    <n v="11"/>
    <n v="956"/>
    <n v="29636"/>
    <n v="10.4"/>
    <n v="2800"/>
    <n v="3083"/>
  </r>
  <r>
    <x v="220"/>
    <x v="3"/>
    <x v="29"/>
    <n v="4065"/>
    <n v="8"/>
    <n v="1965"/>
    <n v="60915"/>
    <n v="3.44"/>
    <n v="1425"/>
    <n v="2098"/>
  </r>
  <r>
    <x v="220"/>
    <x v="3"/>
    <x v="30"/>
    <n v="8031"/>
    <n v="6"/>
    <n v="541"/>
    <n v="16771"/>
    <n v="22.53"/>
    <m/>
    <n v="3778"/>
  </r>
  <r>
    <x v="220"/>
    <x v="3"/>
    <x v="31"/>
    <n v="1479"/>
    <n v="7"/>
    <n v="398"/>
    <n v="12338"/>
    <n v="6.3"/>
    <n v="848"/>
    <n v="777"/>
  </r>
  <r>
    <x v="220"/>
    <x v="3"/>
    <x v="32"/>
    <n v="8656"/>
    <n v="5"/>
    <n v="889"/>
    <n v="27559"/>
    <n v="16.71"/>
    <m/>
    <n v="4606"/>
  </r>
  <r>
    <x v="220"/>
    <x v="3"/>
    <x v="33"/>
    <n v="3142"/>
    <n v="9"/>
    <n v="564"/>
    <n v="17484"/>
    <n v="10.55"/>
    <n v="2055"/>
    <n v="1845"/>
  </r>
  <r>
    <x v="220"/>
    <x v="3"/>
    <x v="34"/>
    <n v="383399"/>
    <n v="403"/>
    <n v="48880"/>
    <n v="1515280"/>
    <n v="13.15"/>
    <n v="154644"/>
    <n v="199289"/>
  </r>
  <r>
    <x v="220"/>
    <x v="4"/>
    <x v="0"/>
    <n v="109355"/>
    <n v="211"/>
    <n v="9601"/>
    <n v="297631"/>
    <n v="21.41"/>
    <n v="48218"/>
    <n v="63720"/>
  </r>
  <r>
    <x v="220"/>
    <x v="4"/>
    <x v="1"/>
    <n v="572625"/>
    <n v="299"/>
    <n v="20459"/>
    <n v="634229"/>
    <n v="58.88"/>
    <n v="296855"/>
    <n v="373430"/>
  </r>
  <r>
    <x v="220"/>
    <x v="4"/>
    <x v="2"/>
    <n v="38984"/>
    <n v="107"/>
    <n v="5024"/>
    <n v="155744"/>
    <n v="13.85"/>
    <n v="19737"/>
    <n v="21569"/>
  </r>
  <r>
    <x v="220"/>
    <x v="4"/>
    <x v="3"/>
    <n v="103298"/>
    <n v="143"/>
    <n v="5362"/>
    <n v="166222"/>
    <n v="37.119999999999997"/>
    <n v="52913"/>
    <n v="61703"/>
  </r>
  <r>
    <x v="220"/>
    <x v="4"/>
    <x v="4"/>
    <n v="80181"/>
    <n v="86"/>
    <n v="4605"/>
    <n v="142755"/>
    <n v="34.24"/>
    <n v="30033"/>
    <n v="48885"/>
  </r>
  <r>
    <x v="220"/>
    <x v="4"/>
    <x v="5"/>
    <n v="150135"/>
    <n v="116"/>
    <n v="6490"/>
    <n v="201190"/>
    <n v="40.86"/>
    <n v="79296"/>
    <n v="82209"/>
  </r>
  <r>
    <x v="220"/>
    <x v="4"/>
    <x v="6"/>
    <n v="61036"/>
    <n v="92"/>
    <n v="3804"/>
    <n v="117924"/>
    <n v="28.17"/>
    <n v="33789"/>
    <n v="33213"/>
  </r>
  <r>
    <x v="220"/>
    <x v="4"/>
    <x v="7"/>
    <n v="15338"/>
    <n v="31"/>
    <n v="1670"/>
    <n v="51770"/>
    <n v="17.86"/>
    <n v="6910"/>
    <n v="9247"/>
  </r>
  <r>
    <x v="220"/>
    <x v="4"/>
    <x v="8"/>
    <n v="28356"/>
    <n v="46"/>
    <n v="2241"/>
    <n v="69471"/>
    <n v="21.9"/>
    <n v="13253"/>
    <n v="15216"/>
  </r>
  <r>
    <x v="220"/>
    <x v="4"/>
    <x v="9"/>
    <n v="42812"/>
    <n v="84"/>
    <n v="2961"/>
    <n v="91791"/>
    <n v="31.46"/>
    <n v="21766"/>
    <n v="28876"/>
  </r>
  <r>
    <x v="220"/>
    <x v="4"/>
    <x v="10"/>
    <n v="83906"/>
    <n v="114"/>
    <n v="3920"/>
    <n v="121520"/>
    <n v="41.5"/>
    <n v="36897"/>
    <n v="50431"/>
  </r>
  <r>
    <x v="220"/>
    <x v="4"/>
    <x v="11"/>
    <n v="16738"/>
    <n v="47"/>
    <n v="2099"/>
    <n v="65069"/>
    <n v="15.41"/>
    <n v="10133"/>
    <n v="10025"/>
  </r>
  <r>
    <x v="220"/>
    <x v="4"/>
    <x v="12"/>
    <n v="45596"/>
    <n v="85"/>
    <n v="2248"/>
    <n v="69688"/>
    <n v="38.94"/>
    <n v="27106"/>
    <n v="27139"/>
  </r>
  <r>
    <x v="220"/>
    <x v="4"/>
    <x v="13"/>
    <n v="13748"/>
    <n v="30"/>
    <n v="988"/>
    <n v="30628"/>
    <n v="26.88"/>
    <n v="6950"/>
    <n v="8233"/>
  </r>
  <r>
    <x v="220"/>
    <x v="4"/>
    <x v="14"/>
    <n v="16367"/>
    <n v="41"/>
    <n v="1345"/>
    <n v="41695"/>
    <n v="22.54"/>
    <n v="8386"/>
    <n v="9399"/>
  </r>
  <r>
    <x v="220"/>
    <x v="4"/>
    <x v="15"/>
    <n v="16239"/>
    <n v="39"/>
    <n v="1796"/>
    <n v="55676"/>
    <n v="16.64"/>
    <n v="7992"/>
    <n v="9264"/>
  </r>
  <r>
    <x v="220"/>
    <x v="4"/>
    <x v="16"/>
    <n v="216370"/>
    <n v="105"/>
    <n v="7601"/>
    <n v="235631"/>
    <n v="66.08"/>
    <n v="100974"/>
    <n v="155711"/>
  </r>
  <r>
    <x v="220"/>
    <x v="4"/>
    <x v="17"/>
    <n v="187622"/>
    <n v="72"/>
    <n v="6171"/>
    <n v="191301"/>
    <n v="71.87"/>
    <n v="89099"/>
    <n v="137497"/>
  </r>
  <r>
    <x v="220"/>
    <x v="4"/>
    <x v="18"/>
    <n v="40105"/>
    <n v="89"/>
    <n v="2874"/>
    <n v="89094"/>
    <n v="29.53"/>
    <n v="20843"/>
    <n v="26308"/>
  </r>
  <r>
    <x v="220"/>
    <x v="4"/>
    <x v="19"/>
    <n v="75515"/>
    <n v="145"/>
    <n v="6427"/>
    <n v="199237"/>
    <n v="24.38"/>
    <n v="31724"/>
    <n v="48571"/>
  </r>
  <r>
    <x v="220"/>
    <x v="4"/>
    <x v="20"/>
    <n v="245788"/>
    <n v="326"/>
    <n v="13725"/>
    <n v="425475"/>
    <n v="37.28"/>
    <n v="133918"/>
    <n v="158631"/>
  </r>
  <r>
    <x v="220"/>
    <x v="4"/>
    <x v="21"/>
    <n v="21283"/>
    <n v="48"/>
    <n v="1589"/>
    <n v="49259"/>
    <n v="23.28"/>
    <n v="12558"/>
    <n v="11470"/>
  </r>
  <r>
    <x v="220"/>
    <x v="4"/>
    <x v="22"/>
    <n v="54132"/>
    <n v="35"/>
    <n v="2252"/>
    <n v="69812"/>
    <n v="40.299999999999997"/>
    <n v="44409"/>
    <n v="28135"/>
  </r>
  <r>
    <x v="220"/>
    <x v="4"/>
    <x v="23"/>
    <n v="16711"/>
    <n v="41"/>
    <n v="1342"/>
    <n v="41602"/>
    <n v="25.21"/>
    <n v="10430"/>
    <n v="10487"/>
  </r>
  <r>
    <x v="220"/>
    <x v="4"/>
    <x v="24"/>
    <n v="337913"/>
    <n v="450"/>
    <n v="18908"/>
    <n v="586148"/>
    <n v="35.61"/>
    <n v="201315"/>
    <n v="208722"/>
  </r>
  <r>
    <x v="220"/>
    <x v="4"/>
    <x v="25"/>
    <n v="69830"/>
    <n v="144"/>
    <n v="5412"/>
    <n v="167772"/>
    <n v="25.67"/>
    <n v="46108"/>
    <n v="43073"/>
  </r>
  <r>
    <x v="220"/>
    <x v="4"/>
    <x v="26"/>
    <n v="39391"/>
    <n v="44"/>
    <n v="2864"/>
    <n v="88784"/>
    <n v="26.46"/>
    <n v="21805"/>
    <n v="23491"/>
  </r>
  <r>
    <x v="220"/>
    <x v="4"/>
    <x v="27"/>
    <n v="215325"/>
    <n v="123"/>
    <n v="8000"/>
    <n v="248000"/>
    <n v="50.5"/>
    <n v="88633"/>
    <n v="125238"/>
  </r>
  <r>
    <x v="220"/>
    <x v="4"/>
    <x v="28"/>
    <n v="20351"/>
    <n v="51"/>
    <n v="1832"/>
    <n v="56792"/>
    <n v="21.81"/>
    <n v="14765"/>
    <n v="12385"/>
  </r>
  <r>
    <x v="220"/>
    <x v="4"/>
    <x v="29"/>
    <n v="15160"/>
    <n v="52"/>
    <n v="2646"/>
    <n v="82026"/>
    <n v="11.03"/>
    <n v="7586"/>
    <n v="9048"/>
  </r>
  <r>
    <x v="220"/>
    <x v="4"/>
    <x v="30"/>
    <n v="68115"/>
    <n v="73"/>
    <n v="2591"/>
    <n v="80321"/>
    <n v="52.57"/>
    <n v="37493"/>
    <n v="42223"/>
  </r>
  <r>
    <x v="220"/>
    <x v="4"/>
    <x v="31"/>
    <n v="4690"/>
    <n v="31"/>
    <n v="620"/>
    <n v="19220"/>
    <n v="15.75"/>
    <n v="3279"/>
    <n v="3027"/>
  </r>
  <r>
    <x v="220"/>
    <x v="4"/>
    <x v="32"/>
    <n v="31020"/>
    <n v="36"/>
    <n v="2169"/>
    <n v="67239"/>
    <n v="25.76"/>
    <n v="17985"/>
    <n v="17318"/>
  </r>
  <r>
    <x v="220"/>
    <x v="4"/>
    <x v="33"/>
    <n v="34654"/>
    <n v="78"/>
    <n v="2114"/>
    <n v="65534"/>
    <n v="34.630000000000003"/>
    <n v="19674"/>
    <n v="22693"/>
  </r>
  <r>
    <x v="220"/>
    <x v="4"/>
    <x v="34"/>
    <n v="2563153"/>
    <n v="2992"/>
    <n v="138671"/>
    <n v="4298801"/>
    <n v="37"/>
    <n v="1312417"/>
    <n v="1590363"/>
  </r>
  <r>
    <x v="221"/>
    <x v="0"/>
    <x v="0"/>
    <n v="15343"/>
    <n v="27"/>
    <n v="1113"/>
    <n v="33390"/>
    <n v="26.53"/>
    <n v="10047"/>
    <n v="8858"/>
  </r>
  <r>
    <x v="221"/>
    <x v="0"/>
    <x v="1"/>
    <n v="337768"/>
    <n v="82"/>
    <n v="10283"/>
    <n v="308490"/>
    <n v="67.72"/>
    <n v="189246"/>
    <n v="208900"/>
  </r>
  <r>
    <x v="221"/>
    <x v="0"/>
    <x v="2"/>
    <n v="4255"/>
    <n v="9"/>
    <n v="166"/>
    <n v="4980"/>
    <n v="43.92"/>
    <n v="1872"/>
    <n v="2187"/>
  </r>
  <r>
    <x v="221"/>
    <x v="0"/>
    <x v="3"/>
    <n v="28907"/>
    <n v="21"/>
    <n v="917"/>
    <n v="27510"/>
    <n v="68.040000000000006"/>
    <n v="15022"/>
    <n v="18717"/>
  </r>
  <r>
    <x v="221"/>
    <x v="0"/>
    <x v="4"/>
    <n v="11338"/>
    <n v="8"/>
    <n v="465"/>
    <n v="13950"/>
    <n v="48.86"/>
    <n v="5278"/>
    <n v="6817"/>
  </r>
  <r>
    <x v="221"/>
    <x v="0"/>
    <x v="5"/>
    <n v="63019"/>
    <n v="22"/>
    <n v="1828"/>
    <n v="54840"/>
    <n v="63.98"/>
    <n v="34103"/>
    <n v="35088"/>
  </r>
  <r>
    <x v="221"/>
    <x v="0"/>
    <x v="6"/>
    <n v="14069"/>
    <n v="8"/>
    <n v="532"/>
    <n v="15960"/>
    <n v="45.85"/>
    <n v="7501"/>
    <n v="7318"/>
  </r>
  <r>
    <x v="221"/>
    <x v="0"/>
    <x v="7"/>
    <m/>
    <n v="3"/>
    <n v="45"/>
    <n v="1350"/>
    <m/>
    <m/>
    <m/>
  </r>
  <r>
    <x v="221"/>
    <x v="0"/>
    <x v="8"/>
    <m/>
    <n v="5"/>
    <n v="167"/>
    <n v="5010"/>
    <m/>
    <m/>
    <m/>
  </r>
  <r>
    <x v="221"/>
    <x v="0"/>
    <x v="9"/>
    <n v="12099"/>
    <n v="19"/>
    <n v="612"/>
    <n v="18360"/>
    <n v="42.89"/>
    <n v="6790"/>
    <n v="7874"/>
  </r>
  <r>
    <x v="221"/>
    <x v="0"/>
    <x v="10"/>
    <n v="13560"/>
    <n v="18"/>
    <n v="545"/>
    <n v="16350"/>
    <n v="49.64"/>
    <n v="7540"/>
    <n v="8115"/>
  </r>
  <r>
    <x v="221"/>
    <x v="0"/>
    <x v="11"/>
    <n v="8634"/>
    <n v="9"/>
    <n v="402"/>
    <n v="12060"/>
    <n v="37.049999999999997"/>
    <n v="5288"/>
    <n v="4468"/>
  </r>
  <r>
    <x v="221"/>
    <x v="0"/>
    <x v="12"/>
    <n v="10037"/>
    <n v="14"/>
    <n v="478"/>
    <n v="14340"/>
    <n v="46.91"/>
    <n v="6981"/>
    <n v="6727"/>
  </r>
  <r>
    <x v="221"/>
    <x v="0"/>
    <x v="13"/>
    <m/>
    <n v="3"/>
    <n v="112"/>
    <n v="3360"/>
    <m/>
    <m/>
    <m/>
  </r>
  <r>
    <x v="221"/>
    <x v="0"/>
    <x v="14"/>
    <n v="4264"/>
    <n v="10"/>
    <n v="226"/>
    <n v="6780"/>
    <n v="37.229999999999997"/>
    <n v="2581"/>
    <n v="2524"/>
  </r>
  <r>
    <x v="221"/>
    <x v="0"/>
    <x v="15"/>
    <m/>
    <n v="1"/>
    <n v="21"/>
    <n v="630"/>
    <m/>
    <m/>
    <m/>
  </r>
  <r>
    <x v="221"/>
    <x v="0"/>
    <x v="16"/>
    <n v="123585"/>
    <n v="39"/>
    <n v="3829"/>
    <n v="114870"/>
    <n v="70.72"/>
    <n v="66476"/>
    <n v="81232"/>
  </r>
  <r>
    <x v="221"/>
    <x v="0"/>
    <x v="17"/>
    <m/>
    <n v="36"/>
    <n v="3710"/>
    <n v="111300"/>
    <m/>
    <m/>
    <m/>
  </r>
  <r>
    <x v="221"/>
    <x v="0"/>
    <x v="18"/>
    <n v="5105"/>
    <n v="12"/>
    <n v="301"/>
    <n v="9030"/>
    <n v="34.840000000000003"/>
    <n v="3613"/>
    <n v="3146"/>
  </r>
  <r>
    <x v="221"/>
    <x v="0"/>
    <x v="19"/>
    <n v="7607"/>
    <n v="9"/>
    <n v="369"/>
    <n v="11070"/>
    <n v="42.79"/>
    <n v="4245"/>
    <n v="4737"/>
  </r>
  <r>
    <x v="221"/>
    <x v="0"/>
    <x v="20"/>
    <n v="86479"/>
    <n v="50"/>
    <n v="3279"/>
    <n v="98370"/>
    <n v="55.66"/>
    <n v="46117"/>
    <n v="54751"/>
  </r>
  <r>
    <x v="221"/>
    <x v="0"/>
    <x v="21"/>
    <m/>
    <n v="6"/>
    <n v="131"/>
    <n v="3930"/>
    <n v="37.68"/>
    <m/>
    <n v="1481"/>
  </r>
  <r>
    <x v="221"/>
    <x v="0"/>
    <x v="22"/>
    <m/>
    <n v="4"/>
    <n v="414"/>
    <n v="12420"/>
    <m/>
    <m/>
    <m/>
  </r>
  <r>
    <x v="221"/>
    <x v="0"/>
    <x v="23"/>
    <m/>
    <n v="6"/>
    <n v="112"/>
    <n v="3360"/>
    <m/>
    <m/>
    <m/>
  </r>
  <r>
    <x v="221"/>
    <x v="0"/>
    <x v="24"/>
    <n v="104655"/>
    <n v="66"/>
    <n v="3936"/>
    <n v="118080"/>
    <n v="54.4"/>
    <n v="62395"/>
    <n v="64230"/>
  </r>
  <r>
    <x v="221"/>
    <x v="0"/>
    <x v="25"/>
    <n v="19334"/>
    <n v="29"/>
    <n v="1443"/>
    <n v="43290"/>
    <n v="26.12"/>
    <n v="12566"/>
    <n v="11307"/>
  </r>
  <r>
    <x v="221"/>
    <x v="0"/>
    <x v="26"/>
    <n v="10402"/>
    <n v="9"/>
    <n v="458"/>
    <n v="13740"/>
    <n v="36.049999999999997"/>
    <n v="4586"/>
    <n v="4953"/>
  </r>
  <r>
    <x v="221"/>
    <x v="0"/>
    <x v="27"/>
    <n v="117512"/>
    <n v="38"/>
    <n v="3250"/>
    <n v="97500"/>
    <n v="62.82"/>
    <n v="47087"/>
    <n v="61252"/>
  </r>
  <r>
    <x v="221"/>
    <x v="0"/>
    <x v="28"/>
    <n v="4100"/>
    <n v="10"/>
    <n v="391"/>
    <n v="11730"/>
    <n v="21.17"/>
    <n v="3292"/>
    <n v="2484"/>
  </r>
  <r>
    <x v="221"/>
    <x v="0"/>
    <x v="29"/>
    <m/>
    <n v="12"/>
    <n v="173"/>
    <n v="5190"/>
    <m/>
    <n v="1032"/>
    <m/>
  </r>
  <r>
    <x v="221"/>
    <x v="0"/>
    <x v="30"/>
    <n v="16971"/>
    <n v="16"/>
    <n v="818"/>
    <n v="24540"/>
    <n v="44.84"/>
    <n v="10521"/>
    <n v="11003"/>
  </r>
  <r>
    <x v="221"/>
    <x v="0"/>
    <x v="31"/>
    <n v="866"/>
    <n v="8"/>
    <n v="87"/>
    <n v="2610"/>
    <m/>
    <n v="674"/>
    <m/>
  </r>
  <r>
    <x v="221"/>
    <x v="0"/>
    <x v="32"/>
    <m/>
    <n v="5"/>
    <n v="547"/>
    <n v="16410"/>
    <m/>
    <m/>
    <m/>
  </r>
  <r>
    <x v="221"/>
    <x v="0"/>
    <x v="33"/>
    <n v="7005"/>
    <n v="19"/>
    <n v="497"/>
    <n v="14910"/>
    <n v="31.37"/>
    <n v="4290"/>
    <n v="4677"/>
  </r>
  <r>
    <x v="221"/>
    <x v="0"/>
    <x v="34"/>
    <n v="953432"/>
    <n v="531"/>
    <n v="34011"/>
    <n v="1020330"/>
    <n v="56.38"/>
    <n v="520404"/>
    <n v="575243"/>
  </r>
  <r>
    <x v="221"/>
    <x v="1"/>
    <x v="0"/>
    <n v="32324"/>
    <n v="113"/>
    <n v="1508"/>
    <n v="45240"/>
    <n v="39.75"/>
    <n v="16833"/>
    <n v="17982"/>
  </r>
  <r>
    <x v="221"/>
    <x v="1"/>
    <x v="1"/>
    <n v="99891"/>
    <n v="160"/>
    <n v="3629"/>
    <n v="108870"/>
    <n v="57.49"/>
    <n v="46584"/>
    <n v="62591"/>
  </r>
  <r>
    <x v="221"/>
    <x v="1"/>
    <x v="2"/>
    <n v="9727"/>
    <n v="60"/>
    <n v="688"/>
    <n v="20640"/>
    <n v="25.93"/>
    <n v="5607"/>
    <n v="5352"/>
  </r>
  <r>
    <x v="221"/>
    <x v="1"/>
    <x v="3"/>
    <n v="56092"/>
    <n v="86"/>
    <n v="1679"/>
    <n v="50370"/>
    <n v="64.19"/>
    <n v="26250"/>
    <n v="32333"/>
  </r>
  <r>
    <x v="221"/>
    <x v="1"/>
    <x v="4"/>
    <n v="27441"/>
    <n v="51"/>
    <n v="930"/>
    <n v="27900"/>
    <n v="56.47"/>
    <n v="12765"/>
    <n v="15756"/>
  </r>
  <r>
    <x v="221"/>
    <x v="1"/>
    <x v="5"/>
    <n v="50395"/>
    <n v="69"/>
    <n v="1247"/>
    <n v="37410"/>
    <n v="61.8"/>
    <n v="24574"/>
    <n v="23119"/>
  </r>
  <r>
    <x v="221"/>
    <x v="1"/>
    <x v="6"/>
    <n v="28891"/>
    <n v="60"/>
    <n v="1093"/>
    <n v="32790"/>
    <n v="44.84"/>
    <n v="17190"/>
    <n v="14702"/>
  </r>
  <r>
    <x v="221"/>
    <x v="1"/>
    <x v="7"/>
    <n v="9895"/>
    <n v="21"/>
    <n v="305"/>
    <n v="9150"/>
    <n v="61.83"/>
    <n v="5352"/>
    <n v="5658"/>
  </r>
  <r>
    <x v="221"/>
    <x v="1"/>
    <x v="8"/>
    <n v="12611"/>
    <n v="30"/>
    <n v="445"/>
    <n v="13350"/>
    <n v="58.44"/>
    <n v="7361"/>
    <n v="7802"/>
  </r>
  <r>
    <x v="221"/>
    <x v="1"/>
    <x v="9"/>
    <n v="17812"/>
    <n v="46"/>
    <n v="822"/>
    <n v="24660"/>
    <n v="46.85"/>
    <n v="9048"/>
    <n v="11554"/>
  </r>
  <r>
    <x v="221"/>
    <x v="1"/>
    <x v="10"/>
    <n v="35661"/>
    <n v="62"/>
    <n v="1143"/>
    <n v="34290"/>
    <n v="58.27"/>
    <n v="16630"/>
    <n v="19980"/>
  </r>
  <r>
    <x v="221"/>
    <x v="1"/>
    <x v="11"/>
    <n v="5595"/>
    <n v="23"/>
    <n v="526"/>
    <n v="15780"/>
    <n v="16.41"/>
    <n v="3163"/>
    <n v="2590"/>
  </r>
  <r>
    <x v="221"/>
    <x v="1"/>
    <x v="12"/>
    <n v="27428"/>
    <n v="61"/>
    <n v="1068"/>
    <n v="32040"/>
    <n v="52.46"/>
    <n v="15446"/>
    <n v="16807"/>
  </r>
  <r>
    <x v="221"/>
    <x v="1"/>
    <x v="13"/>
    <n v="6683"/>
    <n v="16"/>
    <n v="281"/>
    <n v="8430"/>
    <n v="47.18"/>
    <n v="4106"/>
    <n v="3977"/>
  </r>
  <r>
    <x v="221"/>
    <x v="1"/>
    <x v="14"/>
    <n v="6505"/>
    <n v="23"/>
    <n v="305"/>
    <n v="9150"/>
    <n v="41.89"/>
    <n v="3789"/>
    <n v="3833"/>
  </r>
  <r>
    <x v="221"/>
    <x v="1"/>
    <x v="15"/>
    <n v="7849"/>
    <n v="25"/>
    <n v="258"/>
    <n v="7740"/>
    <n v="55.4"/>
    <n v="3834"/>
    <n v="4288"/>
  </r>
  <r>
    <x v="221"/>
    <x v="1"/>
    <x v="16"/>
    <n v="43698"/>
    <n v="52"/>
    <n v="1258"/>
    <n v="37740"/>
    <n v="65.98"/>
    <n v="20631"/>
    <n v="24899"/>
  </r>
  <r>
    <x v="221"/>
    <x v="1"/>
    <x v="17"/>
    <n v="26400"/>
    <n v="27"/>
    <n v="758"/>
    <n v="22740"/>
    <n v="67.45"/>
    <n v="12250"/>
    <n v="15337"/>
  </r>
  <r>
    <x v="221"/>
    <x v="1"/>
    <x v="18"/>
    <n v="18109"/>
    <n v="46"/>
    <n v="769"/>
    <n v="23070"/>
    <n v="46.28"/>
    <n v="9002"/>
    <n v="10677"/>
  </r>
  <r>
    <x v="221"/>
    <x v="1"/>
    <x v="19"/>
    <n v="26905"/>
    <n v="80"/>
    <n v="1200"/>
    <n v="36000"/>
    <n v="39.1"/>
    <n v="11575"/>
    <n v="14074"/>
  </r>
  <r>
    <x v="221"/>
    <x v="1"/>
    <x v="20"/>
    <n v="72551"/>
    <n v="197"/>
    <n v="3062"/>
    <n v="91860"/>
    <n v="44.34"/>
    <n v="39573"/>
    <n v="40733"/>
  </r>
  <r>
    <x v="221"/>
    <x v="1"/>
    <x v="21"/>
    <n v="10085"/>
    <n v="26"/>
    <n v="386"/>
    <n v="11580"/>
    <n v="40.700000000000003"/>
    <n v="6121"/>
    <n v="4713"/>
  </r>
  <r>
    <x v="221"/>
    <x v="1"/>
    <x v="22"/>
    <n v="13673"/>
    <n v="20"/>
    <n v="586"/>
    <n v="17580"/>
    <n v="34.700000000000003"/>
    <n v="8400"/>
    <n v="6100"/>
  </r>
  <r>
    <x v="221"/>
    <x v="1"/>
    <x v="23"/>
    <n v="9463"/>
    <n v="27"/>
    <n v="394"/>
    <n v="11820"/>
    <n v="49.69"/>
    <n v="5410"/>
    <n v="5873"/>
  </r>
  <r>
    <x v="221"/>
    <x v="1"/>
    <x v="24"/>
    <n v="105772"/>
    <n v="270"/>
    <n v="4428"/>
    <n v="132840"/>
    <n v="43.22"/>
    <n v="59505"/>
    <n v="57419"/>
  </r>
  <r>
    <x v="221"/>
    <x v="1"/>
    <x v="25"/>
    <n v="16999"/>
    <n v="70"/>
    <n v="1050"/>
    <n v="31500"/>
    <n v="29.9"/>
    <n v="10643"/>
    <n v="9419"/>
  </r>
  <r>
    <x v="221"/>
    <x v="1"/>
    <x v="26"/>
    <n v="8353"/>
    <n v="23"/>
    <n v="349"/>
    <n v="10470"/>
    <n v="35.44"/>
    <n v="4462"/>
    <n v="3710"/>
  </r>
  <r>
    <x v="221"/>
    <x v="1"/>
    <x v="27"/>
    <n v="40875"/>
    <n v="57"/>
    <n v="1315"/>
    <n v="39450"/>
    <n v="39.47"/>
    <n v="15018"/>
    <n v="15572"/>
  </r>
  <r>
    <x v="221"/>
    <x v="1"/>
    <x v="28"/>
    <n v="6001"/>
    <n v="24"/>
    <n v="335"/>
    <n v="10050"/>
    <n v="36.86"/>
    <n v="3735"/>
    <n v="3705"/>
  </r>
  <r>
    <x v="221"/>
    <x v="1"/>
    <x v="29"/>
    <n v="4913"/>
    <n v="24"/>
    <n v="258"/>
    <n v="7740"/>
    <n v="40.299999999999997"/>
    <n v="2867"/>
    <n v="3119"/>
  </r>
  <r>
    <x v="221"/>
    <x v="1"/>
    <x v="30"/>
    <n v="21206"/>
    <n v="44"/>
    <n v="781"/>
    <n v="23430"/>
    <n v="52.51"/>
    <n v="9708"/>
    <n v="12304"/>
  </r>
  <r>
    <x v="221"/>
    <x v="1"/>
    <x v="31"/>
    <n v="1439"/>
    <n v="12"/>
    <n v="97"/>
    <n v="2910"/>
    <n v="33.71"/>
    <n v="906"/>
    <n v="981"/>
  </r>
  <r>
    <x v="221"/>
    <x v="1"/>
    <x v="32"/>
    <n v="6158"/>
    <n v="18"/>
    <n v="360"/>
    <n v="10800"/>
    <n v="26.87"/>
    <n v="3927"/>
    <n v="2902"/>
  </r>
  <r>
    <x v="221"/>
    <x v="1"/>
    <x v="33"/>
    <n v="13594"/>
    <n v="37"/>
    <n v="605"/>
    <n v="18150"/>
    <n v="48.9"/>
    <n v="6786"/>
    <n v="8875"/>
  </r>
  <r>
    <x v="221"/>
    <x v="1"/>
    <x v="34"/>
    <n v="748824"/>
    <n v="1663"/>
    <n v="28732"/>
    <n v="861960"/>
    <n v="48.26"/>
    <n v="377295"/>
    <n v="415978"/>
  </r>
  <r>
    <x v="221"/>
    <x v="2"/>
    <x v="0"/>
    <n v="6139"/>
    <n v="24"/>
    <n v="1088"/>
    <n v="32640"/>
    <n v="12.66"/>
    <n v="2235"/>
    <n v="4132"/>
  </r>
  <r>
    <x v="221"/>
    <x v="2"/>
    <x v="1"/>
    <n v="51096"/>
    <n v="36"/>
    <n v="4098"/>
    <n v="122940"/>
    <n v="38.630000000000003"/>
    <n v="17347"/>
    <n v="47487"/>
  </r>
  <r>
    <x v="221"/>
    <x v="2"/>
    <x v="2"/>
    <n v="3487"/>
    <n v="11"/>
    <n v="587"/>
    <n v="17610"/>
    <n v="18.149999999999999"/>
    <n v="2520"/>
    <n v="3196"/>
  </r>
  <r>
    <x v="221"/>
    <x v="2"/>
    <x v="3"/>
    <n v="7406"/>
    <n v="14"/>
    <n v="811"/>
    <n v="24330"/>
    <n v="27.43"/>
    <n v="4280"/>
    <n v="6674"/>
  </r>
  <r>
    <x v="221"/>
    <x v="2"/>
    <x v="4"/>
    <n v="10330"/>
    <n v="12"/>
    <n v="923"/>
    <n v="27690"/>
    <n v="35.18"/>
    <n v="2816"/>
    <n v="9743"/>
  </r>
  <r>
    <x v="221"/>
    <x v="2"/>
    <x v="5"/>
    <n v="14729"/>
    <n v="14"/>
    <n v="2005"/>
    <n v="60150"/>
    <n v="20.58"/>
    <n v="6336"/>
    <n v="12381"/>
  </r>
  <r>
    <x v="221"/>
    <x v="2"/>
    <x v="6"/>
    <n v="7323"/>
    <n v="13"/>
    <n v="894"/>
    <n v="26820"/>
    <n v="20.67"/>
    <n v="3961"/>
    <n v="5544"/>
  </r>
  <r>
    <x v="221"/>
    <x v="2"/>
    <x v="7"/>
    <m/>
    <n v="2"/>
    <n v="70"/>
    <n v="2100"/>
    <m/>
    <m/>
    <m/>
  </r>
  <r>
    <x v="221"/>
    <x v="2"/>
    <x v="8"/>
    <m/>
    <n v="5"/>
    <n v="112"/>
    <n v="3360"/>
    <m/>
    <m/>
    <m/>
  </r>
  <r>
    <x v="221"/>
    <x v="2"/>
    <x v="9"/>
    <n v="2528"/>
    <n v="6"/>
    <n v="354"/>
    <n v="10620"/>
    <n v="20.46"/>
    <n v="823"/>
    <n v="2173"/>
  </r>
  <r>
    <x v="221"/>
    <x v="2"/>
    <x v="10"/>
    <n v="11382"/>
    <n v="13"/>
    <n v="695"/>
    <n v="20850"/>
    <n v="45.98"/>
    <n v="2569"/>
    <n v="9587"/>
  </r>
  <r>
    <x v="221"/>
    <x v="2"/>
    <x v="11"/>
    <n v="4934"/>
    <n v="12"/>
    <n v="899"/>
    <n v="26970"/>
    <n v="14.19"/>
    <n v="2885"/>
    <n v="3828"/>
  </r>
  <r>
    <x v="221"/>
    <x v="2"/>
    <x v="12"/>
    <m/>
    <n v="4"/>
    <n v="264"/>
    <n v="7920"/>
    <m/>
    <m/>
    <m/>
  </r>
  <r>
    <x v="221"/>
    <x v="2"/>
    <x v="13"/>
    <n v="1751"/>
    <n v="5"/>
    <n v="119"/>
    <n v="3570"/>
    <n v="38.909999999999997"/>
    <n v="758"/>
    <n v="1389"/>
  </r>
  <r>
    <x v="221"/>
    <x v="2"/>
    <x v="14"/>
    <n v="0"/>
    <n v="0"/>
    <n v="0"/>
    <n v="0"/>
    <n v="0"/>
    <n v="0"/>
    <n v="0"/>
  </r>
  <r>
    <x v="221"/>
    <x v="2"/>
    <x v="15"/>
    <m/>
    <n v="3"/>
    <n v="285"/>
    <n v="8550"/>
    <m/>
    <m/>
    <m/>
  </r>
  <r>
    <x v="221"/>
    <x v="2"/>
    <x v="16"/>
    <m/>
    <n v="12"/>
    <n v="2127"/>
    <n v="63810"/>
    <m/>
    <m/>
    <m/>
  </r>
  <r>
    <x v="221"/>
    <x v="2"/>
    <x v="17"/>
    <m/>
    <n v="9"/>
    <n v="1671"/>
    <n v="50130"/>
    <m/>
    <m/>
    <m/>
  </r>
  <r>
    <x v="221"/>
    <x v="2"/>
    <x v="18"/>
    <n v="5032"/>
    <n v="14"/>
    <n v="626"/>
    <n v="18780"/>
    <n v="24.2"/>
    <n v="1929"/>
    <n v="4545"/>
  </r>
  <r>
    <x v="221"/>
    <x v="2"/>
    <x v="19"/>
    <n v="12395"/>
    <n v="25"/>
    <n v="1307"/>
    <n v="39210"/>
    <n v="27.73"/>
    <n v="4901"/>
    <n v="10874"/>
  </r>
  <r>
    <x v="221"/>
    <x v="2"/>
    <x v="20"/>
    <n v="26555"/>
    <n v="46"/>
    <n v="2858"/>
    <n v="85740"/>
    <n v="27.01"/>
    <n v="10933"/>
    <n v="23161"/>
  </r>
  <r>
    <x v="221"/>
    <x v="2"/>
    <x v="21"/>
    <m/>
    <n v="6"/>
    <n v="338"/>
    <n v="10140"/>
    <n v="14.54"/>
    <m/>
    <n v="1474"/>
  </r>
  <r>
    <x v="221"/>
    <x v="2"/>
    <x v="22"/>
    <m/>
    <n v="6"/>
    <n v="535"/>
    <n v="16050"/>
    <m/>
    <m/>
    <m/>
  </r>
  <r>
    <x v="221"/>
    <x v="2"/>
    <x v="23"/>
    <m/>
    <n v="2"/>
    <n v="50"/>
    <n v="1500"/>
    <m/>
    <m/>
    <m/>
  </r>
  <r>
    <x v="221"/>
    <x v="2"/>
    <x v="24"/>
    <n v="35472"/>
    <n v="60"/>
    <n v="3781"/>
    <n v="113430"/>
    <n v="27.22"/>
    <n v="17772"/>
    <n v="30877"/>
  </r>
  <r>
    <x v="221"/>
    <x v="2"/>
    <x v="25"/>
    <n v="6431"/>
    <n v="23"/>
    <n v="1336"/>
    <n v="40080"/>
    <n v="13.85"/>
    <n v="4250"/>
    <n v="5551"/>
  </r>
  <r>
    <x v="221"/>
    <x v="2"/>
    <x v="26"/>
    <n v="7183"/>
    <n v="9"/>
    <n v="553"/>
    <n v="16590"/>
    <n v="40.32"/>
    <n v="3832"/>
    <n v="6689"/>
  </r>
  <r>
    <x v="221"/>
    <x v="2"/>
    <x v="27"/>
    <n v="47494"/>
    <n v="21"/>
    <n v="2353"/>
    <n v="70590"/>
    <n v="61.12"/>
    <n v="20303"/>
    <n v="43144"/>
  </r>
  <r>
    <x v="221"/>
    <x v="2"/>
    <x v="28"/>
    <n v="680"/>
    <n v="6"/>
    <n v="119"/>
    <n v="3570"/>
    <n v="17.23"/>
    <n v="430"/>
    <n v="615"/>
  </r>
  <r>
    <x v="221"/>
    <x v="2"/>
    <x v="29"/>
    <m/>
    <n v="6"/>
    <n v="241"/>
    <n v="7230"/>
    <m/>
    <n v="163"/>
    <m/>
  </r>
  <r>
    <x v="221"/>
    <x v="2"/>
    <x v="30"/>
    <n v="4747"/>
    <n v="8"/>
    <n v="460"/>
    <n v="13800"/>
    <n v="30.95"/>
    <m/>
    <n v="4271"/>
  </r>
  <r>
    <x v="221"/>
    <x v="2"/>
    <x v="31"/>
    <m/>
    <n v="2"/>
    <n v="33"/>
    <n v="990"/>
    <m/>
    <m/>
    <m/>
  </r>
  <r>
    <x v="221"/>
    <x v="2"/>
    <x v="32"/>
    <m/>
    <n v="3"/>
    <n v="319"/>
    <n v="9570"/>
    <m/>
    <m/>
    <m/>
  </r>
  <r>
    <x v="221"/>
    <x v="2"/>
    <x v="33"/>
    <n v="3288"/>
    <n v="11"/>
    <n v="444"/>
    <n v="13320"/>
    <n v="20.04"/>
    <n v="1840"/>
    <n v="2669"/>
  </r>
  <r>
    <x v="221"/>
    <x v="2"/>
    <x v="34"/>
    <n v="282190"/>
    <n v="374"/>
    <n v="26903"/>
    <n v="807090"/>
    <n v="30.95"/>
    <n v="115973"/>
    <n v="249807"/>
  </r>
  <r>
    <x v="221"/>
    <x v="3"/>
    <x v="0"/>
    <n v="28590"/>
    <n v="44"/>
    <n v="5845"/>
    <n v="175350"/>
    <n v="10.5"/>
    <n v="7440"/>
    <n v="18412"/>
  </r>
  <r>
    <x v="221"/>
    <x v="3"/>
    <x v="1"/>
    <n v="20494"/>
    <n v="21"/>
    <n v="2514"/>
    <n v="75420"/>
    <n v="18.68"/>
    <n v="5723"/>
    <n v="14092"/>
  </r>
  <r>
    <x v="221"/>
    <x v="3"/>
    <x v="2"/>
    <n v="18116"/>
    <n v="25"/>
    <n v="3524"/>
    <n v="105720"/>
    <n v="9.42"/>
    <n v="7421"/>
    <n v="9960"/>
  </r>
  <r>
    <x v="221"/>
    <x v="3"/>
    <x v="3"/>
    <n v="12323"/>
    <n v="21"/>
    <n v="1942"/>
    <n v="58260"/>
    <n v="11.28"/>
    <n v="5562"/>
    <n v="6569"/>
  </r>
  <r>
    <x v="221"/>
    <x v="3"/>
    <x v="4"/>
    <n v="25479"/>
    <n v="17"/>
    <n v="2301"/>
    <n v="69030"/>
    <n v="17.309999999999999"/>
    <n v="6431"/>
    <n v="11951"/>
  </r>
  <r>
    <x v="221"/>
    <x v="3"/>
    <x v="5"/>
    <n v="14187"/>
    <n v="10"/>
    <n v="1393"/>
    <n v="41790"/>
    <n v="17.18"/>
    <n v="5238"/>
    <n v="7178"/>
  </r>
  <r>
    <x v="221"/>
    <x v="3"/>
    <x v="6"/>
    <n v="8529"/>
    <n v="11"/>
    <n v="1286"/>
    <n v="38580"/>
    <n v="9.32"/>
    <n v="3138"/>
    <n v="3596"/>
  </r>
  <r>
    <x v="221"/>
    <x v="3"/>
    <x v="7"/>
    <n v="5564"/>
    <n v="6"/>
    <n v="1257"/>
    <n v="37710"/>
    <n v="7.33"/>
    <n v="1895"/>
    <n v="2765"/>
  </r>
  <r>
    <x v="221"/>
    <x v="3"/>
    <x v="8"/>
    <n v="9811"/>
    <n v="10"/>
    <n v="1544"/>
    <n v="46320"/>
    <n v="7.76"/>
    <n v="2029"/>
    <n v="3595"/>
  </r>
  <r>
    <x v="221"/>
    <x v="3"/>
    <x v="9"/>
    <n v="7397"/>
    <n v="12"/>
    <n v="1144"/>
    <n v="34320"/>
    <n v="12.22"/>
    <n v="2287"/>
    <n v="4193"/>
  </r>
  <r>
    <x v="221"/>
    <x v="3"/>
    <x v="10"/>
    <n v="13316"/>
    <n v="18"/>
    <n v="1387"/>
    <n v="41610"/>
    <n v="16.739999999999998"/>
    <n v="3816"/>
    <n v="6967"/>
  </r>
  <r>
    <x v="221"/>
    <x v="3"/>
    <x v="11"/>
    <n v="2624"/>
    <n v="5"/>
    <n v="372"/>
    <n v="11160"/>
    <n v="11.02"/>
    <n v="1569"/>
    <n v="1230"/>
  </r>
  <r>
    <x v="221"/>
    <x v="3"/>
    <x v="12"/>
    <m/>
    <n v="7"/>
    <n v="588"/>
    <n v="17640"/>
    <m/>
    <m/>
    <m/>
  </r>
  <r>
    <x v="221"/>
    <x v="3"/>
    <x v="13"/>
    <m/>
    <n v="4"/>
    <n v="441"/>
    <n v="13230"/>
    <m/>
    <m/>
    <m/>
  </r>
  <r>
    <x v="221"/>
    <x v="3"/>
    <x v="14"/>
    <n v="3911"/>
    <n v="7"/>
    <n v="766"/>
    <n v="22980"/>
    <n v="8.58"/>
    <n v="1310"/>
    <n v="1971"/>
  </r>
  <r>
    <x v="221"/>
    <x v="3"/>
    <x v="15"/>
    <n v="5985"/>
    <n v="9"/>
    <n v="1026"/>
    <n v="30780"/>
    <n v="12.24"/>
    <n v="2270"/>
    <n v="3766"/>
  </r>
  <r>
    <x v="221"/>
    <x v="3"/>
    <x v="16"/>
    <m/>
    <n v="2"/>
    <n v="355"/>
    <n v="10650"/>
    <m/>
    <m/>
    <m/>
  </r>
  <r>
    <x v="221"/>
    <x v="3"/>
    <x v="17"/>
    <s v="    -"/>
    <n v="0"/>
    <s v="    -"/>
    <s v="    -"/>
    <n v="0"/>
    <n v="0"/>
    <n v="0"/>
  </r>
  <r>
    <x v="221"/>
    <x v="3"/>
    <x v="18"/>
    <n v="7430"/>
    <n v="13"/>
    <n v="1082"/>
    <n v="32460"/>
    <n v="17.34"/>
    <n v="2461"/>
    <n v="5630"/>
  </r>
  <r>
    <x v="221"/>
    <x v="3"/>
    <x v="19"/>
    <n v="13853"/>
    <n v="22"/>
    <n v="3231"/>
    <n v="96930"/>
    <n v="8.32"/>
    <n v="3018"/>
    <n v="8063"/>
  </r>
  <r>
    <x v="221"/>
    <x v="3"/>
    <x v="20"/>
    <n v="31421"/>
    <n v="34"/>
    <n v="4699"/>
    <n v="140970"/>
    <n v="12.06"/>
    <n v="9354"/>
    <n v="16994"/>
  </r>
  <r>
    <x v="221"/>
    <x v="3"/>
    <x v="21"/>
    <n v="4893"/>
    <n v="9"/>
    <n v="711"/>
    <n v="21330"/>
    <n v="10.32"/>
    <n v="1844"/>
    <n v="2201"/>
  </r>
  <r>
    <x v="221"/>
    <x v="3"/>
    <x v="22"/>
    <n v="8849"/>
    <n v="5"/>
    <n v="717"/>
    <n v="21510"/>
    <n v="15.69"/>
    <n v="6846"/>
    <n v="3375"/>
  </r>
  <r>
    <x v="221"/>
    <x v="3"/>
    <x v="23"/>
    <n v="5024"/>
    <n v="7"/>
    <n v="786"/>
    <n v="23580"/>
    <n v="11.75"/>
    <n v="2203"/>
    <n v="2771"/>
  </r>
  <r>
    <x v="221"/>
    <x v="3"/>
    <x v="24"/>
    <n v="50187"/>
    <n v="55"/>
    <n v="6913"/>
    <n v="207390"/>
    <n v="12.22"/>
    <n v="20247"/>
    <n v="25342"/>
  </r>
  <r>
    <x v="221"/>
    <x v="3"/>
    <x v="25"/>
    <n v="8810"/>
    <n v="19"/>
    <n v="1514"/>
    <n v="45420"/>
    <n v="8.61"/>
    <n v="5068"/>
    <n v="3911"/>
  </r>
  <r>
    <x v="221"/>
    <x v="3"/>
    <x v="26"/>
    <n v="10386"/>
    <n v="6"/>
    <n v="1529"/>
    <n v="45870"/>
    <n v="12.11"/>
    <n v="4712"/>
    <n v="5554"/>
  </r>
  <r>
    <x v="221"/>
    <x v="3"/>
    <x v="27"/>
    <n v="13983"/>
    <n v="7"/>
    <n v="1082"/>
    <n v="32460"/>
    <n v="19.09"/>
    <n v="5991"/>
    <n v="6197"/>
  </r>
  <r>
    <x v="221"/>
    <x v="3"/>
    <x v="28"/>
    <n v="4681"/>
    <n v="11"/>
    <n v="956"/>
    <n v="28680"/>
    <n v="7.52"/>
    <n v="2318"/>
    <n v="2157"/>
  </r>
  <r>
    <x v="221"/>
    <x v="3"/>
    <x v="29"/>
    <n v="2842"/>
    <n v="6"/>
    <n v="1471"/>
    <n v="44130"/>
    <n v="3.47"/>
    <n v="787"/>
    <n v="1532"/>
  </r>
  <r>
    <x v="221"/>
    <x v="3"/>
    <x v="30"/>
    <n v="6387"/>
    <n v="6"/>
    <n v="541"/>
    <n v="16230"/>
    <n v="17.149999999999999"/>
    <m/>
    <n v="2783"/>
  </r>
  <r>
    <x v="221"/>
    <x v="3"/>
    <x v="31"/>
    <m/>
    <n v="7"/>
    <n v="398"/>
    <n v="11940"/>
    <m/>
    <m/>
    <m/>
  </r>
  <r>
    <x v="221"/>
    <x v="3"/>
    <x v="32"/>
    <n v="6303"/>
    <n v="5"/>
    <n v="889"/>
    <n v="26670"/>
    <n v="10.53"/>
    <n v="2805"/>
    <n v="2810"/>
  </r>
  <r>
    <x v="221"/>
    <x v="3"/>
    <x v="33"/>
    <n v="1892"/>
    <n v="8"/>
    <n v="444"/>
    <n v="13320"/>
    <n v="7.88"/>
    <n v="1019"/>
    <n v="1049"/>
  </r>
  <r>
    <x v="221"/>
    <x v="3"/>
    <x v="34"/>
    <n v="313525"/>
    <n v="394"/>
    <n v="47735"/>
    <n v="1432050"/>
    <n v="11.66"/>
    <n v="110578"/>
    <n v="167047"/>
  </r>
  <r>
    <x v="221"/>
    <x v="4"/>
    <x v="0"/>
    <n v="82395"/>
    <n v="208"/>
    <n v="9554"/>
    <n v="286620"/>
    <n v="17.23"/>
    <n v="36555"/>
    <n v="49383"/>
  </r>
  <r>
    <x v="221"/>
    <x v="4"/>
    <x v="1"/>
    <n v="509248"/>
    <n v="299"/>
    <n v="20524"/>
    <n v="615720"/>
    <n v="54.09"/>
    <n v="258900"/>
    <n v="333070"/>
  </r>
  <r>
    <x v="221"/>
    <x v="4"/>
    <x v="2"/>
    <n v="35586"/>
    <n v="105"/>
    <n v="4965"/>
    <n v="148950"/>
    <n v="13.89"/>
    <n v="17420"/>
    <n v="20695"/>
  </r>
  <r>
    <x v="221"/>
    <x v="4"/>
    <x v="3"/>
    <n v="104727"/>
    <n v="142"/>
    <n v="5349"/>
    <n v="160470"/>
    <n v="40.06"/>
    <n v="51115"/>
    <n v="64292"/>
  </r>
  <r>
    <x v="221"/>
    <x v="4"/>
    <x v="4"/>
    <n v="74587"/>
    <n v="88"/>
    <n v="4619"/>
    <n v="138570"/>
    <n v="31.94"/>
    <n v="27289"/>
    <n v="44266"/>
  </r>
  <r>
    <x v="221"/>
    <x v="4"/>
    <x v="5"/>
    <n v="142330"/>
    <n v="115"/>
    <n v="6473"/>
    <n v="194190"/>
    <n v="40.049999999999997"/>
    <n v="70251"/>
    <n v="77766"/>
  </r>
  <r>
    <x v="221"/>
    <x v="4"/>
    <x v="6"/>
    <n v="58813"/>
    <n v="92"/>
    <n v="3805"/>
    <n v="114150"/>
    <n v="27.3"/>
    <n v="31790"/>
    <n v="31160"/>
  </r>
  <r>
    <x v="221"/>
    <x v="4"/>
    <x v="7"/>
    <n v="16478"/>
    <n v="32"/>
    <n v="1677"/>
    <n v="50310"/>
    <n v="18.010000000000002"/>
    <n v="7624"/>
    <n v="9061"/>
  </r>
  <r>
    <x v="221"/>
    <x v="4"/>
    <x v="8"/>
    <n v="26445"/>
    <n v="50"/>
    <n v="2268"/>
    <n v="68040"/>
    <n v="21.23"/>
    <n v="12009"/>
    <n v="14442"/>
  </r>
  <r>
    <x v="221"/>
    <x v="4"/>
    <x v="9"/>
    <n v="39837"/>
    <n v="83"/>
    <n v="2932"/>
    <n v="87960"/>
    <n v="29.32"/>
    <n v="18947"/>
    <n v="25794"/>
  </r>
  <r>
    <x v="221"/>
    <x v="4"/>
    <x v="10"/>
    <n v="73918"/>
    <n v="111"/>
    <n v="3770"/>
    <n v="113100"/>
    <n v="39.479999999999997"/>
    <n v="30555"/>
    <n v="44650"/>
  </r>
  <r>
    <x v="221"/>
    <x v="4"/>
    <x v="11"/>
    <n v="21787"/>
    <n v="49"/>
    <n v="2199"/>
    <n v="65970"/>
    <n v="18.37"/>
    <n v="12905"/>
    <n v="12116"/>
  </r>
  <r>
    <x v="221"/>
    <x v="4"/>
    <x v="12"/>
    <n v="40786"/>
    <n v="86"/>
    <n v="2398"/>
    <n v="71940"/>
    <n v="36.07"/>
    <n v="23660"/>
    <n v="25952"/>
  </r>
  <r>
    <x v="221"/>
    <x v="4"/>
    <x v="13"/>
    <n v="12330"/>
    <n v="28"/>
    <n v="953"/>
    <n v="28590"/>
    <n v="25.81"/>
    <n v="6054"/>
    <n v="7378"/>
  </r>
  <r>
    <x v="221"/>
    <x v="4"/>
    <x v="14"/>
    <n v="14680"/>
    <n v="40"/>
    <n v="1297"/>
    <n v="38910"/>
    <n v="21.4"/>
    <n v="7680"/>
    <n v="8328"/>
  </r>
  <r>
    <x v="221"/>
    <x v="4"/>
    <x v="15"/>
    <n v="15351"/>
    <n v="38"/>
    <n v="1590"/>
    <n v="47700"/>
    <n v="19.86"/>
    <n v="6927"/>
    <n v="9472"/>
  </r>
  <r>
    <x v="221"/>
    <x v="4"/>
    <x v="16"/>
    <n v="204466"/>
    <n v="105"/>
    <n v="7569"/>
    <n v="227070"/>
    <n v="60.57"/>
    <n v="97957"/>
    <n v="137544"/>
  </r>
  <r>
    <x v="221"/>
    <x v="4"/>
    <x v="17"/>
    <n v="177213"/>
    <n v="72"/>
    <n v="6139"/>
    <n v="184170"/>
    <n v="66.459999999999994"/>
    <n v="86530"/>
    <n v="122400"/>
  </r>
  <r>
    <x v="221"/>
    <x v="4"/>
    <x v="18"/>
    <n v="35676"/>
    <n v="85"/>
    <n v="2778"/>
    <n v="83340"/>
    <n v="28.79"/>
    <n v="17004"/>
    <n v="23997"/>
  </r>
  <r>
    <x v="221"/>
    <x v="4"/>
    <x v="19"/>
    <n v="60760"/>
    <n v="136"/>
    <n v="6107"/>
    <n v="183210"/>
    <n v="20.6"/>
    <n v="23740"/>
    <n v="37748"/>
  </r>
  <r>
    <x v="221"/>
    <x v="4"/>
    <x v="20"/>
    <n v="217007"/>
    <n v="327"/>
    <n v="13898"/>
    <n v="416940"/>
    <n v="32.53"/>
    <n v="105977"/>
    <n v="135640"/>
  </r>
  <r>
    <x v="221"/>
    <x v="4"/>
    <x v="21"/>
    <n v="19251"/>
    <n v="47"/>
    <n v="1566"/>
    <n v="46980"/>
    <n v="21.01"/>
    <n v="10959"/>
    <n v="9869"/>
  </r>
  <r>
    <x v="221"/>
    <x v="4"/>
    <x v="22"/>
    <n v="43558"/>
    <n v="35"/>
    <n v="2252"/>
    <n v="67560"/>
    <n v="33.1"/>
    <n v="34305"/>
    <n v="22362"/>
  </r>
  <r>
    <x v="221"/>
    <x v="4"/>
    <x v="23"/>
    <n v="16269"/>
    <n v="42"/>
    <n v="1342"/>
    <n v="40260"/>
    <n v="24.84"/>
    <n v="8678"/>
    <n v="9999"/>
  </r>
  <r>
    <x v="221"/>
    <x v="4"/>
    <x v="24"/>
    <n v="296086"/>
    <n v="451"/>
    <n v="19058"/>
    <n v="571740"/>
    <n v="31.11"/>
    <n v="159919"/>
    <n v="177869"/>
  </r>
  <r>
    <x v="221"/>
    <x v="4"/>
    <x v="25"/>
    <n v="51574"/>
    <n v="141"/>
    <n v="5343"/>
    <n v="160290"/>
    <n v="18.829999999999998"/>
    <n v="32527"/>
    <n v="30188"/>
  </r>
  <r>
    <x v="221"/>
    <x v="4"/>
    <x v="26"/>
    <n v="36325"/>
    <n v="47"/>
    <n v="2889"/>
    <n v="86670"/>
    <n v="24.12"/>
    <n v="17592"/>
    <n v="20906"/>
  </r>
  <r>
    <x v="221"/>
    <x v="4"/>
    <x v="27"/>
    <n v="219864"/>
    <n v="123"/>
    <n v="8000"/>
    <n v="240000"/>
    <n v="52.57"/>
    <n v="88399"/>
    <n v="126165"/>
  </r>
  <r>
    <x v="221"/>
    <x v="4"/>
    <x v="28"/>
    <n v="15462"/>
    <n v="51"/>
    <n v="1801"/>
    <n v="54030"/>
    <n v="16.579999999999998"/>
    <n v="9775"/>
    <n v="8961"/>
  </r>
  <r>
    <x v="221"/>
    <x v="4"/>
    <x v="29"/>
    <n v="10163"/>
    <n v="48"/>
    <n v="2143"/>
    <n v="64290"/>
    <n v="9.66"/>
    <n v="4849"/>
    <n v="6213"/>
  </r>
  <r>
    <x v="221"/>
    <x v="4"/>
    <x v="30"/>
    <n v="49311"/>
    <n v="74"/>
    <n v="2600"/>
    <n v="78000"/>
    <n v="38.93"/>
    <n v="25019"/>
    <n v="30362"/>
  </r>
  <r>
    <x v="221"/>
    <x v="4"/>
    <x v="31"/>
    <n v="3255"/>
    <n v="29"/>
    <n v="615"/>
    <n v="18450"/>
    <n v="12.47"/>
    <n v="2101"/>
    <n v="2301"/>
  </r>
  <r>
    <x v="221"/>
    <x v="4"/>
    <x v="32"/>
    <n v="19952"/>
    <n v="31"/>
    <n v="2115"/>
    <n v="63450"/>
    <n v="16.91"/>
    <n v="11750"/>
    <n v="10727"/>
  </r>
  <r>
    <x v="221"/>
    <x v="4"/>
    <x v="33"/>
    <n v="25779"/>
    <n v="75"/>
    <n v="1990"/>
    <n v="59700"/>
    <n v="28.93"/>
    <n v="13935"/>
    <n v="17269"/>
  </r>
  <r>
    <x v="221"/>
    <x v="4"/>
    <x v="34"/>
    <n v="2297971"/>
    <n v="2962"/>
    <n v="137381"/>
    <n v="4121430"/>
    <n v="34.159999999999997"/>
    <n v="1124249"/>
    <n v="1408075"/>
  </r>
  <r>
    <x v="222"/>
    <x v="0"/>
    <x v="0"/>
    <n v="16512"/>
    <n v="28"/>
    <n v="1113"/>
    <n v="34503"/>
    <n v="28.28"/>
    <n v="9644"/>
    <n v="9757"/>
  </r>
  <r>
    <x v="222"/>
    <x v="0"/>
    <x v="1"/>
    <n v="361700"/>
    <n v="82"/>
    <n v="10238"/>
    <n v="317378"/>
    <n v="70.58"/>
    <n v="200308"/>
    <n v="223999"/>
  </r>
  <r>
    <x v="222"/>
    <x v="0"/>
    <x v="2"/>
    <n v="4134"/>
    <n v="9"/>
    <n v="166"/>
    <n v="5146"/>
    <n v="38.08"/>
    <n v="2114"/>
    <n v="1960"/>
  </r>
  <r>
    <x v="222"/>
    <x v="0"/>
    <x v="3"/>
    <n v="29326"/>
    <n v="21"/>
    <n v="917"/>
    <n v="28427"/>
    <n v="60.63"/>
    <n v="15206"/>
    <n v="17236"/>
  </r>
  <r>
    <x v="222"/>
    <x v="0"/>
    <x v="4"/>
    <n v="12103"/>
    <n v="8"/>
    <n v="465"/>
    <n v="14415"/>
    <n v="51.44"/>
    <n v="5741"/>
    <n v="7415"/>
  </r>
  <r>
    <x v="222"/>
    <x v="0"/>
    <x v="5"/>
    <n v="77427"/>
    <n v="22"/>
    <n v="1828"/>
    <n v="56668"/>
    <n v="65.87"/>
    <n v="41980"/>
    <n v="37325"/>
  </r>
  <r>
    <x v="222"/>
    <x v="0"/>
    <x v="6"/>
    <n v="17840"/>
    <n v="8"/>
    <n v="532"/>
    <n v="16492"/>
    <n v="52"/>
    <n v="9879"/>
    <n v="8575"/>
  </r>
  <r>
    <x v="222"/>
    <x v="0"/>
    <x v="7"/>
    <m/>
    <n v="2"/>
    <n v="38"/>
    <n v="1178"/>
    <m/>
    <m/>
    <m/>
  </r>
  <r>
    <x v="222"/>
    <x v="0"/>
    <x v="8"/>
    <m/>
    <n v="5"/>
    <n v="167"/>
    <n v="5177"/>
    <m/>
    <m/>
    <m/>
  </r>
  <r>
    <x v="222"/>
    <x v="0"/>
    <x v="9"/>
    <n v="14518"/>
    <n v="20"/>
    <n v="623"/>
    <n v="19313"/>
    <n v="45.43"/>
    <n v="8162"/>
    <n v="8774"/>
  </r>
  <r>
    <x v="222"/>
    <x v="0"/>
    <x v="10"/>
    <n v="14365"/>
    <n v="18"/>
    <n v="545"/>
    <n v="16895"/>
    <n v="52.81"/>
    <n v="7690"/>
    <n v="8923"/>
  </r>
  <r>
    <x v="222"/>
    <x v="0"/>
    <x v="11"/>
    <n v="17838"/>
    <n v="8"/>
    <n v="385"/>
    <n v="11935"/>
    <n v="62.63"/>
    <n v="9088"/>
    <n v="7475"/>
  </r>
  <r>
    <x v="222"/>
    <x v="0"/>
    <x v="12"/>
    <n v="10650"/>
    <n v="14"/>
    <n v="478"/>
    <n v="14818"/>
    <n v="46.41"/>
    <n v="7471"/>
    <n v="6877"/>
  </r>
  <r>
    <x v="222"/>
    <x v="0"/>
    <x v="13"/>
    <m/>
    <n v="3"/>
    <n v="112"/>
    <n v="3472"/>
    <m/>
    <m/>
    <m/>
  </r>
  <r>
    <x v="222"/>
    <x v="0"/>
    <x v="14"/>
    <n v="5105"/>
    <n v="10"/>
    <n v="226"/>
    <n v="7006"/>
    <n v="39.840000000000003"/>
    <n v="2804"/>
    <n v="2791"/>
  </r>
  <r>
    <x v="222"/>
    <x v="0"/>
    <x v="15"/>
    <m/>
    <n v="1"/>
    <n v="21"/>
    <n v="651"/>
    <m/>
    <m/>
    <m/>
  </r>
  <r>
    <x v="222"/>
    <x v="0"/>
    <x v="16"/>
    <n v="139908"/>
    <n v="40"/>
    <n v="3829"/>
    <n v="118699"/>
    <n v="74.510000000000005"/>
    <n v="73590"/>
    <n v="88439"/>
  </r>
  <r>
    <x v="222"/>
    <x v="0"/>
    <x v="17"/>
    <m/>
    <n v="37"/>
    <n v="3710"/>
    <n v="115010"/>
    <m/>
    <m/>
    <m/>
  </r>
  <r>
    <x v="222"/>
    <x v="0"/>
    <x v="18"/>
    <n v="5371"/>
    <n v="13"/>
    <n v="304"/>
    <n v="9424"/>
    <n v="31.59"/>
    <n v="3795"/>
    <n v="2977"/>
  </r>
  <r>
    <x v="222"/>
    <x v="0"/>
    <x v="19"/>
    <n v="7541"/>
    <n v="9"/>
    <n v="369"/>
    <n v="11439"/>
    <n v="38.22"/>
    <n v="4478"/>
    <n v="4372"/>
  </r>
  <r>
    <x v="222"/>
    <x v="0"/>
    <x v="20"/>
    <n v="95455"/>
    <n v="49"/>
    <n v="3266"/>
    <n v="101246"/>
    <n v="58.18"/>
    <n v="49797"/>
    <n v="58909"/>
  </r>
  <r>
    <x v="222"/>
    <x v="0"/>
    <x v="21"/>
    <m/>
    <n v="6"/>
    <n v="131"/>
    <n v="4061"/>
    <m/>
    <m/>
    <m/>
  </r>
  <r>
    <x v="222"/>
    <x v="0"/>
    <x v="22"/>
    <n v="15744"/>
    <n v="4"/>
    <n v="414"/>
    <n v="12834"/>
    <m/>
    <m/>
    <m/>
  </r>
  <r>
    <x v="222"/>
    <x v="0"/>
    <x v="23"/>
    <m/>
    <n v="5"/>
    <n v="94"/>
    <n v="2914"/>
    <m/>
    <m/>
    <m/>
  </r>
  <r>
    <x v="222"/>
    <x v="0"/>
    <x v="24"/>
    <n v="115629"/>
    <n v="64"/>
    <n v="3905"/>
    <n v="121055"/>
    <n v="57.29"/>
    <n v="66911"/>
    <n v="69355"/>
  </r>
  <r>
    <x v="222"/>
    <x v="0"/>
    <x v="25"/>
    <n v="18614"/>
    <n v="29"/>
    <n v="1443"/>
    <n v="44733"/>
    <n v="23.89"/>
    <n v="13497"/>
    <n v="10686"/>
  </r>
  <r>
    <x v="222"/>
    <x v="0"/>
    <x v="26"/>
    <n v="20792"/>
    <n v="10"/>
    <n v="466"/>
    <n v="14446"/>
    <n v="64.489999999999995"/>
    <n v="6249"/>
    <n v="9316"/>
  </r>
  <r>
    <x v="222"/>
    <x v="0"/>
    <x v="27"/>
    <n v="154557"/>
    <n v="38"/>
    <n v="3250"/>
    <n v="100750"/>
    <n v="81.22"/>
    <n v="56268"/>
    <n v="81825"/>
  </r>
  <r>
    <x v="222"/>
    <x v="0"/>
    <x v="28"/>
    <n v="7189"/>
    <n v="10"/>
    <n v="391"/>
    <n v="12121"/>
    <n v="31.75"/>
    <n v="5100"/>
    <n v="3849"/>
  </r>
  <r>
    <x v="222"/>
    <x v="0"/>
    <x v="29"/>
    <m/>
    <n v="12"/>
    <n v="173"/>
    <n v="5363"/>
    <m/>
    <m/>
    <m/>
  </r>
  <r>
    <x v="222"/>
    <x v="0"/>
    <x v="30"/>
    <n v="18689"/>
    <n v="16"/>
    <n v="818"/>
    <n v="25358"/>
    <n v="49.16"/>
    <n v="12122"/>
    <n v="12465"/>
  </r>
  <r>
    <x v="222"/>
    <x v="0"/>
    <x v="31"/>
    <n v="909"/>
    <n v="8"/>
    <n v="87"/>
    <n v="2697"/>
    <m/>
    <n v="627"/>
    <m/>
  </r>
  <r>
    <x v="222"/>
    <x v="0"/>
    <x v="32"/>
    <n v="7369"/>
    <n v="6"/>
    <n v="559"/>
    <n v="17329"/>
    <n v="21.13"/>
    <n v="5217"/>
    <n v="3662"/>
  </r>
  <r>
    <x v="222"/>
    <x v="0"/>
    <x v="33"/>
    <n v="8884"/>
    <n v="19"/>
    <n v="497"/>
    <n v="15407"/>
    <n v="43.43"/>
    <n v="5156"/>
    <n v="6692"/>
  </r>
  <r>
    <x v="222"/>
    <x v="0"/>
    <x v="34"/>
    <n v="1095699"/>
    <n v="533"/>
    <n v="33945"/>
    <n v="1052295"/>
    <n v="60.89"/>
    <n v="578634"/>
    <n v="640757"/>
  </r>
  <r>
    <x v="222"/>
    <x v="1"/>
    <x v="0"/>
    <n v="37156"/>
    <n v="113"/>
    <n v="1497"/>
    <n v="46407"/>
    <n v="41.75"/>
    <n v="19127"/>
    <n v="19375"/>
  </r>
  <r>
    <x v="222"/>
    <x v="1"/>
    <x v="1"/>
    <n v="114525"/>
    <n v="160"/>
    <n v="3617"/>
    <n v="112127"/>
    <n v="61.53"/>
    <n v="53824"/>
    <n v="68988"/>
  </r>
  <r>
    <x v="222"/>
    <x v="1"/>
    <x v="2"/>
    <n v="11425"/>
    <n v="59"/>
    <n v="683"/>
    <n v="21173"/>
    <n v="28.44"/>
    <n v="6352"/>
    <n v="6021"/>
  </r>
  <r>
    <x v="222"/>
    <x v="1"/>
    <x v="3"/>
    <n v="55206"/>
    <n v="85"/>
    <n v="1651"/>
    <n v="51181"/>
    <n v="60.74"/>
    <n v="27120"/>
    <n v="31089"/>
  </r>
  <r>
    <x v="222"/>
    <x v="1"/>
    <x v="4"/>
    <n v="30636"/>
    <n v="51"/>
    <n v="930"/>
    <n v="28830"/>
    <n v="58.25"/>
    <n v="14561"/>
    <n v="16793"/>
  </r>
  <r>
    <x v="222"/>
    <x v="1"/>
    <x v="5"/>
    <n v="57660"/>
    <n v="70"/>
    <n v="1264"/>
    <n v="39184"/>
    <n v="58.91"/>
    <n v="29826"/>
    <n v="23082"/>
  </r>
  <r>
    <x v="222"/>
    <x v="1"/>
    <x v="6"/>
    <n v="39867"/>
    <n v="60"/>
    <n v="1093"/>
    <n v="33883"/>
    <n v="52.44"/>
    <n v="25010"/>
    <n v="17768"/>
  </r>
  <r>
    <x v="222"/>
    <x v="1"/>
    <x v="7"/>
    <n v="8162"/>
    <n v="21"/>
    <n v="305"/>
    <n v="9455"/>
    <n v="52.52"/>
    <n v="4372"/>
    <n v="4965"/>
  </r>
  <r>
    <x v="222"/>
    <x v="1"/>
    <x v="8"/>
    <n v="12777"/>
    <n v="30"/>
    <n v="445"/>
    <n v="13795"/>
    <n v="56.6"/>
    <n v="7653"/>
    <n v="7809"/>
  </r>
  <r>
    <x v="222"/>
    <x v="1"/>
    <x v="9"/>
    <n v="22143"/>
    <n v="46"/>
    <n v="822"/>
    <n v="25482"/>
    <n v="51.65"/>
    <n v="10850"/>
    <n v="13161"/>
  </r>
  <r>
    <x v="222"/>
    <x v="1"/>
    <x v="10"/>
    <n v="40581"/>
    <n v="62"/>
    <n v="1143"/>
    <n v="35433"/>
    <n v="61.36"/>
    <n v="20515"/>
    <n v="21742"/>
  </r>
  <r>
    <x v="222"/>
    <x v="1"/>
    <x v="11"/>
    <n v="14034"/>
    <n v="23"/>
    <n v="530"/>
    <n v="16430"/>
    <n v="34.71"/>
    <n v="6608"/>
    <n v="5702"/>
  </r>
  <r>
    <x v="222"/>
    <x v="1"/>
    <x v="12"/>
    <n v="31385"/>
    <n v="62"/>
    <n v="1068"/>
    <n v="33108"/>
    <n v="55.74"/>
    <n v="17267"/>
    <n v="18455"/>
  </r>
  <r>
    <x v="222"/>
    <x v="1"/>
    <x v="13"/>
    <n v="8163"/>
    <n v="16"/>
    <n v="281"/>
    <n v="8711"/>
    <n v="50.27"/>
    <n v="4855"/>
    <n v="4379"/>
  </r>
  <r>
    <x v="222"/>
    <x v="1"/>
    <x v="14"/>
    <n v="7273"/>
    <n v="23"/>
    <n v="305"/>
    <n v="9455"/>
    <n v="41.81"/>
    <n v="4142"/>
    <n v="3953"/>
  </r>
  <r>
    <x v="222"/>
    <x v="1"/>
    <x v="15"/>
    <n v="9127"/>
    <n v="25"/>
    <n v="258"/>
    <n v="7998"/>
    <n v="59.98"/>
    <n v="4460"/>
    <n v="4798"/>
  </r>
  <r>
    <x v="222"/>
    <x v="1"/>
    <x v="16"/>
    <n v="48420"/>
    <n v="51"/>
    <n v="1240"/>
    <n v="38440"/>
    <n v="68.84"/>
    <n v="21941"/>
    <n v="26462"/>
  </r>
  <r>
    <x v="222"/>
    <x v="1"/>
    <x v="17"/>
    <n v="31463"/>
    <n v="27"/>
    <n v="758"/>
    <n v="23498"/>
    <n v="72.150000000000006"/>
    <n v="14337"/>
    <n v="16953"/>
  </r>
  <r>
    <x v="222"/>
    <x v="1"/>
    <x v="18"/>
    <n v="20899"/>
    <n v="46"/>
    <n v="769"/>
    <n v="23839"/>
    <n v="48.27"/>
    <n v="9932"/>
    <n v="11507"/>
  </r>
  <r>
    <x v="222"/>
    <x v="1"/>
    <x v="19"/>
    <n v="29233"/>
    <n v="81"/>
    <n v="1206"/>
    <n v="37386"/>
    <n v="41.77"/>
    <n v="13091"/>
    <n v="15615"/>
  </r>
  <r>
    <x v="222"/>
    <x v="1"/>
    <x v="20"/>
    <n v="88006"/>
    <n v="197"/>
    <n v="3055"/>
    <n v="94705"/>
    <n v="49.16"/>
    <n v="47165"/>
    <n v="46558"/>
  </r>
  <r>
    <x v="222"/>
    <x v="1"/>
    <x v="21"/>
    <n v="12825"/>
    <n v="26"/>
    <n v="386"/>
    <n v="11966"/>
    <n v="44.29"/>
    <n v="8151"/>
    <n v="5300"/>
  </r>
  <r>
    <x v="222"/>
    <x v="1"/>
    <x v="22"/>
    <n v="16988"/>
    <n v="20"/>
    <n v="586"/>
    <n v="18166"/>
    <n v="36.659999999999997"/>
    <n v="10887"/>
    <n v="6661"/>
  </r>
  <r>
    <x v="222"/>
    <x v="1"/>
    <x v="23"/>
    <n v="9673"/>
    <n v="27"/>
    <n v="394"/>
    <n v="12214"/>
    <n v="48.42"/>
    <n v="5714"/>
    <n v="5914"/>
  </r>
  <r>
    <x v="222"/>
    <x v="1"/>
    <x v="24"/>
    <n v="127492"/>
    <n v="270"/>
    <n v="4421"/>
    <n v="137051"/>
    <n v="47.01"/>
    <n v="71917"/>
    <n v="64432"/>
  </r>
  <r>
    <x v="222"/>
    <x v="1"/>
    <x v="25"/>
    <n v="20816"/>
    <n v="71"/>
    <n v="1055"/>
    <n v="32705"/>
    <n v="32.979999999999997"/>
    <n v="13503"/>
    <n v="10786"/>
  </r>
  <r>
    <x v="222"/>
    <x v="1"/>
    <x v="26"/>
    <n v="22146"/>
    <n v="23"/>
    <n v="349"/>
    <n v="10819"/>
    <n v="77.59"/>
    <n v="6828"/>
    <n v="8395"/>
  </r>
  <r>
    <x v="222"/>
    <x v="1"/>
    <x v="27"/>
    <n v="78331"/>
    <n v="57"/>
    <n v="1315"/>
    <n v="40765"/>
    <n v="69.47"/>
    <n v="21540"/>
    <n v="28320"/>
  </r>
  <r>
    <x v="222"/>
    <x v="1"/>
    <x v="28"/>
    <n v="8203"/>
    <n v="24"/>
    <n v="335"/>
    <n v="10385"/>
    <n v="48.74"/>
    <n v="5681"/>
    <n v="5061"/>
  </r>
  <r>
    <x v="222"/>
    <x v="1"/>
    <x v="29"/>
    <n v="6597"/>
    <n v="24"/>
    <n v="258"/>
    <n v="7998"/>
    <n v="48.18"/>
    <n v="3809"/>
    <n v="3854"/>
  </r>
  <r>
    <x v="222"/>
    <x v="1"/>
    <x v="30"/>
    <n v="26297"/>
    <n v="43"/>
    <n v="774"/>
    <n v="23994"/>
    <n v="60.25"/>
    <n v="13339"/>
    <n v="14456"/>
  </r>
  <r>
    <x v="222"/>
    <x v="1"/>
    <x v="31"/>
    <n v="1680"/>
    <n v="11"/>
    <n v="89"/>
    <n v="2759"/>
    <n v="38.93"/>
    <n v="1130"/>
    <n v="1074"/>
  </r>
  <r>
    <x v="222"/>
    <x v="1"/>
    <x v="32"/>
    <n v="6932"/>
    <n v="19"/>
    <n v="363"/>
    <n v="11253"/>
    <n v="26.29"/>
    <n v="4071"/>
    <n v="2958"/>
  </r>
  <r>
    <x v="222"/>
    <x v="1"/>
    <x v="33"/>
    <n v="15635"/>
    <n v="36"/>
    <n v="593"/>
    <n v="18383"/>
    <n v="54.04"/>
    <n v="7569"/>
    <n v="9934"/>
  </r>
  <r>
    <x v="222"/>
    <x v="1"/>
    <x v="34"/>
    <n v="912800"/>
    <n v="1662"/>
    <n v="28659"/>
    <n v="888429"/>
    <n v="53.01"/>
    <n v="450893"/>
    <n v="470935"/>
  </r>
  <r>
    <x v="222"/>
    <x v="2"/>
    <x v="0"/>
    <n v="5775"/>
    <n v="23"/>
    <n v="1053"/>
    <n v="32643"/>
    <n v="17.010000000000002"/>
    <n v="2157"/>
    <n v="5553"/>
  </r>
  <r>
    <x v="222"/>
    <x v="2"/>
    <x v="1"/>
    <n v="61190"/>
    <n v="36"/>
    <n v="4094"/>
    <n v="126914"/>
    <n v="44.35"/>
    <n v="18265"/>
    <n v="56290"/>
  </r>
  <r>
    <x v="222"/>
    <x v="2"/>
    <x v="2"/>
    <n v="2381"/>
    <n v="10"/>
    <n v="567"/>
    <n v="17577"/>
    <n v="11.63"/>
    <n v="1725"/>
    <n v="2043"/>
  </r>
  <r>
    <x v="222"/>
    <x v="2"/>
    <x v="3"/>
    <n v="6792"/>
    <n v="15"/>
    <n v="831"/>
    <n v="25761"/>
    <n v="21.54"/>
    <n v="3579"/>
    <n v="5549"/>
  </r>
  <r>
    <x v="222"/>
    <x v="2"/>
    <x v="4"/>
    <n v="10369"/>
    <n v="12"/>
    <n v="923"/>
    <n v="28613"/>
    <n v="32.9"/>
    <n v="2588"/>
    <n v="9413"/>
  </r>
  <r>
    <x v="222"/>
    <x v="2"/>
    <x v="5"/>
    <n v="18485"/>
    <n v="14"/>
    <n v="2005"/>
    <n v="62155"/>
    <n v="24.22"/>
    <n v="7301"/>
    <n v="15052"/>
  </r>
  <r>
    <x v="222"/>
    <x v="2"/>
    <x v="6"/>
    <n v="8861"/>
    <n v="13"/>
    <n v="894"/>
    <n v="27714"/>
    <n v="23.86"/>
    <n v="4753"/>
    <n v="6613"/>
  </r>
  <r>
    <x v="222"/>
    <x v="2"/>
    <x v="7"/>
    <m/>
    <n v="2"/>
    <n v="70"/>
    <n v="2170"/>
    <m/>
    <m/>
    <m/>
  </r>
  <r>
    <x v="222"/>
    <x v="2"/>
    <x v="8"/>
    <m/>
    <n v="5"/>
    <n v="112"/>
    <n v="3472"/>
    <m/>
    <m/>
    <m/>
  </r>
  <r>
    <x v="222"/>
    <x v="2"/>
    <x v="9"/>
    <n v="3376"/>
    <n v="6"/>
    <n v="354"/>
    <n v="10974"/>
    <n v="22.41"/>
    <n v="1276"/>
    <n v="2459"/>
  </r>
  <r>
    <x v="222"/>
    <x v="2"/>
    <x v="10"/>
    <n v="8806"/>
    <n v="13"/>
    <n v="695"/>
    <n v="21545"/>
    <n v="33.950000000000003"/>
    <n v="2887"/>
    <n v="7316"/>
  </r>
  <r>
    <x v="222"/>
    <x v="2"/>
    <x v="11"/>
    <m/>
    <n v="12"/>
    <n v="899"/>
    <n v="27869"/>
    <m/>
    <n v="4517"/>
    <m/>
  </r>
  <r>
    <x v="222"/>
    <x v="2"/>
    <x v="12"/>
    <m/>
    <n v="4"/>
    <n v="264"/>
    <n v="8184"/>
    <m/>
    <m/>
    <m/>
  </r>
  <r>
    <x v="222"/>
    <x v="2"/>
    <x v="13"/>
    <n v="1712"/>
    <n v="4"/>
    <n v="94"/>
    <n v="2914"/>
    <n v="43.01"/>
    <n v="730"/>
    <n v="1253"/>
  </r>
  <r>
    <x v="222"/>
    <x v="2"/>
    <x v="14"/>
    <n v="0"/>
    <n v="0"/>
    <n v="0"/>
    <n v="0"/>
    <n v="0"/>
    <n v="0"/>
    <n v="0"/>
  </r>
  <r>
    <x v="222"/>
    <x v="2"/>
    <x v="15"/>
    <m/>
    <n v="3"/>
    <n v="285"/>
    <n v="8835"/>
    <m/>
    <m/>
    <m/>
  </r>
  <r>
    <x v="222"/>
    <x v="2"/>
    <x v="16"/>
    <m/>
    <n v="12"/>
    <n v="2127"/>
    <n v="65937"/>
    <m/>
    <m/>
    <m/>
  </r>
  <r>
    <x v="222"/>
    <x v="2"/>
    <x v="17"/>
    <m/>
    <n v="9"/>
    <n v="1671"/>
    <n v="51801"/>
    <m/>
    <m/>
    <m/>
  </r>
  <r>
    <x v="222"/>
    <x v="2"/>
    <x v="18"/>
    <n v="4982"/>
    <n v="15"/>
    <n v="643"/>
    <n v="19933"/>
    <n v="22.06"/>
    <n v="2117"/>
    <n v="4396"/>
  </r>
  <r>
    <x v="222"/>
    <x v="2"/>
    <x v="19"/>
    <n v="13977"/>
    <n v="25"/>
    <n v="1307"/>
    <n v="40517"/>
    <n v="29.19"/>
    <n v="5621"/>
    <n v="11825"/>
  </r>
  <r>
    <x v="222"/>
    <x v="2"/>
    <x v="20"/>
    <n v="31937"/>
    <n v="45"/>
    <n v="2854"/>
    <n v="88474"/>
    <n v="31.84"/>
    <n v="14720"/>
    <n v="28174"/>
  </r>
  <r>
    <x v="222"/>
    <x v="2"/>
    <x v="21"/>
    <m/>
    <n v="6"/>
    <n v="338"/>
    <n v="10478"/>
    <m/>
    <m/>
    <m/>
  </r>
  <r>
    <x v="222"/>
    <x v="2"/>
    <x v="22"/>
    <n v="8801"/>
    <n v="6"/>
    <n v="535"/>
    <n v="16585"/>
    <m/>
    <n v="6367"/>
    <m/>
  </r>
  <r>
    <x v="222"/>
    <x v="2"/>
    <x v="23"/>
    <m/>
    <n v="2"/>
    <n v="50"/>
    <n v="1550"/>
    <m/>
    <m/>
    <m/>
  </r>
  <r>
    <x v="222"/>
    <x v="2"/>
    <x v="24"/>
    <n v="43316"/>
    <n v="59"/>
    <n v="3777"/>
    <n v="117087"/>
    <n v="32.450000000000003"/>
    <n v="22370"/>
    <n v="37990"/>
  </r>
  <r>
    <x v="222"/>
    <x v="2"/>
    <x v="25"/>
    <n v="6505"/>
    <n v="20"/>
    <n v="1181"/>
    <n v="36611"/>
    <n v="14.74"/>
    <n v="3800"/>
    <n v="5397"/>
  </r>
  <r>
    <x v="222"/>
    <x v="2"/>
    <x v="26"/>
    <n v="11756"/>
    <n v="9"/>
    <n v="553"/>
    <n v="17143"/>
    <n v="51.63"/>
    <n v="4369"/>
    <n v="8851"/>
  </r>
  <r>
    <x v="222"/>
    <x v="2"/>
    <x v="27"/>
    <n v="60905"/>
    <n v="21"/>
    <n v="2353"/>
    <n v="72943"/>
    <n v="74.17"/>
    <n v="19313"/>
    <n v="54100"/>
  </r>
  <r>
    <x v="222"/>
    <x v="2"/>
    <x v="28"/>
    <m/>
    <n v="3"/>
    <n v="53"/>
    <n v="1643"/>
    <m/>
    <m/>
    <m/>
  </r>
  <r>
    <x v="222"/>
    <x v="2"/>
    <x v="29"/>
    <m/>
    <n v="5"/>
    <n v="126"/>
    <n v="3906"/>
    <m/>
    <m/>
    <m/>
  </r>
  <r>
    <x v="222"/>
    <x v="2"/>
    <x v="30"/>
    <n v="4457"/>
    <n v="7"/>
    <n v="421"/>
    <n v="13051"/>
    <n v="30.23"/>
    <m/>
    <n v="3945"/>
  </r>
  <r>
    <x v="222"/>
    <x v="2"/>
    <x v="31"/>
    <m/>
    <n v="2"/>
    <n v="33"/>
    <n v="1023"/>
    <m/>
    <m/>
    <m/>
  </r>
  <r>
    <x v="222"/>
    <x v="2"/>
    <x v="32"/>
    <n v="2111"/>
    <n v="4"/>
    <n v="331"/>
    <n v="10261"/>
    <n v="18.52"/>
    <m/>
    <n v="1900"/>
  </r>
  <r>
    <x v="222"/>
    <x v="2"/>
    <x v="33"/>
    <n v="2823"/>
    <n v="10"/>
    <n v="420"/>
    <n v="13020"/>
    <n v="17.350000000000001"/>
    <n v="1436"/>
    <n v="2258"/>
  </r>
  <r>
    <x v="222"/>
    <x v="2"/>
    <x v="34"/>
    <n v="327275"/>
    <n v="364"/>
    <n v="26465"/>
    <n v="820415"/>
    <n v="34.799999999999997"/>
    <n v="123805"/>
    <n v="285477"/>
  </r>
  <r>
    <x v="222"/>
    <x v="3"/>
    <x v="0"/>
    <n v="31481"/>
    <n v="42"/>
    <n v="5695"/>
    <n v="176545"/>
    <n v="10.5"/>
    <n v="8517"/>
    <n v="18539"/>
  </r>
  <r>
    <x v="222"/>
    <x v="3"/>
    <x v="1"/>
    <n v="22999"/>
    <n v="21"/>
    <n v="2514"/>
    <n v="77934"/>
    <n v="18.72"/>
    <n v="6346"/>
    <n v="14586"/>
  </r>
  <r>
    <x v="222"/>
    <x v="3"/>
    <x v="2"/>
    <n v="20753"/>
    <n v="25"/>
    <n v="3522"/>
    <n v="109182"/>
    <n v="9.11"/>
    <n v="8279"/>
    <n v="9952"/>
  </r>
  <r>
    <x v="222"/>
    <x v="3"/>
    <x v="3"/>
    <n v="12777"/>
    <n v="20"/>
    <n v="1900"/>
    <n v="58900"/>
    <n v="11.14"/>
    <n v="7438"/>
    <n v="6564"/>
  </r>
  <r>
    <x v="222"/>
    <x v="3"/>
    <x v="4"/>
    <n v="23571"/>
    <n v="17"/>
    <n v="2301"/>
    <n v="71331"/>
    <n v="18.739999999999998"/>
    <n v="6677"/>
    <n v="13364"/>
  </r>
  <r>
    <x v="222"/>
    <x v="3"/>
    <x v="5"/>
    <n v="17929"/>
    <n v="10"/>
    <n v="1393"/>
    <n v="43183"/>
    <n v="18.53"/>
    <n v="6629"/>
    <n v="8001"/>
  </r>
  <r>
    <x v="222"/>
    <x v="3"/>
    <x v="6"/>
    <n v="11446"/>
    <n v="11"/>
    <n v="1286"/>
    <n v="39866"/>
    <n v="11.54"/>
    <n v="4422"/>
    <n v="4602"/>
  </r>
  <r>
    <x v="222"/>
    <x v="3"/>
    <x v="7"/>
    <n v="5494"/>
    <n v="6"/>
    <n v="1257"/>
    <n v="38967"/>
    <n v="6.94"/>
    <n v="1873"/>
    <n v="2706"/>
  </r>
  <r>
    <x v="222"/>
    <x v="3"/>
    <x v="8"/>
    <n v="8563"/>
    <n v="10"/>
    <n v="1544"/>
    <n v="47864"/>
    <n v="6.95"/>
    <n v="1736"/>
    <n v="3326"/>
  </r>
  <r>
    <x v="222"/>
    <x v="3"/>
    <x v="9"/>
    <n v="7661"/>
    <n v="13"/>
    <n v="1144"/>
    <n v="35464"/>
    <n v="11.52"/>
    <n v="2939"/>
    <n v="4086"/>
  </r>
  <r>
    <x v="222"/>
    <x v="3"/>
    <x v="10"/>
    <n v="15139"/>
    <n v="19"/>
    <n v="1431"/>
    <n v="44361"/>
    <n v="14.61"/>
    <n v="5051"/>
    <n v="6482"/>
  </r>
  <r>
    <x v="222"/>
    <x v="3"/>
    <x v="11"/>
    <m/>
    <n v="5"/>
    <n v="372"/>
    <n v="11532"/>
    <m/>
    <n v="2764"/>
    <m/>
  </r>
  <r>
    <x v="222"/>
    <x v="3"/>
    <x v="12"/>
    <m/>
    <n v="7"/>
    <n v="588"/>
    <n v="18228"/>
    <m/>
    <m/>
    <m/>
  </r>
  <r>
    <x v="222"/>
    <x v="3"/>
    <x v="13"/>
    <m/>
    <n v="5"/>
    <n v="445"/>
    <n v="13795"/>
    <m/>
    <m/>
    <m/>
  </r>
  <r>
    <x v="222"/>
    <x v="3"/>
    <x v="14"/>
    <n v="4151"/>
    <n v="7"/>
    <n v="766"/>
    <n v="23746"/>
    <n v="9.01"/>
    <n v="1419"/>
    <n v="2139"/>
  </r>
  <r>
    <x v="222"/>
    <x v="3"/>
    <x v="15"/>
    <n v="7328"/>
    <n v="9"/>
    <n v="1026"/>
    <n v="31806"/>
    <n v="11.31"/>
    <n v="3087"/>
    <n v="3597"/>
  </r>
  <r>
    <x v="222"/>
    <x v="3"/>
    <x v="16"/>
    <m/>
    <n v="2"/>
    <n v="355"/>
    <n v="11005"/>
    <m/>
    <m/>
    <m/>
  </r>
  <r>
    <x v="222"/>
    <x v="3"/>
    <x v="17"/>
    <s v="    -"/>
    <n v="0"/>
    <s v="    -"/>
    <s v="    -"/>
    <n v="0"/>
    <n v="0"/>
    <n v="0"/>
  </r>
  <r>
    <x v="222"/>
    <x v="3"/>
    <x v="18"/>
    <n v="8580"/>
    <n v="13"/>
    <n v="1082"/>
    <n v="33542"/>
    <n v="17.170000000000002"/>
    <n v="3190"/>
    <n v="5760"/>
  </r>
  <r>
    <x v="222"/>
    <x v="3"/>
    <x v="19"/>
    <n v="16901"/>
    <n v="23"/>
    <n v="3478"/>
    <n v="107818"/>
    <n v="7.9"/>
    <n v="3341"/>
    <n v="8520"/>
  </r>
  <r>
    <x v="222"/>
    <x v="3"/>
    <x v="20"/>
    <n v="37605"/>
    <n v="34"/>
    <n v="4699"/>
    <n v="145669"/>
    <n v="13.12"/>
    <n v="11489"/>
    <n v="19117"/>
  </r>
  <r>
    <x v="222"/>
    <x v="3"/>
    <x v="21"/>
    <n v="6748"/>
    <n v="9"/>
    <n v="711"/>
    <n v="22041"/>
    <n v="12.45"/>
    <n v="2783"/>
    <n v="2743"/>
  </r>
  <r>
    <x v="222"/>
    <x v="3"/>
    <x v="22"/>
    <n v="10787"/>
    <n v="5"/>
    <n v="717"/>
    <n v="22227"/>
    <n v="17.600000000000001"/>
    <m/>
    <n v="3911"/>
  </r>
  <r>
    <x v="222"/>
    <x v="3"/>
    <x v="23"/>
    <n v="5820"/>
    <n v="7"/>
    <n v="786"/>
    <n v="24366"/>
    <n v="12.44"/>
    <m/>
    <n v="3031"/>
  </r>
  <r>
    <x v="222"/>
    <x v="3"/>
    <x v="24"/>
    <n v="60961"/>
    <n v="55"/>
    <n v="6913"/>
    <n v="214303"/>
    <n v="13.44"/>
    <n v="25280"/>
    <n v="28803"/>
  </r>
  <r>
    <x v="222"/>
    <x v="3"/>
    <x v="25"/>
    <n v="8815"/>
    <n v="19"/>
    <n v="1514"/>
    <n v="46934"/>
    <n v="8.0500000000000007"/>
    <n v="5396"/>
    <n v="3778"/>
  </r>
  <r>
    <x v="222"/>
    <x v="3"/>
    <x v="26"/>
    <n v="14876"/>
    <n v="6"/>
    <n v="1529"/>
    <n v="47399"/>
    <n v="15.41"/>
    <n v="6436"/>
    <n v="7304"/>
  </r>
  <r>
    <x v="222"/>
    <x v="3"/>
    <x v="27"/>
    <n v="22340"/>
    <n v="7"/>
    <n v="1082"/>
    <n v="33542"/>
    <n v="24.05"/>
    <n v="9176"/>
    <n v="8067"/>
  </r>
  <r>
    <x v="222"/>
    <x v="3"/>
    <x v="28"/>
    <m/>
    <n v="10"/>
    <n v="938"/>
    <n v="29078"/>
    <m/>
    <m/>
    <m/>
  </r>
  <r>
    <x v="222"/>
    <x v="3"/>
    <x v="29"/>
    <n v="3136"/>
    <n v="8"/>
    <n v="1965"/>
    <n v="60915"/>
    <n v="2.44"/>
    <n v="993"/>
    <n v="1487"/>
  </r>
  <r>
    <x v="222"/>
    <x v="3"/>
    <x v="30"/>
    <n v="7044"/>
    <n v="6"/>
    <n v="541"/>
    <n v="16771"/>
    <n v="17.61"/>
    <m/>
    <n v="2953"/>
  </r>
  <r>
    <x v="222"/>
    <x v="3"/>
    <x v="31"/>
    <m/>
    <n v="6"/>
    <n v="377"/>
    <n v="11687"/>
    <m/>
    <m/>
    <m/>
  </r>
  <r>
    <x v="222"/>
    <x v="3"/>
    <x v="32"/>
    <n v="7047"/>
    <n v="5"/>
    <n v="889"/>
    <n v="27559"/>
    <n v="11.72"/>
    <m/>
    <n v="3229"/>
  </r>
  <r>
    <x v="222"/>
    <x v="3"/>
    <x v="33"/>
    <n v="2045"/>
    <n v="8"/>
    <n v="444"/>
    <n v="13764"/>
    <n v="7.8"/>
    <n v="1255"/>
    <n v="1074"/>
  </r>
  <r>
    <x v="222"/>
    <x v="3"/>
    <x v="34"/>
    <n v="363044"/>
    <n v="395"/>
    <n v="48291"/>
    <n v="1497021"/>
    <n v="12.08"/>
    <n v="134892"/>
    <n v="180786"/>
  </r>
  <r>
    <x v="222"/>
    <x v="4"/>
    <x v="0"/>
    <n v="90924"/>
    <n v="206"/>
    <n v="9358"/>
    <n v="290098"/>
    <n v="18.350000000000001"/>
    <n v="39445"/>
    <n v="53223"/>
  </r>
  <r>
    <x v="222"/>
    <x v="4"/>
    <x v="1"/>
    <n v="560415"/>
    <n v="299"/>
    <n v="20463"/>
    <n v="634353"/>
    <n v="57.36"/>
    <n v="278742"/>
    <n v="363862"/>
  </r>
  <r>
    <x v="222"/>
    <x v="4"/>
    <x v="2"/>
    <n v="38692"/>
    <n v="103"/>
    <n v="4938"/>
    <n v="153078"/>
    <n v="13.05"/>
    <n v="18470"/>
    <n v="19976"/>
  </r>
  <r>
    <x v="222"/>
    <x v="4"/>
    <x v="3"/>
    <n v="104101"/>
    <n v="141"/>
    <n v="5299"/>
    <n v="164269"/>
    <n v="36.79"/>
    <n v="53344"/>
    <n v="60439"/>
  </r>
  <r>
    <x v="222"/>
    <x v="4"/>
    <x v="4"/>
    <n v="76679"/>
    <n v="88"/>
    <n v="4619"/>
    <n v="143189"/>
    <n v="32.81"/>
    <n v="29567"/>
    <n v="46985"/>
  </r>
  <r>
    <x v="222"/>
    <x v="4"/>
    <x v="5"/>
    <n v="171502"/>
    <n v="116"/>
    <n v="6490"/>
    <n v="201190"/>
    <n v="41.48"/>
    <n v="85736"/>
    <n v="83461"/>
  </r>
  <r>
    <x v="222"/>
    <x v="4"/>
    <x v="6"/>
    <n v="78014"/>
    <n v="92"/>
    <n v="3805"/>
    <n v="117955"/>
    <n v="31.84"/>
    <n v="44064"/>
    <n v="37558"/>
  </r>
  <r>
    <x v="222"/>
    <x v="4"/>
    <x v="7"/>
    <n v="14549"/>
    <n v="31"/>
    <n v="1670"/>
    <n v="51770"/>
    <n v="15.9"/>
    <n v="6705"/>
    <n v="8229"/>
  </r>
  <r>
    <x v="222"/>
    <x v="4"/>
    <x v="8"/>
    <n v="25642"/>
    <n v="50"/>
    <n v="2268"/>
    <n v="70308"/>
    <n v="20.079999999999998"/>
    <n v="12639"/>
    <n v="14115"/>
  </r>
  <r>
    <x v="222"/>
    <x v="4"/>
    <x v="9"/>
    <n v="47697"/>
    <n v="85"/>
    <n v="2943"/>
    <n v="91233"/>
    <n v="31.22"/>
    <n v="23228"/>
    <n v="28480"/>
  </r>
  <r>
    <x v="222"/>
    <x v="4"/>
    <x v="10"/>
    <n v="78890"/>
    <n v="112"/>
    <n v="3814"/>
    <n v="118234"/>
    <n v="37.61"/>
    <n v="36144"/>
    <n v="44462"/>
  </r>
  <r>
    <x v="222"/>
    <x v="4"/>
    <x v="11"/>
    <n v="47858"/>
    <n v="48"/>
    <n v="2186"/>
    <n v="67766"/>
    <n v="36.299999999999997"/>
    <n v="22978"/>
    <n v="24601"/>
  </r>
  <r>
    <x v="222"/>
    <x v="4"/>
    <x v="12"/>
    <n v="46165"/>
    <n v="87"/>
    <n v="2398"/>
    <n v="74338"/>
    <n v="37.700000000000003"/>
    <n v="26438"/>
    <n v="28024"/>
  </r>
  <r>
    <x v="222"/>
    <x v="4"/>
    <x v="13"/>
    <n v="13815"/>
    <n v="28"/>
    <n v="932"/>
    <n v="28892"/>
    <n v="26.84"/>
    <n v="6856"/>
    <n v="7753"/>
  </r>
  <r>
    <x v="222"/>
    <x v="4"/>
    <x v="14"/>
    <n v="16528"/>
    <n v="40"/>
    <n v="1297"/>
    <n v="40207"/>
    <n v="22.1"/>
    <n v="8364"/>
    <n v="8884"/>
  </r>
  <r>
    <x v="222"/>
    <x v="4"/>
    <x v="15"/>
    <n v="17595"/>
    <n v="38"/>
    <n v="1590"/>
    <n v="49290"/>
    <n v="18.7"/>
    <n v="8142"/>
    <n v="9217"/>
  </r>
  <r>
    <x v="222"/>
    <x v="4"/>
    <x v="16"/>
    <n v="228722"/>
    <n v="105"/>
    <n v="7551"/>
    <n v="234081"/>
    <n v="64.150000000000006"/>
    <n v="107197"/>
    <n v="150163"/>
  </r>
  <r>
    <x v="222"/>
    <x v="4"/>
    <x v="17"/>
    <n v="199985"/>
    <n v="73"/>
    <n v="6139"/>
    <n v="190309"/>
    <n v="69.599999999999994"/>
    <n v="96080"/>
    <n v="132459"/>
  </r>
  <r>
    <x v="222"/>
    <x v="4"/>
    <x v="18"/>
    <n v="39832"/>
    <n v="87"/>
    <n v="2798"/>
    <n v="86738"/>
    <n v="28.41"/>
    <n v="19033"/>
    <n v="24640"/>
  </r>
  <r>
    <x v="222"/>
    <x v="4"/>
    <x v="19"/>
    <n v="67653"/>
    <n v="138"/>
    <n v="6360"/>
    <n v="197160"/>
    <n v="20.46"/>
    <n v="26531"/>
    <n v="40333"/>
  </r>
  <r>
    <x v="222"/>
    <x v="4"/>
    <x v="20"/>
    <n v="253003"/>
    <n v="325"/>
    <n v="13874"/>
    <n v="430094"/>
    <n v="35.520000000000003"/>
    <n v="123171"/>
    <n v="152758"/>
  </r>
  <r>
    <x v="222"/>
    <x v="4"/>
    <x v="21"/>
    <n v="24603"/>
    <n v="47"/>
    <n v="1566"/>
    <n v="48546"/>
    <n v="23.91"/>
    <n v="13959"/>
    <n v="11608"/>
  </r>
  <r>
    <x v="222"/>
    <x v="4"/>
    <x v="22"/>
    <n v="52320"/>
    <n v="35"/>
    <n v="2252"/>
    <n v="69812"/>
    <n v="37.01"/>
    <n v="39725"/>
    <n v="25840"/>
  </r>
  <r>
    <x v="222"/>
    <x v="4"/>
    <x v="23"/>
    <n v="17472"/>
    <n v="41"/>
    <n v="1324"/>
    <n v="41044"/>
    <n v="25.28"/>
    <n v="9624"/>
    <n v="10374"/>
  </r>
  <r>
    <x v="222"/>
    <x v="4"/>
    <x v="24"/>
    <n v="347398"/>
    <n v="448"/>
    <n v="19016"/>
    <n v="589496"/>
    <n v="34.03"/>
    <n v="186478"/>
    <n v="200580"/>
  </r>
  <r>
    <x v="222"/>
    <x v="4"/>
    <x v="25"/>
    <n v="54750"/>
    <n v="139"/>
    <n v="5193"/>
    <n v="160983"/>
    <n v="19.04"/>
    <n v="36196"/>
    <n v="30648"/>
  </r>
  <r>
    <x v="222"/>
    <x v="4"/>
    <x v="26"/>
    <n v="69570"/>
    <n v="48"/>
    <n v="2897"/>
    <n v="89807"/>
    <n v="37.71"/>
    <n v="23882"/>
    <n v="33866"/>
  </r>
  <r>
    <x v="222"/>
    <x v="4"/>
    <x v="27"/>
    <n v="316133"/>
    <n v="123"/>
    <n v="8000"/>
    <n v="248000"/>
    <n v="69.48"/>
    <n v="106297"/>
    <n v="172312"/>
  </r>
  <r>
    <x v="222"/>
    <x v="4"/>
    <x v="28"/>
    <n v="20158"/>
    <n v="47"/>
    <n v="1717"/>
    <n v="53227"/>
    <n v="20.84"/>
    <n v="13451"/>
    <n v="11091"/>
  </r>
  <r>
    <x v="222"/>
    <x v="4"/>
    <x v="29"/>
    <n v="12522"/>
    <n v="49"/>
    <n v="2522"/>
    <n v="78182"/>
    <n v="9.14"/>
    <n v="6355"/>
    <n v="7147"/>
  </r>
  <r>
    <x v="222"/>
    <x v="4"/>
    <x v="30"/>
    <n v="56487"/>
    <n v="72"/>
    <n v="2554"/>
    <n v="79174"/>
    <n v="42.72"/>
    <n v="30521"/>
    <n v="33820"/>
  </r>
  <r>
    <x v="222"/>
    <x v="4"/>
    <x v="31"/>
    <n v="3680"/>
    <n v="27"/>
    <n v="586"/>
    <n v="18166"/>
    <n v="13.1"/>
    <n v="2462"/>
    <n v="2379"/>
  </r>
  <r>
    <x v="222"/>
    <x v="4"/>
    <x v="32"/>
    <n v="23458"/>
    <n v="34"/>
    <n v="2142"/>
    <n v="66402"/>
    <n v="17.690000000000001"/>
    <n v="13544"/>
    <n v="11749"/>
  </r>
  <r>
    <x v="222"/>
    <x v="4"/>
    <x v="33"/>
    <n v="29387"/>
    <n v="73"/>
    <n v="1954"/>
    <n v="60574"/>
    <n v="32.950000000000003"/>
    <n v="15416"/>
    <n v="19959"/>
  </r>
  <r>
    <x v="222"/>
    <x v="4"/>
    <x v="34"/>
    <n v="2698818"/>
    <n v="2954"/>
    <n v="137360"/>
    <n v="4258160"/>
    <n v="37.06"/>
    <n v="1288224"/>
    <n v="1577956"/>
  </r>
  <r>
    <x v="223"/>
    <x v="0"/>
    <x v="0"/>
    <n v="16784"/>
    <n v="27"/>
    <n v="1042"/>
    <n v="32302"/>
    <n v="31.57"/>
    <n v="10233"/>
    <n v="10199"/>
  </r>
  <r>
    <x v="223"/>
    <x v="0"/>
    <x v="1"/>
    <n v="389071"/>
    <n v="83"/>
    <n v="10287"/>
    <n v="318897"/>
    <n v="75.8"/>
    <n v="227539"/>
    <n v="241713"/>
  </r>
  <r>
    <x v="223"/>
    <x v="0"/>
    <x v="2"/>
    <n v="3757"/>
    <n v="9"/>
    <n v="166"/>
    <n v="5146"/>
    <n v="35.229999999999997"/>
    <n v="1930"/>
    <n v="1813"/>
  </r>
  <r>
    <x v="223"/>
    <x v="0"/>
    <x v="3"/>
    <n v="27569"/>
    <n v="21"/>
    <n v="917"/>
    <n v="28427"/>
    <n v="59.37"/>
    <n v="13460"/>
    <n v="16876"/>
  </r>
  <r>
    <x v="223"/>
    <x v="0"/>
    <x v="4"/>
    <n v="10943"/>
    <n v="8"/>
    <n v="465"/>
    <n v="14415"/>
    <n v="49.06"/>
    <n v="6286"/>
    <n v="7071"/>
  </r>
  <r>
    <x v="223"/>
    <x v="0"/>
    <x v="5"/>
    <n v="69459"/>
    <n v="22"/>
    <n v="1828"/>
    <n v="56668"/>
    <n v="66.099999999999994"/>
    <n v="41315"/>
    <n v="37456"/>
  </r>
  <r>
    <x v="223"/>
    <x v="0"/>
    <x v="6"/>
    <n v="15366"/>
    <n v="8"/>
    <n v="532"/>
    <n v="16492"/>
    <n v="50.65"/>
    <n v="9383"/>
    <n v="8353"/>
  </r>
  <r>
    <x v="223"/>
    <x v="0"/>
    <x v="7"/>
    <m/>
    <n v="2"/>
    <n v="38"/>
    <n v="1178"/>
    <m/>
    <m/>
    <m/>
  </r>
  <r>
    <x v="223"/>
    <x v="0"/>
    <x v="8"/>
    <m/>
    <n v="5"/>
    <n v="167"/>
    <n v="5177"/>
    <m/>
    <m/>
    <m/>
  </r>
  <r>
    <x v="223"/>
    <x v="0"/>
    <x v="9"/>
    <n v="12644"/>
    <n v="20"/>
    <n v="623"/>
    <n v="19313"/>
    <n v="42.82"/>
    <n v="7357"/>
    <n v="8270"/>
  </r>
  <r>
    <x v="223"/>
    <x v="0"/>
    <x v="10"/>
    <n v="13768"/>
    <n v="18"/>
    <n v="545"/>
    <n v="16895"/>
    <n v="54.2"/>
    <n v="7658"/>
    <n v="9158"/>
  </r>
  <r>
    <x v="223"/>
    <x v="0"/>
    <x v="11"/>
    <n v="17198"/>
    <n v="8"/>
    <n v="385"/>
    <n v="11935"/>
    <n v="63.32"/>
    <n v="8769"/>
    <n v="7557"/>
  </r>
  <r>
    <x v="223"/>
    <x v="0"/>
    <x v="12"/>
    <n v="9389"/>
    <n v="14"/>
    <n v="478"/>
    <n v="14818"/>
    <n v="43.34"/>
    <n v="6753"/>
    <n v="6423"/>
  </r>
  <r>
    <x v="223"/>
    <x v="0"/>
    <x v="13"/>
    <m/>
    <n v="3"/>
    <n v="112"/>
    <n v="3472"/>
    <m/>
    <m/>
    <m/>
  </r>
  <r>
    <x v="223"/>
    <x v="0"/>
    <x v="14"/>
    <n v="4767"/>
    <n v="10"/>
    <n v="226"/>
    <n v="7006"/>
    <n v="38.74"/>
    <n v="2584"/>
    <n v="2714"/>
  </r>
  <r>
    <x v="223"/>
    <x v="0"/>
    <x v="15"/>
    <m/>
    <n v="1"/>
    <n v="21"/>
    <n v="651"/>
    <m/>
    <m/>
    <m/>
  </r>
  <r>
    <x v="223"/>
    <x v="0"/>
    <x v="16"/>
    <n v="133038"/>
    <n v="40"/>
    <n v="3829"/>
    <n v="118699"/>
    <n v="74.94"/>
    <n v="75473"/>
    <n v="88955"/>
  </r>
  <r>
    <x v="223"/>
    <x v="0"/>
    <x v="17"/>
    <m/>
    <n v="37"/>
    <n v="3710"/>
    <n v="115010"/>
    <m/>
    <m/>
    <m/>
  </r>
  <r>
    <x v="223"/>
    <x v="0"/>
    <x v="18"/>
    <n v="6049"/>
    <n v="13"/>
    <n v="304"/>
    <n v="9424"/>
    <n v="32.69"/>
    <n v="3739"/>
    <n v="3081"/>
  </r>
  <r>
    <x v="223"/>
    <x v="0"/>
    <x v="19"/>
    <n v="7767"/>
    <n v="10"/>
    <n v="379"/>
    <n v="11749"/>
    <n v="41.09"/>
    <n v="4391"/>
    <n v="4828"/>
  </r>
  <r>
    <x v="223"/>
    <x v="0"/>
    <x v="20"/>
    <n v="101498"/>
    <n v="48"/>
    <n v="3237"/>
    <n v="100347"/>
    <n v="63.38"/>
    <n v="58869"/>
    <n v="63598"/>
  </r>
  <r>
    <x v="223"/>
    <x v="0"/>
    <x v="21"/>
    <m/>
    <n v="6"/>
    <n v="131"/>
    <n v="4061"/>
    <m/>
    <m/>
    <m/>
  </r>
  <r>
    <x v="223"/>
    <x v="0"/>
    <x v="22"/>
    <m/>
    <n v="4"/>
    <n v="414"/>
    <n v="12834"/>
    <m/>
    <m/>
    <m/>
  </r>
  <r>
    <x v="223"/>
    <x v="0"/>
    <x v="23"/>
    <m/>
    <n v="6"/>
    <n v="112"/>
    <n v="3472"/>
    <m/>
    <m/>
    <m/>
  </r>
  <r>
    <x v="223"/>
    <x v="0"/>
    <x v="24"/>
    <n v="122489"/>
    <n v="64"/>
    <n v="3894"/>
    <n v="120714"/>
    <n v="62.08"/>
    <n v="77549"/>
    <n v="74942"/>
  </r>
  <r>
    <x v="223"/>
    <x v="0"/>
    <x v="25"/>
    <n v="19112"/>
    <n v="29"/>
    <n v="1534"/>
    <n v="47554"/>
    <n v="20.59"/>
    <n v="13761"/>
    <n v="9791"/>
  </r>
  <r>
    <x v="223"/>
    <x v="0"/>
    <x v="26"/>
    <n v="22400"/>
    <n v="10"/>
    <n v="466"/>
    <n v="14446"/>
    <n v="66.67"/>
    <n v="6928"/>
    <n v="9632"/>
  </r>
  <r>
    <x v="223"/>
    <x v="0"/>
    <x v="27"/>
    <n v="156071"/>
    <n v="38"/>
    <n v="3250"/>
    <n v="100750"/>
    <n v="83.93"/>
    <n v="55517"/>
    <n v="84560"/>
  </r>
  <r>
    <x v="223"/>
    <x v="0"/>
    <x v="28"/>
    <n v="7559"/>
    <n v="10"/>
    <n v="391"/>
    <n v="12121"/>
    <n v="33.46"/>
    <n v="5224"/>
    <n v="4056"/>
  </r>
  <r>
    <x v="223"/>
    <x v="0"/>
    <x v="29"/>
    <m/>
    <n v="12"/>
    <n v="173"/>
    <n v="5363"/>
    <m/>
    <m/>
    <m/>
  </r>
  <r>
    <x v="223"/>
    <x v="0"/>
    <x v="30"/>
    <n v="20317"/>
    <n v="16"/>
    <n v="818"/>
    <n v="25358"/>
    <n v="51.61"/>
    <n v="13032"/>
    <n v="13088"/>
  </r>
  <r>
    <x v="223"/>
    <x v="0"/>
    <x v="31"/>
    <n v="873"/>
    <n v="8"/>
    <n v="87"/>
    <n v="2697"/>
    <m/>
    <n v="627"/>
    <m/>
  </r>
  <r>
    <x v="223"/>
    <x v="0"/>
    <x v="32"/>
    <n v="8080"/>
    <n v="5"/>
    <n v="547"/>
    <n v="16957"/>
    <n v="24.1"/>
    <n v="5043"/>
    <n v="4086"/>
  </r>
  <r>
    <x v="223"/>
    <x v="0"/>
    <x v="33"/>
    <n v="8447"/>
    <n v="19"/>
    <n v="497"/>
    <n v="15407"/>
    <m/>
    <n v="5550"/>
    <m/>
  </r>
  <r>
    <x v="223"/>
    <x v="0"/>
    <x v="34"/>
    <n v="1110768"/>
    <n v="533"/>
    <n v="34001"/>
    <n v="1054031"/>
    <n v="63.29"/>
    <n v="615245"/>
    <n v="667044"/>
  </r>
  <r>
    <x v="223"/>
    <x v="1"/>
    <x v="0"/>
    <n v="36866"/>
    <n v="114"/>
    <n v="1507"/>
    <n v="46717"/>
    <n v="42.41"/>
    <n v="18400"/>
    <n v="19813"/>
  </r>
  <r>
    <x v="223"/>
    <x v="1"/>
    <x v="1"/>
    <n v="120840"/>
    <n v="162"/>
    <n v="3632"/>
    <n v="112592"/>
    <n v="63.26"/>
    <n v="57415"/>
    <n v="71227"/>
  </r>
  <r>
    <x v="223"/>
    <x v="1"/>
    <x v="2"/>
    <n v="10113"/>
    <n v="60"/>
    <n v="696"/>
    <n v="21576"/>
    <n v="24.71"/>
    <n v="5730"/>
    <n v="5331"/>
  </r>
  <r>
    <x v="223"/>
    <x v="1"/>
    <x v="3"/>
    <n v="53072"/>
    <n v="85"/>
    <n v="1651"/>
    <n v="51181"/>
    <n v="57.44"/>
    <n v="26612"/>
    <n v="29398"/>
  </r>
  <r>
    <x v="223"/>
    <x v="1"/>
    <x v="4"/>
    <n v="26933"/>
    <n v="51"/>
    <n v="930"/>
    <n v="28830"/>
    <n v="53.49"/>
    <n v="12853"/>
    <n v="15421"/>
  </r>
  <r>
    <x v="223"/>
    <x v="1"/>
    <x v="5"/>
    <n v="49380"/>
    <n v="70"/>
    <n v="1247"/>
    <n v="38657"/>
    <n v="55.57"/>
    <n v="25691"/>
    <n v="21483"/>
  </r>
  <r>
    <x v="223"/>
    <x v="1"/>
    <x v="6"/>
    <n v="34051"/>
    <n v="60"/>
    <n v="1093"/>
    <n v="33883"/>
    <n v="47.6"/>
    <n v="22433"/>
    <n v="16128"/>
  </r>
  <r>
    <x v="223"/>
    <x v="1"/>
    <x v="7"/>
    <n v="7457"/>
    <n v="21"/>
    <n v="305"/>
    <n v="9455"/>
    <n v="49.76"/>
    <n v="4039"/>
    <n v="4705"/>
  </r>
  <r>
    <x v="223"/>
    <x v="1"/>
    <x v="8"/>
    <n v="12547"/>
    <n v="30"/>
    <n v="445"/>
    <n v="13795"/>
    <n v="56.71"/>
    <n v="6860"/>
    <n v="7824"/>
  </r>
  <r>
    <x v="223"/>
    <x v="1"/>
    <x v="9"/>
    <n v="16939"/>
    <n v="45"/>
    <n v="815"/>
    <n v="25265"/>
    <n v="43.7"/>
    <n v="8945"/>
    <n v="11041"/>
  </r>
  <r>
    <x v="223"/>
    <x v="1"/>
    <x v="10"/>
    <n v="38669"/>
    <n v="62"/>
    <n v="1143"/>
    <n v="35433"/>
    <n v="64.91"/>
    <n v="18555"/>
    <n v="22998"/>
  </r>
  <r>
    <x v="223"/>
    <x v="1"/>
    <x v="11"/>
    <n v="14703"/>
    <n v="23"/>
    <n v="530"/>
    <n v="16430"/>
    <n v="37.409999999999997"/>
    <n v="7730"/>
    <n v="6146"/>
  </r>
  <r>
    <x v="223"/>
    <x v="1"/>
    <x v="12"/>
    <n v="29179"/>
    <n v="61"/>
    <n v="1068"/>
    <n v="33108"/>
    <n v="53.47"/>
    <n v="16812"/>
    <n v="17702"/>
  </r>
  <r>
    <x v="223"/>
    <x v="1"/>
    <x v="13"/>
    <n v="7187"/>
    <n v="16"/>
    <n v="281"/>
    <n v="8711"/>
    <n v="48.53"/>
    <n v="4547"/>
    <n v="4228"/>
  </r>
  <r>
    <x v="223"/>
    <x v="1"/>
    <x v="14"/>
    <n v="7149"/>
    <n v="22"/>
    <n v="294"/>
    <n v="9114"/>
    <n v="46.24"/>
    <n v="3972"/>
    <n v="4214"/>
  </r>
  <r>
    <x v="223"/>
    <x v="1"/>
    <x v="15"/>
    <n v="9116"/>
    <n v="25"/>
    <n v="258"/>
    <n v="7998"/>
    <n v="60.54"/>
    <n v="4531"/>
    <n v="4842"/>
  </r>
  <r>
    <x v="223"/>
    <x v="1"/>
    <x v="16"/>
    <n v="46917"/>
    <n v="52"/>
    <n v="1256"/>
    <n v="38936"/>
    <n v="69.88"/>
    <n v="21619"/>
    <n v="27209"/>
  </r>
  <r>
    <x v="223"/>
    <x v="1"/>
    <x v="17"/>
    <n v="28319"/>
    <n v="27"/>
    <n v="758"/>
    <n v="23498"/>
    <n v="70.86"/>
    <n v="13586"/>
    <n v="16651"/>
  </r>
  <r>
    <x v="223"/>
    <x v="1"/>
    <x v="18"/>
    <n v="19024"/>
    <n v="46"/>
    <n v="769"/>
    <n v="23839"/>
    <n v="45.2"/>
    <n v="9271"/>
    <n v="10776"/>
  </r>
  <r>
    <x v="223"/>
    <x v="1"/>
    <x v="19"/>
    <n v="28222"/>
    <n v="77"/>
    <n v="1187"/>
    <n v="36797"/>
    <n v="44.59"/>
    <n v="11615"/>
    <n v="16408"/>
  </r>
  <r>
    <x v="223"/>
    <x v="1"/>
    <x v="20"/>
    <n v="84691"/>
    <n v="197"/>
    <n v="3034"/>
    <n v="94054"/>
    <n v="48.99"/>
    <n v="47074"/>
    <n v="46077"/>
  </r>
  <r>
    <x v="223"/>
    <x v="1"/>
    <x v="21"/>
    <n v="10763"/>
    <n v="26"/>
    <n v="386"/>
    <n v="11966"/>
    <n v="41.72"/>
    <n v="6956"/>
    <n v="4993"/>
  </r>
  <r>
    <x v="223"/>
    <x v="1"/>
    <x v="22"/>
    <n v="18310"/>
    <n v="20"/>
    <n v="586"/>
    <n v="18166"/>
    <n v="41.18"/>
    <n v="12057"/>
    <n v="7481"/>
  </r>
  <r>
    <x v="223"/>
    <x v="1"/>
    <x v="23"/>
    <n v="8859"/>
    <n v="27"/>
    <n v="394"/>
    <n v="12214"/>
    <n v="46.71"/>
    <n v="5256"/>
    <n v="5705"/>
  </r>
  <r>
    <x v="223"/>
    <x v="1"/>
    <x v="24"/>
    <n v="122623"/>
    <n v="270"/>
    <n v="4400"/>
    <n v="136400"/>
    <n v="47.11"/>
    <n v="71342"/>
    <n v="64256"/>
  </r>
  <r>
    <x v="223"/>
    <x v="1"/>
    <x v="25"/>
    <n v="19232"/>
    <n v="70"/>
    <n v="1050"/>
    <n v="32550"/>
    <n v="32.68"/>
    <n v="12345"/>
    <n v="10638"/>
  </r>
  <r>
    <x v="223"/>
    <x v="1"/>
    <x v="26"/>
    <n v="23207"/>
    <n v="23"/>
    <n v="349"/>
    <n v="10819"/>
    <n v="84.49"/>
    <n v="7150"/>
    <n v="9141"/>
  </r>
  <r>
    <x v="223"/>
    <x v="1"/>
    <x v="27"/>
    <n v="74381"/>
    <n v="57"/>
    <n v="1315"/>
    <n v="40765"/>
    <n v="70.37"/>
    <n v="20052"/>
    <n v="28685"/>
  </r>
  <r>
    <x v="223"/>
    <x v="1"/>
    <x v="28"/>
    <n v="7063"/>
    <n v="24"/>
    <n v="335"/>
    <n v="10385"/>
    <n v="43.91"/>
    <n v="4998"/>
    <n v="4560"/>
  </r>
  <r>
    <x v="223"/>
    <x v="1"/>
    <x v="29"/>
    <n v="6019"/>
    <n v="25"/>
    <n v="258"/>
    <n v="7998"/>
    <n v="46.19"/>
    <n v="3610"/>
    <n v="3694"/>
  </r>
  <r>
    <x v="223"/>
    <x v="1"/>
    <x v="30"/>
    <n v="26028"/>
    <n v="43"/>
    <n v="774"/>
    <n v="23994"/>
    <n v="61.06"/>
    <n v="12856"/>
    <n v="14650"/>
  </r>
  <r>
    <x v="223"/>
    <x v="1"/>
    <x v="31"/>
    <n v="1987"/>
    <n v="13"/>
    <n v="98"/>
    <n v="3038"/>
    <n v="39.799999999999997"/>
    <n v="1085"/>
    <n v="1209"/>
  </r>
  <r>
    <x v="223"/>
    <x v="1"/>
    <x v="32"/>
    <n v="6757"/>
    <n v="19"/>
    <n v="363"/>
    <n v="11253"/>
    <n v="26.22"/>
    <n v="4225"/>
    <n v="2951"/>
  </r>
  <r>
    <x v="223"/>
    <x v="1"/>
    <x v="33"/>
    <n v="14300"/>
    <n v="37"/>
    <n v="605"/>
    <n v="18755"/>
    <n v="47.52"/>
    <n v="6967"/>
    <n v="8913"/>
  </r>
  <r>
    <x v="223"/>
    <x v="1"/>
    <x v="34"/>
    <n v="869958"/>
    <n v="1663"/>
    <n v="28654"/>
    <n v="888274"/>
    <n v="52.42"/>
    <n v="432259"/>
    <n v="465592"/>
  </r>
  <r>
    <x v="223"/>
    <x v="2"/>
    <x v="0"/>
    <n v="8510"/>
    <n v="24"/>
    <n v="1088"/>
    <n v="33728"/>
    <n v="19.62"/>
    <n v="2660"/>
    <n v="6617"/>
  </r>
  <r>
    <x v="223"/>
    <x v="2"/>
    <x v="1"/>
    <n v="60807"/>
    <n v="36"/>
    <n v="3978"/>
    <n v="123318"/>
    <n v="45.63"/>
    <n v="19283"/>
    <n v="56266"/>
  </r>
  <r>
    <x v="223"/>
    <x v="2"/>
    <x v="2"/>
    <n v="2781"/>
    <n v="10"/>
    <n v="567"/>
    <n v="17577"/>
    <n v="14.53"/>
    <n v="1735"/>
    <n v="2553"/>
  </r>
  <r>
    <x v="223"/>
    <x v="2"/>
    <x v="3"/>
    <n v="5819"/>
    <n v="14"/>
    <n v="788"/>
    <n v="24428"/>
    <n v="20.87"/>
    <n v="2933"/>
    <n v="5098"/>
  </r>
  <r>
    <x v="223"/>
    <x v="2"/>
    <x v="4"/>
    <n v="8047"/>
    <n v="12"/>
    <n v="923"/>
    <n v="28613"/>
    <n v="26.83"/>
    <n v="2392"/>
    <n v="7678"/>
  </r>
  <r>
    <x v="223"/>
    <x v="2"/>
    <x v="5"/>
    <n v="13916"/>
    <n v="14"/>
    <n v="2005"/>
    <n v="62155"/>
    <n v="18.940000000000001"/>
    <n v="6010"/>
    <n v="11769"/>
  </r>
  <r>
    <x v="223"/>
    <x v="2"/>
    <x v="6"/>
    <n v="8668"/>
    <n v="13"/>
    <n v="894"/>
    <n v="27714"/>
    <n v="26.25"/>
    <n v="4625"/>
    <n v="7275"/>
  </r>
  <r>
    <x v="223"/>
    <x v="2"/>
    <x v="7"/>
    <m/>
    <n v="2"/>
    <n v="70"/>
    <n v="2170"/>
    <m/>
    <m/>
    <m/>
  </r>
  <r>
    <x v="223"/>
    <x v="2"/>
    <x v="8"/>
    <m/>
    <n v="5"/>
    <n v="112"/>
    <n v="3472"/>
    <m/>
    <m/>
    <m/>
  </r>
  <r>
    <x v="223"/>
    <x v="2"/>
    <x v="9"/>
    <n v="2081"/>
    <n v="5"/>
    <n v="194"/>
    <n v="6014"/>
    <n v="22.2"/>
    <n v="731"/>
    <n v="1335"/>
  </r>
  <r>
    <x v="223"/>
    <x v="2"/>
    <x v="10"/>
    <n v="7726"/>
    <n v="13"/>
    <n v="695"/>
    <n v="21545"/>
    <n v="28.12"/>
    <n v="1967"/>
    <n v="6059"/>
  </r>
  <r>
    <x v="223"/>
    <x v="2"/>
    <x v="11"/>
    <n v="13221"/>
    <n v="14"/>
    <n v="973"/>
    <n v="30163"/>
    <m/>
    <n v="5845"/>
    <m/>
  </r>
  <r>
    <x v="223"/>
    <x v="2"/>
    <x v="12"/>
    <m/>
    <n v="4"/>
    <n v="264"/>
    <n v="8184"/>
    <m/>
    <n v="323"/>
    <m/>
  </r>
  <r>
    <x v="223"/>
    <x v="2"/>
    <x v="13"/>
    <n v="2099"/>
    <n v="5"/>
    <n v="119"/>
    <n v="3689"/>
    <n v="36.9"/>
    <n v="789"/>
    <n v="1361"/>
  </r>
  <r>
    <x v="223"/>
    <x v="2"/>
    <x v="14"/>
    <m/>
    <n v="1"/>
    <n v="48"/>
    <n v="1488"/>
    <m/>
    <m/>
    <m/>
  </r>
  <r>
    <x v="223"/>
    <x v="2"/>
    <x v="15"/>
    <m/>
    <n v="2"/>
    <n v="280"/>
    <n v="8680"/>
    <m/>
    <m/>
    <m/>
  </r>
  <r>
    <x v="223"/>
    <x v="2"/>
    <x v="16"/>
    <m/>
    <n v="14"/>
    <n v="2287"/>
    <n v="70897"/>
    <m/>
    <m/>
    <m/>
  </r>
  <r>
    <x v="223"/>
    <x v="2"/>
    <x v="17"/>
    <m/>
    <n v="10"/>
    <n v="1831"/>
    <n v="56761"/>
    <m/>
    <m/>
    <m/>
  </r>
  <r>
    <x v="223"/>
    <x v="2"/>
    <x v="18"/>
    <n v="4155"/>
    <n v="13"/>
    <n v="609"/>
    <n v="18879"/>
    <n v="19.329999999999998"/>
    <n v="1708"/>
    <n v="3649"/>
  </r>
  <r>
    <x v="223"/>
    <x v="2"/>
    <x v="19"/>
    <n v="13290"/>
    <n v="23"/>
    <n v="1267"/>
    <n v="39277"/>
    <n v="28.58"/>
    <n v="4993"/>
    <n v="11227"/>
  </r>
  <r>
    <x v="223"/>
    <x v="2"/>
    <x v="20"/>
    <n v="29839"/>
    <n v="45"/>
    <n v="2808"/>
    <n v="87048"/>
    <n v="29.02"/>
    <n v="14613"/>
    <n v="25262"/>
  </r>
  <r>
    <x v="223"/>
    <x v="2"/>
    <x v="21"/>
    <m/>
    <n v="6"/>
    <n v="338"/>
    <n v="10478"/>
    <m/>
    <m/>
    <m/>
  </r>
  <r>
    <x v="223"/>
    <x v="2"/>
    <x v="22"/>
    <m/>
    <n v="6"/>
    <n v="535"/>
    <n v="16585"/>
    <m/>
    <n v="6062"/>
    <m/>
  </r>
  <r>
    <x v="223"/>
    <x v="2"/>
    <x v="23"/>
    <m/>
    <n v="2"/>
    <n v="50"/>
    <n v="1550"/>
    <m/>
    <m/>
    <m/>
  </r>
  <r>
    <x v="223"/>
    <x v="2"/>
    <x v="24"/>
    <n v="40575"/>
    <n v="59"/>
    <n v="3731"/>
    <n v="115661"/>
    <n v="29.9"/>
    <n v="22018"/>
    <n v="34585"/>
  </r>
  <r>
    <x v="223"/>
    <x v="2"/>
    <x v="25"/>
    <n v="6431"/>
    <n v="21"/>
    <n v="1241"/>
    <n v="38471"/>
    <n v="14.39"/>
    <n v="3775"/>
    <n v="5537"/>
  </r>
  <r>
    <x v="223"/>
    <x v="2"/>
    <x v="26"/>
    <n v="11615"/>
    <n v="9"/>
    <n v="553"/>
    <n v="17143"/>
    <n v="51.39"/>
    <n v="4894"/>
    <n v="8810"/>
  </r>
  <r>
    <x v="223"/>
    <x v="2"/>
    <x v="27"/>
    <n v="57368"/>
    <n v="21"/>
    <n v="2353"/>
    <n v="72943"/>
    <n v="71.91"/>
    <n v="26104"/>
    <n v="52452"/>
  </r>
  <r>
    <x v="223"/>
    <x v="2"/>
    <x v="28"/>
    <n v="1349"/>
    <n v="5"/>
    <n v="106"/>
    <n v="3286"/>
    <n v="35.19"/>
    <n v="699"/>
    <n v="1156"/>
  </r>
  <r>
    <x v="223"/>
    <x v="2"/>
    <x v="29"/>
    <m/>
    <n v="5"/>
    <n v="126"/>
    <n v="3906"/>
    <m/>
    <m/>
    <m/>
  </r>
  <r>
    <x v="223"/>
    <x v="2"/>
    <x v="30"/>
    <n v="5369"/>
    <n v="7"/>
    <n v="421"/>
    <n v="13051"/>
    <n v="30.77"/>
    <m/>
    <n v="4016"/>
  </r>
  <r>
    <x v="223"/>
    <x v="2"/>
    <x v="31"/>
    <m/>
    <n v="2"/>
    <n v="33"/>
    <n v="1023"/>
    <m/>
    <m/>
    <m/>
  </r>
  <r>
    <x v="223"/>
    <x v="2"/>
    <x v="32"/>
    <m/>
    <n v="3"/>
    <n v="319"/>
    <n v="9889"/>
    <m/>
    <m/>
    <m/>
  </r>
  <r>
    <x v="223"/>
    <x v="2"/>
    <x v="33"/>
    <n v="2061"/>
    <n v="8"/>
    <n v="396"/>
    <n v="12276"/>
    <m/>
    <n v="1005"/>
    <m/>
  </r>
  <r>
    <x v="223"/>
    <x v="2"/>
    <x v="34"/>
    <n v="313409"/>
    <n v="364"/>
    <n v="26440"/>
    <n v="819640"/>
    <n v="33.409999999999997"/>
    <n v="128723"/>
    <n v="273835"/>
  </r>
  <r>
    <x v="223"/>
    <x v="3"/>
    <x v="0"/>
    <n v="28747"/>
    <n v="41"/>
    <n v="5560"/>
    <n v="172360"/>
    <n v="10.44"/>
    <n v="8146"/>
    <n v="18002"/>
  </r>
  <r>
    <x v="223"/>
    <x v="3"/>
    <x v="1"/>
    <n v="20016"/>
    <n v="21"/>
    <n v="2514"/>
    <n v="77934"/>
    <n v="16.920000000000002"/>
    <n v="6386"/>
    <n v="13188"/>
  </r>
  <r>
    <x v="223"/>
    <x v="3"/>
    <x v="2"/>
    <n v="18249"/>
    <n v="25"/>
    <n v="3522"/>
    <n v="109182"/>
    <n v="8.76"/>
    <n v="6648"/>
    <n v="9565"/>
  </r>
  <r>
    <x v="223"/>
    <x v="3"/>
    <x v="3"/>
    <n v="12740"/>
    <n v="21"/>
    <n v="1900"/>
    <n v="58900"/>
    <n v="11.18"/>
    <n v="5944"/>
    <n v="6584"/>
  </r>
  <r>
    <x v="223"/>
    <x v="3"/>
    <x v="4"/>
    <n v="19003"/>
    <n v="17"/>
    <n v="2301"/>
    <n v="71331"/>
    <n v="13.93"/>
    <n v="5094"/>
    <n v="9933"/>
  </r>
  <r>
    <x v="223"/>
    <x v="3"/>
    <x v="5"/>
    <n v="14112"/>
    <n v="10"/>
    <n v="1393"/>
    <n v="43183"/>
    <n v="16.93"/>
    <n v="5355"/>
    <n v="7311"/>
  </r>
  <r>
    <x v="223"/>
    <x v="3"/>
    <x v="6"/>
    <n v="9737"/>
    <n v="11"/>
    <n v="1286"/>
    <n v="39866"/>
    <n v="10.8"/>
    <n v="4279"/>
    <n v="4305"/>
  </r>
  <r>
    <x v="223"/>
    <x v="3"/>
    <x v="7"/>
    <n v="5311"/>
    <n v="6"/>
    <n v="1257"/>
    <n v="38967"/>
    <n v="6.83"/>
    <n v="2022"/>
    <n v="2660"/>
  </r>
  <r>
    <x v="223"/>
    <x v="3"/>
    <x v="8"/>
    <n v="7143"/>
    <n v="10"/>
    <n v="1544"/>
    <n v="47864"/>
    <n v="5.91"/>
    <n v="1583"/>
    <n v="2827"/>
  </r>
  <r>
    <x v="223"/>
    <x v="3"/>
    <x v="9"/>
    <n v="5824"/>
    <n v="12"/>
    <n v="1134"/>
    <n v="35154"/>
    <n v="10.050000000000001"/>
    <n v="2228"/>
    <n v="3531"/>
  </r>
  <r>
    <x v="223"/>
    <x v="3"/>
    <x v="10"/>
    <n v="12590"/>
    <n v="19"/>
    <n v="1431"/>
    <n v="44361"/>
    <n v="13.2"/>
    <n v="4377"/>
    <n v="5856"/>
  </r>
  <r>
    <x v="223"/>
    <x v="3"/>
    <x v="11"/>
    <n v="5500"/>
    <n v="5"/>
    <n v="372"/>
    <n v="11532"/>
    <m/>
    <n v="2374"/>
    <m/>
  </r>
  <r>
    <x v="223"/>
    <x v="3"/>
    <x v="12"/>
    <m/>
    <n v="7"/>
    <n v="588"/>
    <n v="18228"/>
    <m/>
    <n v="1211"/>
    <m/>
  </r>
  <r>
    <x v="223"/>
    <x v="3"/>
    <x v="13"/>
    <m/>
    <n v="5"/>
    <n v="445"/>
    <n v="13795"/>
    <m/>
    <m/>
    <m/>
  </r>
  <r>
    <x v="223"/>
    <x v="3"/>
    <x v="14"/>
    <m/>
    <n v="7"/>
    <n v="766"/>
    <n v="23746"/>
    <m/>
    <m/>
    <m/>
  </r>
  <r>
    <x v="223"/>
    <x v="3"/>
    <x v="15"/>
    <m/>
    <n v="9"/>
    <n v="1026"/>
    <n v="31806"/>
    <m/>
    <m/>
    <m/>
  </r>
  <r>
    <x v="223"/>
    <x v="3"/>
    <x v="16"/>
    <m/>
    <n v="2"/>
    <n v="355"/>
    <n v="11005"/>
    <m/>
    <m/>
    <m/>
  </r>
  <r>
    <x v="223"/>
    <x v="3"/>
    <x v="17"/>
    <s v="    -"/>
    <n v="0"/>
    <s v="    -"/>
    <s v="    -"/>
    <n v="0"/>
    <n v="0"/>
    <n v="0"/>
  </r>
  <r>
    <x v="223"/>
    <x v="3"/>
    <x v="18"/>
    <n v="8277"/>
    <n v="14"/>
    <n v="1082"/>
    <n v="33542"/>
    <n v="18.350000000000001"/>
    <n v="2845"/>
    <n v="6155"/>
  </r>
  <r>
    <x v="223"/>
    <x v="3"/>
    <x v="19"/>
    <n v="14865"/>
    <n v="21"/>
    <n v="3185"/>
    <n v="98735"/>
    <n v="8.75"/>
    <n v="3237"/>
    <n v="8639"/>
  </r>
  <r>
    <x v="223"/>
    <x v="3"/>
    <x v="20"/>
    <n v="34576"/>
    <n v="33"/>
    <n v="4665"/>
    <n v="144615"/>
    <n v="12.82"/>
    <n v="10890"/>
    <n v="18539"/>
  </r>
  <r>
    <x v="223"/>
    <x v="3"/>
    <x v="21"/>
    <n v="4969"/>
    <n v="9"/>
    <n v="711"/>
    <n v="22041"/>
    <n v="11.08"/>
    <n v="2128"/>
    <n v="2443"/>
  </r>
  <r>
    <x v="223"/>
    <x v="3"/>
    <x v="22"/>
    <n v="10611"/>
    <n v="5"/>
    <n v="717"/>
    <n v="22227"/>
    <n v="17.87"/>
    <m/>
    <n v="3972"/>
  </r>
  <r>
    <x v="223"/>
    <x v="3"/>
    <x v="23"/>
    <n v="4143"/>
    <n v="6"/>
    <n v="705"/>
    <n v="21855"/>
    <n v="10.55"/>
    <m/>
    <n v="2305"/>
  </r>
  <r>
    <x v="223"/>
    <x v="3"/>
    <x v="24"/>
    <n v="54300"/>
    <n v="53"/>
    <n v="6798"/>
    <n v="210738"/>
    <n v="12.93"/>
    <n v="23873"/>
    <n v="27259"/>
  </r>
  <r>
    <x v="223"/>
    <x v="3"/>
    <x v="25"/>
    <n v="8250"/>
    <n v="20"/>
    <n v="1534"/>
    <n v="47554"/>
    <n v="8.23"/>
    <n v="5017"/>
    <n v="3915"/>
  </r>
  <r>
    <x v="223"/>
    <x v="3"/>
    <x v="26"/>
    <n v="13271"/>
    <n v="6"/>
    <n v="1529"/>
    <n v="47399"/>
    <n v="13.62"/>
    <n v="6144"/>
    <n v="6454"/>
  </r>
  <r>
    <x v="223"/>
    <x v="3"/>
    <x v="27"/>
    <n v="20860"/>
    <n v="7"/>
    <n v="1082"/>
    <n v="33542"/>
    <n v="23.93"/>
    <n v="9156"/>
    <n v="8025"/>
  </r>
  <r>
    <x v="223"/>
    <x v="3"/>
    <x v="28"/>
    <n v="4182"/>
    <n v="8"/>
    <n v="834"/>
    <n v="25854"/>
    <n v="7.26"/>
    <n v="1833"/>
    <n v="1877"/>
  </r>
  <r>
    <x v="223"/>
    <x v="3"/>
    <x v="29"/>
    <n v="2819"/>
    <n v="8"/>
    <n v="1885"/>
    <n v="58435"/>
    <n v="2.4300000000000002"/>
    <n v="962"/>
    <n v="1419"/>
  </r>
  <r>
    <x v="223"/>
    <x v="3"/>
    <x v="30"/>
    <n v="6466"/>
    <n v="6"/>
    <n v="541"/>
    <n v="16771"/>
    <n v="17.13"/>
    <m/>
    <n v="2872"/>
  </r>
  <r>
    <x v="223"/>
    <x v="3"/>
    <x v="31"/>
    <m/>
    <n v="7"/>
    <n v="398"/>
    <n v="12338"/>
    <m/>
    <m/>
    <m/>
  </r>
  <r>
    <x v="223"/>
    <x v="3"/>
    <x v="32"/>
    <m/>
    <n v="6"/>
    <n v="924"/>
    <n v="28644"/>
    <m/>
    <m/>
    <m/>
  </r>
  <r>
    <x v="223"/>
    <x v="3"/>
    <x v="33"/>
    <n v="2300"/>
    <n v="9"/>
    <n v="524"/>
    <n v="16244"/>
    <n v="7.88"/>
    <n v="1446"/>
    <n v="1280"/>
  </r>
  <r>
    <x v="223"/>
    <x v="3"/>
    <x v="34"/>
    <n v="323092"/>
    <n v="393"/>
    <n v="47710"/>
    <n v="1479010"/>
    <n v="11.5"/>
    <n v="122168"/>
    <n v="170038"/>
  </r>
  <r>
    <x v="223"/>
    <x v="4"/>
    <x v="0"/>
    <n v="90907"/>
    <n v="206"/>
    <n v="9197"/>
    <n v="285107"/>
    <n v="19.16"/>
    <n v="39439"/>
    <n v="54631"/>
  </r>
  <r>
    <x v="223"/>
    <x v="4"/>
    <x v="1"/>
    <n v="590734"/>
    <n v="302"/>
    <n v="20411"/>
    <n v="632741"/>
    <n v="60.43"/>
    <n v="310623"/>
    <n v="382395"/>
  </r>
  <r>
    <x v="223"/>
    <x v="4"/>
    <x v="2"/>
    <n v="34900"/>
    <n v="104"/>
    <n v="4951"/>
    <n v="153481"/>
    <n v="12.55"/>
    <n v="16043"/>
    <n v="19263"/>
  </r>
  <r>
    <x v="223"/>
    <x v="4"/>
    <x v="3"/>
    <n v="99200"/>
    <n v="141"/>
    <n v="5256"/>
    <n v="162936"/>
    <n v="35.57"/>
    <n v="48950"/>
    <n v="57956"/>
  </r>
  <r>
    <x v="223"/>
    <x v="4"/>
    <x v="4"/>
    <n v="64926"/>
    <n v="88"/>
    <n v="4619"/>
    <n v="143189"/>
    <n v="28.01"/>
    <n v="26626"/>
    <n v="40103"/>
  </r>
  <r>
    <x v="223"/>
    <x v="4"/>
    <x v="5"/>
    <n v="146867"/>
    <n v="116"/>
    <n v="6473"/>
    <n v="200663"/>
    <n v="38.880000000000003"/>
    <n v="78371"/>
    <n v="78020"/>
  </r>
  <r>
    <x v="223"/>
    <x v="4"/>
    <x v="6"/>
    <n v="67822"/>
    <n v="92"/>
    <n v="3805"/>
    <n v="117955"/>
    <n v="30.57"/>
    <n v="40720"/>
    <n v="36061"/>
  </r>
  <r>
    <x v="223"/>
    <x v="4"/>
    <x v="7"/>
    <n v="13444"/>
    <n v="31"/>
    <n v="1670"/>
    <n v="51770"/>
    <n v="15.14"/>
    <n v="6499"/>
    <n v="7835"/>
  </r>
  <r>
    <x v="223"/>
    <x v="4"/>
    <x v="8"/>
    <n v="24143"/>
    <n v="50"/>
    <n v="2268"/>
    <n v="70308"/>
    <n v="20"/>
    <n v="11670"/>
    <n v="14063"/>
  </r>
  <r>
    <x v="223"/>
    <x v="4"/>
    <x v="9"/>
    <n v="37488"/>
    <n v="82"/>
    <n v="2766"/>
    <n v="85746"/>
    <n v="28.2"/>
    <n v="19260"/>
    <n v="24178"/>
  </r>
  <r>
    <x v="223"/>
    <x v="4"/>
    <x v="10"/>
    <n v="72752"/>
    <n v="112"/>
    <n v="3814"/>
    <n v="118234"/>
    <n v="37.270000000000003"/>
    <n v="32557"/>
    <n v="44071"/>
  </r>
  <r>
    <x v="223"/>
    <x v="4"/>
    <x v="11"/>
    <n v="50621"/>
    <n v="50"/>
    <n v="2260"/>
    <n v="70060"/>
    <n v="38.15"/>
    <n v="24718"/>
    <n v="26725"/>
  </r>
  <r>
    <x v="223"/>
    <x v="4"/>
    <x v="12"/>
    <n v="42450"/>
    <n v="86"/>
    <n v="2398"/>
    <n v="74338"/>
    <n v="36.28"/>
    <n v="25099"/>
    <n v="26969"/>
  </r>
  <r>
    <x v="223"/>
    <x v="4"/>
    <x v="13"/>
    <n v="13600"/>
    <n v="29"/>
    <n v="957"/>
    <n v="29667"/>
    <n v="25.82"/>
    <n v="6495"/>
    <n v="7660"/>
  </r>
  <r>
    <x v="223"/>
    <x v="4"/>
    <x v="14"/>
    <n v="16124"/>
    <n v="40"/>
    <n v="1334"/>
    <n v="41354"/>
    <n v="22.33"/>
    <n v="7916"/>
    <n v="9233"/>
  </r>
  <r>
    <x v="223"/>
    <x v="4"/>
    <x v="15"/>
    <n v="16662"/>
    <n v="37"/>
    <n v="1585"/>
    <n v="49135"/>
    <n v="19.149999999999999"/>
    <n v="7465"/>
    <n v="9407"/>
  </r>
  <r>
    <x v="223"/>
    <x v="4"/>
    <x v="16"/>
    <n v="215942"/>
    <n v="108"/>
    <n v="7727"/>
    <n v="239537"/>
    <n v="61.48"/>
    <n v="107320"/>
    <n v="147279"/>
  </r>
  <r>
    <x v="223"/>
    <x v="4"/>
    <x v="17"/>
    <n v="187085"/>
    <n v="74"/>
    <n v="6299"/>
    <n v="195269"/>
    <n v="66.72"/>
    <n v="96317"/>
    <n v="130277"/>
  </r>
  <r>
    <x v="223"/>
    <x v="4"/>
    <x v="18"/>
    <n v="37505"/>
    <n v="86"/>
    <n v="2764"/>
    <n v="85684"/>
    <n v="27.61"/>
    <n v="17564"/>
    <n v="23660"/>
  </r>
  <r>
    <x v="223"/>
    <x v="4"/>
    <x v="19"/>
    <n v="64143"/>
    <n v="131"/>
    <n v="6018"/>
    <n v="186558"/>
    <n v="22.03"/>
    <n v="24236"/>
    <n v="41102"/>
  </r>
  <r>
    <x v="223"/>
    <x v="4"/>
    <x v="20"/>
    <n v="250605"/>
    <n v="323"/>
    <n v="13744"/>
    <n v="426064"/>
    <n v="36.020000000000003"/>
    <n v="131446"/>
    <n v="153476"/>
  </r>
  <r>
    <x v="223"/>
    <x v="4"/>
    <x v="21"/>
    <n v="20978"/>
    <n v="47"/>
    <n v="1566"/>
    <n v="48546"/>
    <n v="22.67"/>
    <n v="12490"/>
    <n v="11007"/>
  </r>
  <r>
    <x v="223"/>
    <x v="4"/>
    <x v="22"/>
    <n v="53550"/>
    <n v="35"/>
    <n v="2252"/>
    <n v="69812"/>
    <n v="38.85"/>
    <n v="42138"/>
    <n v="27120"/>
  </r>
  <r>
    <x v="223"/>
    <x v="4"/>
    <x v="23"/>
    <n v="14855"/>
    <n v="41"/>
    <n v="1261"/>
    <n v="39091"/>
    <n v="24.15"/>
    <n v="8708"/>
    <n v="9439"/>
  </r>
  <r>
    <x v="223"/>
    <x v="4"/>
    <x v="24"/>
    <n v="339987"/>
    <n v="446"/>
    <n v="18823"/>
    <n v="583513"/>
    <n v="34.450000000000003"/>
    <n v="194782"/>
    <n v="201042"/>
  </r>
  <r>
    <x v="223"/>
    <x v="4"/>
    <x v="25"/>
    <n v="53026"/>
    <n v="140"/>
    <n v="5359"/>
    <n v="166129"/>
    <n v="17.989999999999998"/>
    <n v="34897"/>
    <n v="29880"/>
  </r>
  <r>
    <x v="223"/>
    <x v="4"/>
    <x v="26"/>
    <n v="70493"/>
    <n v="48"/>
    <n v="2897"/>
    <n v="89807"/>
    <n v="37.9"/>
    <n v="25115"/>
    <n v="34037"/>
  </r>
  <r>
    <x v="223"/>
    <x v="4"/>
    <x v="27"/>
    <n v="308680"/>
    <n v="123"/>
    <n v="8000"/>
    <n v="248000"/>
    <n v="70.05"/>
    <n v="110829"/>
    <n v="173722"/>
  </r>
  <r>
    <x v="223"/>
    <x v="4"/>
    <x v="28"/>
    <n v="20154"/>
    <n v="47"/>
    <n v="1666"/>
    <n v="51646"/>
    <n v="22.55"/>
    <n v="12754"/>
    <n v="11649"/>
  </r>
  <r>
    <x v="223"/>
    <x v="4"/>
    <x v="29"/>
    <n v="11650"/>
    <n v="50"/>
    <n v="2442"/>
    <n v="75702"/>
    <n v="9.26"/>
    <n v="6182"/>
    <n v="7011"/>
  </r>
  <r>
    <x v="223"/>
    <x v="4"/>
    <x v="30"/>
    <n v="58180"/>
    <n v="72"/>
    <n v="2554"/>
    <n v="79174"/>
    <n v="43.73"/>
    <n v="31415"/>
    <n v="34626"/>
  </r>
  <r>
    <x v="223"/>
    <x v="4"/>
    <x v="31"/>
    <n v="3900"/>
    <n v="30"/>
    <n v="616"/>
    <n v="19096"/>
    <n v="12.84"/>
    <n v="2359"/>
    <n v="2451"/>
  </r>
  <r>
    <x v="223"/>
    <x v="4"/>
    <x v="32"/>
    <n v="23819"/>
    <n v="33"/>
    <n v="2153"/>
    <n v="66743"/>
    <n v="18.62"/>
    <n v="13522"/>
    <n v="12430"/>
  </r>
  <r>
    <x v="223"/>
    <x v="4"/>
    <x v="33"/>
    <n v="27108"/>
    <n v="73"/>
    <n v="2022"/>
    <n v="62682"/>
    <n v="30.39"/>
    <n v="14968"/>
    <n v="19048"/>
  </r>
  <r>
    <x v="223"/>
    <x v="4"/>
    <x v="34"/>
    <n v="2617226"/>
    <n v="2953"/>
    <n v="136805"/>
    <n v="4240955"/>
    <n v="37.17"/>
    <n v="1298394"/>
    <n v="1576509"/>
  </r>
  <r>
    <x v="224"/>
    <x v="0"/>
    <x v="0"/>
    <n v="19596"/>
    <n v="27"/>
    <n v="1042"/>
    <n v="31260"/>
    <n v="37.950000000000003"/>
    <n v="11829"/>
    <n v="11865"/>
  </r>
  <r>
    <x v="224"/>
    <x v="0"/>
    <x v="1"/>
    <n v="393238"/>
    <n v="86"/>
    <n v="10431"/>
    <n v="312930"/>
    <n v="79.78"/>
    <n v="213373"/>
    <n v="249661"/>
  </r>
  <r>
    <x v="224"/>
    <x v="0"/>
    <x v="2"/>
    <n v="3860"/>
    <n v="10"/>
    <n v="180"/>
    <n v="5400"/>
    <n v="35.96"/>
    <n v="1961"/>
    <n v="1942"/>
  </r>
  <r>
    <x v="224"/>
    <x v="0"/>
    <x v="3"/>
    <n v="30528"/>
    <n v="21"/>
    <n v="917"/>
    <n v="27510"/>
    <n v="68.45"/>
    <n v="16688"/>
    <n v="18829"/>
  </r>
  <r>
    <x v="224"/>
    <x v="0"/>
    <x v="4"/>
    <n v="14077"/>
    <n v="9"/>
    <n v="494"/>
    <n v="14820"/>
    <n v="58.45"/>
    <n v="7118"/>
    <n v="8663"/>
  </r>
  <r>
    <x v="224"/>
    <x v="0"/>
    <x v="5"/>
    <n v="72496"/>
    <n v="22"/>
    <n v="1828"/>
    <n v="54840"/>
    <n v="70.12"/>
    <n v="39883"/>
    <n v="38454"/>
  </r>
  <r>
    <x v="224"/>
    <x v="0"/>
    <x v="6"/>
    <n v="17694"/>
    <n v="8"/>
    <n v="532"/>
    <n v="15960"/>
    <n v="57.77"/>
    <n v="8742"/>
    <n v="9221"/>
  </r>
  <r>
    <x v="224"/>
    <x v="0"/>
    <x v="7"/>
    <m/>
    <n v="2"/>
    <n v="38"/>
    <n v="1140"/>
    <m/>
    <m/>
    <m/>
  </r>
  <r>
    <x v="224"/>
    <x v="0"/>
    <x v="8"/>
    <m/>
    <n v="6"/>
    <n v="176"/>
    <n v="5280"/>
    <m/>
    <m/>
    <m/>
  </r>
  <r>
    <x v="224"/>
    <x v="0"/>
    <x v="9"/>
    <n v="13565"/>
    <n v="20"/>
    <n v="623"/>
    <n v="18690"/>
    <n v="42.26"/>
    <n v="7545"/>
    <n v="7899"/>
  </r>
  <r>
    <x v="224"/>
    <x v="0"/>
    <x v="10"/>
    <n v="16730"/>
    <n v="18"/>
    <n v="545"/>
    <n v="16350"/>
    <n v="63.55"/>
    <n v="8849"/>
    <n v="10390"/>
  </r>
  <r>
    <x v="224"/>
    <x v="0"/>
    <x v="11"/>
    <n v="15963"/>
    <n v="9"/>
    <n v="402"/>
    <n v="12060"/>
    <n v="56.55"/>
    <n v="9080"/>
    <n v="6820"/>
  </r>
  <r>
    <x v="224"/>
    <x v="0"/>
    <x v="12"/>
    <n v="11760"/>
    <n v="14"/>
    <n v="478"/>
    <n v="14340"/>
    <n v="50.38"/>
    <n v="7750"/>
    <n v="7224"/>
  </r>
  <r>
    <x v="224"/>
    <x v="0"/>
    <x v="13"/>
    <m/>
    <n v="3"/>
    <n v="112"/>
    <n v="3360"/>
    <m/>
    <m/>
    <m/>
  </r>
  <r>
    <x v="224"/>
    <x v="0"/>
    <x v="14"/>
    <n v="5792"/>
    <n v="9"/>
    <n v="201"/>
    <n v="6030"/>
    <n v="49.38"/>
    <n v="4418"/>
    <n v="2978"/>
  </r>
  <r>
    <x v="224"/>
    <x v="0"/>
    <x v="15"/>
    <m/>
    <n v="1"/>
    <n v="21"/>
    <n v="630"/>
    <m/>
    <m/>
    <m/>
  </r>
  <r>
    <x v="224"/>
    <x v="0"/>
    <x v="16"/>
    <n v="119354"/>
    <n v="40"/>
    <n v="3829"/>
    <n v="114870"/>
    <n v="69.91"/>
    <n v="67499"/>
    <n v="80311"/>
  </r>
  <r>
    <x v="224"/>
    <x v="0"/>
    <x v="17"/>
    <m/>
    <n v="37"/>
    <n v="3710"/>
    <n v="111300"/>
    <m/>
    <m/>
    <m/>
  </r>
  <r>
    <x v="224"/>
    <x v="0"/>
    <x v="18"/>
    <n v="7084"/>
    <n v="12"/>
    <n v="299"/>
    <n v="8970"/>
    <n v="43.73"/>
    <n v="4222"/>
    <n v="3922"/>
  </r>
  <r>
    <x v="224"/>
    <x v="0"/>
    <x v="19"/>
    <n v="9426"/>
    <n v="12"/>
    <n v="438"/>
    <n v="13140"/>
    <n v="43.64"/>
    <n v="5154"/>
    <n v="5734"/>
  </r>
  <r>
    <x v="224"/>
    <x v="0"/>
    <x v="20"/>
    <n v="98370"/>
    <n v="50"/>
    <n v="3261"/>
    <n v="97830"/>
    <n v="61.45"/>
    <n v="57930"/>
    <n v="60116"/>
  </r>
  <r>
    <x v="224"/>
    <x v="0"/>
    <x v="21"/>
    <m/>
    <n v="6"/>
    <n v="131"/>
    <n v="3930"/>
    <m/>
    <m/>
    <m/>
  </r>
  <r>
    <x v="224"/>
    <x v="0"/>
    <x v="22"/>
    <n v="16448"/>
    <n v="4"/>
    <n v="414"/>
    <n v="12420"/>
    <m/>
    <m/>
    <m/>
  </r>
  <r>
    <x v="224"/>
    <x v="0"/>
    <x v="23"/>
    <m/>
    <n v="6"/>
    <n v="112"/>
    <n v="3360"/>
    <m/>
    <m/>
    <m/>
  </r>
  <r>
    <x v="224"/>
    <x v="0"/>
    <x v="24"/>
    <n v="119587"/>
    <n v="66"/>
    <n v="3918"/>
    <n v="117540"/>
    <n v="60.8"/>
    <n v="75690"/>
    <n v="71468"/>
  </r>
  <r>
    <x v="224"/>
    <x v="0"/>
    <x v="25"/>
    <n v="20039"/>
    <n v="30"/>
    <n v="1562"/>
    <n v="46860"/>
    <n v="25.45"/>
    <n v="14599"/>
    <n v="11927"/>
  </r>
  <r>
    <x v="224"/>
    <x v="0"/>
    <x v="26"/>
    <n v="19624"/>
    <n v="10"/>
    <n v="466"/>
    <n v="13980"/>
    <n v="58.53"/>
    <n v="7623"/>
    <n v="8183"/>
  </r>
  <r>
    <x v="224"/>
    <x v="0"/>
    <x v="27"/>
    <n v="138443"/>
    <n v="37"/>
    <n v="3245"/>
    <n v="97350"/>
    <n v="75.53"/>
    <n v="51421"/>
    <n v="73528"/>
  </r>
  <r>
    <x v="224"/>
    <x v="0"/>
    <x v="28"/>
    <n v="6613"/>
    <n v="11"/>
    <n v="438"/>
    <n v="13140"/>
    <n v="29.26"/>
    <n v="4965"/>
    <n v="3845"/>
  </r>
  <r>
    <x v="224"/>
    <x v="0"/>
    <x v="29"/>
    <m/>
    <n v="12"/>
    <n v="173"/>
    <n v="5190"/>
    <m/>
    <m/>
    <m/>
  </r>
  <r>
    <x v="224"/>
    <x v="0"/>
    <x v="30"/>
    <n v="21652"/>
    <n v="16"/>
    <n v="818"/>
    <n v="24540"/>
    <n v="55.75"/>
    <n v="13324"/>
    <n v="13680"/>
  </r>
  <r>
    <x v="224"/>
    <x v="0"/>
    <x v="31"/>
    <m/>
    <n v="8"/>
    <n v="87"/>
    <n v="2610"/>
    <m/>
    <m/>
    <m/>
  </r>
  <r>
    <x v="224"/>
    <x v="0"/>
    <x v="32"/>
    <n v="10126"/>
    <n v="6"/>
    <n v="559"/>
    <n v="16770"/>
    <n v="29.18"/>
    <n v="6224"/>
    <n v="4894"/>
  </r>
  <r>
    <x v="224"/>
    <x v="0"/>
    <x v="33"/>
    <n v="9409"/>
    <n v="19"/>
    <n v="497"/>
    <n v="14910"/>
    <n v="41.87"/>
    <n v="5931"/>
    <n v="6243"/>
  </r>
  <r>
    <x v="224"/>
    <x v="0"/>
    <x v="34"/>
    <n v="1106195"/>
    <n v="544"/>
    <n v="34349"/>
    <n v="1030470"/>
    <n v="64.41"/>
    <n v="599673"/>
    <n v="663761"/>
  </r>
  <r>
    <x v="224"/>
    <x v="1"/>
    <x v="0"/>
    <n v="39059"/>
    <n v="114"/>
    <n v="1507"/>
    <n v="45210"/>
    <n v="44.42"/>
    <n v="19773"/>
    <n v="20080"/>
  </r>
  <r>
    <x v="224"/>
    <x v="1"/>
    <x v="1"/>
    <n v="128377"/>
    <n v="164"/>
    <n v="3674"/>
    <n v="110220"/>
    <n v="67.86"/>
    <n v="60498"/>
    <n v="74796"/>
  </r>
  <r>
    <x v="224"/>
    <x v="1"/>
    <x v="2"/>
    <n v="12987"/>
    <n v="61"/>
    <n v="701"/>
    <n v="21030"/>
    <n v="33.78"/>
    <n v="7495"/>
    <n v="7104"/>
  </r>
  <r>
    <x v="224"/>
    <x v="1"/>
    <x v="3"/>
    <n v="58333"/>
    <n v="86"/>
    <n v="1665"/>
    <n v="49950"/>
    <n v="66.05"/>
    <n v="27982"/>
    <n v="32994"/>
  </r>
  <r>
    <x v="224"/>
    <x v="1"/>
    <x v="4"/>
    <n v="36185"/>
    <n v="51"/>
    <n v="930"/>
    <n v="27900"/>
    <n v="64.55"/>
    <n v="13998"/>
    <n v="18009"/>
  </r>
  <r>
    <x v="224"/>
    <x v="1"/>
    <x v="5"/>
    <n v="48396"/>
    <n v="69"/>
    <n v="1247"/>
    <n v="37410"/>
    <n v="57.3"/>
    <n v="24153"/>
    <n v="21437"/>
  </r>
  <r>
    <x v="224"/>
    <x v="1"/>
    <x v="6"/>
    <n v="37865"/>
    <n v="60"/>
    <n v="1093"/>
    <n v="32790"/>
    <n v="55.73"/>
    <n v="23759"/>
    <n v="18275"/>
  </r>
  <r>
    <x v="224"/>
    <x v="1"/>
    <x v="7"/>
    <n v="8243"/>
    <n v="21"/>
    <n v="305"/>
    <n v="9150"/>
    <n v="54.08"/>
    <n v="4388"/>
    <n v="4949"/>
  </r>
  <r>
    <x v="224"/>
    <x v="1"/>
    <x v="8"/>
    <n v="13597"/>
    <n v="30"/>
    <n v="445"/>
    <n v="13350"/>
    <n v="60.02"/>
    <n v="7338"/>
    <n v="8012"/>
  </r>
  <r>
    <x v="224"/>
    <x v="1"/>
    <x v="9"/>
    <n v="18336"/>
    <n v="46"/>
    <n v="822"/>
    <n v="24660"/>
    <n v="46.84"/>
    <n v="9547"/>
    <n v="11552"/>
  </r>
  <r>
    <x v="224"/>
    <x v="1"/>
    <x v="10"/>
    <n v="44927"/>
    <n v="63"/>
    <n v="1143"/>
    <n v="34290"/>
    <n v="71.56"/>
    <n v="20513"/>
    <n v="24537"/>
  </r>
  <r>
    <x v="224"/>
    <x v="1"/>
    <x v="11"/>
    <n v="13891"/>
    <n v="23"/>
    <n v="530"/>
    <n v="15900"/>
    <n v="36.340000000000003"/>
    <n v="7639"/>
    <n v="5778"/>
  </r>
  <r>
    <x v="224"/>
    <x v="1"/>
    <x v="12"/>
    <n v="38191"/>
    <n v="62"/>
    <n v="1074"/>
    <n v="32220"/>
    <n v="62.71"/>
    <n v="20514"/>
    <n v="20206"/>
  </r>
  <r>
    <x v="224"/>
    <x v="1"/>
    <x v="13"/>
    <n v="9356"/>
    <n v="16"/>
    <n v="281"/>
    <n v="8430"/>
    <n v="59.3"/>
    <n v="5295"/>
    <n v="4999"/>
  </r>
  <r>
    <x v="224"/>
    <x v="1"/>
    <x v="14"/>
    <n v="7743"/>
    <n v="23"/>
    <n v="294"/>
    <n v="8820"/>
    <n v="51.12"/>
    <n v="4554"/>
    <n v="4509"/>
  </r>
  <r>
    <x v="224"/>
    <x v="1"/>
    <x v="15"/>
    <n v="9833"/>
    <n v="25"/>
    <n v="258"/>
    <n v="7740"/>
    <n v="66.22"/>
    <n v="4723"/>
    <n v="5125"/>
  </r>
  <r>
    <x v="224"/>
    <x v="1"/>
    <x v="16"/>
    <n v="48275"/>
    <n v="52"/>
    <n v="1258"/>
    <n v="37740"/>
    <n v="73.489999999999995"/>
    <n v="21520"/>
    <n v="27734"/>
  </r>
  <r>
    <x v="224"/>
    <x v="1"/>
    <x v="17"/>
    <n v="28623"/>
    <n v="27"/>
    <n v="758"/>
    <n v="22740"/>
    <n v="73.040000000000006"/>
    <n v="13076"/>
    <n v="16609"/>
  </r>
  <r>
    <x v="224"/>
    <x v="1"/>
    <x v="18"/>
    <n v="19941"/>
    <n v="47"/>
    <n v="783"/>
    <n v="23490"/>
    <n v="49.18"/>
    <n v="10103"/>
    <n v="11553"/>
  </r>
  <r>
    <x v="224"/>
    <x v="1"/>
    <x v="19"/>
    <n v="32879"/>
    <n v="81"/>
    <n v="1206"/>
    <n v="36180"/>
    <n v="51.95"/>
    <n v="15772"/>
    <n v="18796"/>
  </r>
  <r>
    <x v="224"/>
    <x v="1"/>
    <x v="20"/>
    <n v="91087"/>
    <n v="201"/>
    <n v="3039"/>
    <n v="91170"/>
    <n v="53.54"/>
    <n v="49612"/>
    <n v="48814"/>
  </r>
  <r>
    <x v="224"/>
    <x v="1"/>
    <x v="21"/>
    <n v="11523"/>
    <n v="26"/>
    <n v="386"/>
    <n v="11580"/>
    <n v="46.33"/>
    <n v="7405"/>
    <n v="5365"/>
  </r>
  <r>
    <x v="224"/>
    <x v="1"/>
    <x v="22"/>
    <n v="17291"/>
    <n v="20"/>
    <n v="586"/>
    <n v="17580"/>
    <n v="43.84"/>
    <n v="12773"/>
    <n v="7707"/>
  </r>
  <r>
    <x v="224"/>
    <x v="1"/>
    <x v="23"/>
    <n v="11410"/>
    <n v="27"/>
    <n v="394"/>
    <n v="11820"/>
    <n v="58.57"/>
    <n v="6972"/>
    <n v="6923"/>
  </r>
  <r>
    <x v="224"/>
    <x v="1"/>
    <x v="24"/>
    <n v="131311"/>
    <n v="274"/>
    <n v="4405"/>
    <n v="132150"/>
    <n v="52.07"/>
    <n v="76763"/>
    <n v="68809"/>
  </r>
  <r>
    <x v="224"/>
    <x v="1"/>
    <x v="25"/>
    <n v="22626"/>
    <n v="71"/>
    <n v="1059"/>
    <n v="31770"/>
    <n v="39.04"/>
    <n v="15363"/>
    <n v="12402"/>
  </r>
  <r>
    <x v="224"/>
    <x v="1"/>
    <x v="26"/>
    <n v="16778"/>
    <n v="23"/>
    <n v="349"/>
    <n v="10470"/>
    <n v="63.5"/>
    <n v="7129"/>
    <n v="6648"/>
  </r>
  <r>
    <x v="224"/>
    <x v="1"/>
    <x v="27"/>
    <n v="61674"/>
    <n v="57"/>
    <n v="1315"/>
    <n v="39450"/>
    <n v="57.87"/>
    <n v="18670"/>
    <n v="22829"/>
  </r>
  <r>
    <x v="224"/>
    <x v="1"/>
    <x v="28"/>
    <n v="7379"/>
    <n v="24"/>
    <n v="335"/>
    <n v="10050"/>
    <n v="45.26"/>
    <n v="5298"/>
    <n v="4549"/>
  </r>
  <r>
    <x v="224"/>
    <x v="1"/>
    <x v="29"/>
    <n v="7858"/>
    <n v="26"/>
    <n v="275"/>
    <n v="8250"/>
    <n v="52.93"/>
    <n v="4433"/>
    <n v="4366"/>
  </r>
  <r>
    <x v="224"/>
    <x v="1"/>
    <x v="30"/>
    <n v="27750"/>
    <n v="44"/>
    <n v="774"/>
    <n v="23220"/>
    <n v="65.239999999999995"/>
    <n v="14499"/>
    <n v="15150"/>
  </r>
  <r>
    <x v="224"/>
    <x v="1"/>
    <x v="31"/>
    <n v="1553"/>
    <n v="11"/>
    <n v="86"/>
    <n v="2580"/>
    <n v="34.979999999999997"/>
    <n v="924"/>
    <n v="903"/>
  </r>
  <r>
    <x v="224"/>
    <x v="1"/>
    <x v="32"/>
    <n v="8347"/>
    <n v="21"/>
    <n v="390"/>
    <n v="11700"/>
    <n v="31.86"/>
    <n v="5482"/>
    <n v="3728"/>
  </r>
  <r>
    <x v="224"/>
    <x v="1"/>
    <x v="33"/>
    <n v="16484"/>
    <n v="38"/>
    <n v="608"/>
    <n v="18240"/>
    <n v="54.84"/>
    <n v="8443"/>
    <n v="10003"/>
  </r>
  <r>
    <x v="224"/>
    <x v="1"/>
    <x v="34"/>
    <n v="928174"/>
    <n v="1683"/>
    <n v="28812"/>
    <n v="864360"/>
    <n v="56.67"/>
    <n v="466568"/>
    <n v="489831"/>
  </r>
  <r>
    <x v="224"/>
    <x v="2"/>
    <x v="0"/>
    <n v="8448"/>
    <n v="23"/>
    <n v="1063"/>
    <n v="31890"/>
    <n v="23.85"/>
    <n v="2993"/>
    <n v="7607"/>
  </r>
  <r>
    <x v="224"/>
    <x v="2"/>
    <x v="1"/>
    <n v="77414"/>
    <n v="37"/>
    <n v="4098"/>
    <n v="122940"/>
    <n v="58.2"/>
    <n v="25708"/>
    <n v="71556"/>
  </r>
  <r>
    <x v="224"/>
    <x v="2"/>
    <x v="2"/>
    <n v="3001"/>
    <n v="10"/>
    <n v="567"/>
    <n v="17010"/>
    <n v="15.31"/>
    <n v="1841"/>
    <n v="2604"/>
  </r>
  <r>
    <x v="224"/>
    <x v="2"/>
    <x v="3"/>
    <n v="6791"/>
    <n v="15"/>
    <n v="831"/>
    <n v="24930"/>
    <n v="23.98"/>
    <n v="3664"/>
    <n v="5978"/>
  </r>
  <r>
    <x v="224"/>
    <x v="2"/>
    <x v="4"/>
    <n v="10436"/>
    <n v="12"/>
    <n v="923"/>
    <n v="27690"/>
    <n v="36.19"/>
    <n v="3148"/>
    <n v="10022"/>
  </r>
  <r>
    <x v="224"/>
    <x v="2"/>
    <x v="5"/>
    <n v="15923"/>
    <n v="14"/>
    <n v="2005"/>
    <n v="60150"/>
    <n v="22.34"/>
    <n v="7817"/>
    <n v="13435"/>
  </r>
  <r>
    <x v="224"/>
    <x v="2"/>
    <x v="6"/>
    <n v="10327"/>
    <n v="13"/>
    <n v="894"/>
    <n v="26820"/>
    <n v="30.4"/>
    <n v="5531"/>
    <n v="8153"/>
  </r>
  <r>
    <x v="224"/>
    <x v="2"/>
    <x v="7"/>
    <m/>
    <n v="2"/>
    <n v="70"/>
    <n v="2100"/>
    <m/>
    <m/>
    <m/>
  </r>
  <r>
    <x v="224"/>
    <x v="2"/>
    <x v="8"/>
    <m/>
    <n v="5"/>
    <n v="112"/>
    <n v="3360"/>
    <m/>
    <m/>
    <m/>
  </r>
  <r>
    <x v="224"/>
    <x v="2"/>
    <x v="9"/>
    <n v="3163"/>
    <n v="6"/>
    <n v="354"/>
    <n v="10620"/>
    <n v="21.62"/>
    <n v="1172"/>
    <n v="2296"/>
  </r>
  <r>
    <x v="224"/>
    <x v="2"/>
    <x v="10"/>
    <n v="8309"/>
    <n v="13"/>
    <n v="695"/>
    <n v="20850"/>
    <n v="29.94"/>
    <n v="2644"/>
    <n v="6242"/>
  </r>
  <r>
    <x v="224"/>
    <x v="2"/>
    <x v="11"/>
    <n v="12939"/>
    <n v="14"/>
    <n v="973"/>
    <n v="29190"/>
    <m/>
    <n v="5769"/>
    <m/>
  </r>
  <r>
    <x v="224"/>
    <x v="2"/>
    <x v="12"/>
    <m/>
    <n v="4"/>
    <n v="264"/>
    <n v="7920"/>
    <m/>
    <m/>
    <m/>
  </r>
  <r>
    <x v="224"/>
    <x v="2"/>
    <x v="13"/>
    <n v="2360"/>
    <n v="5"/>
    <n v="119"/>
    <n v="3570"/>
    <n v="47.48"/>
    <n v="930"/>
    <n v="1695"/>
  </r>
  <r>
    <x v="224"/>
    <x v="2"/>
    <x v="14"/>
    <m/>
    <n v="1"/>
    <n v="48"/>
    <n v="1440"/>
    <m/>
    <m/>
    <m/>
  </r>
  <r>
    <x v="224"/>
    <x v="2"/>
    <x v="15"/>
    <m/>
    <n v="5"/>
    <n v="626"/>
    <n v="18780"/>
    <m/>
    <m/>
    <m/>
  </r>
  <r>
    <x v="224"/>
    <x v="2"/>
    <x v="16"/>
    <m/>
    <n v="14"/>
    <n v="2348"/>
    <n v="70440"/>
    <m/>
    <m/>
    <m/>
  </r>
  <r>
    <x v="224"/>
    <x v="2"/>
    <x v="17"/>
    <m/>
    <n v="11"/>
    <n v="1892"/>
    <n v="56760"/>
    <m/>
    <m/>
    <m/>
  </r>
  <r>
    <x v="224"/>
    <x v="2"/>
    <x v="18"/>
    <n v="4826"/>
    <n v="15"/>
    <n v="649"/>
    <n v="19470"/>
    <n v="21.03"/>
    <n v="2113"/>
    <n v="4094"/>
  </r>
  <r>
    <x v="224"/>
    <x v="2"/>
    <x v="19"/>
    <n v="13751"/>
    <n v="23"/>
    <n v="1267"/>
    <n v="38010"/>
    <n v="30.18"/>
    <n v="5619"/>
    <n v="11470"/>
  </r>
  <r>
    <x v="224"/>
    <x v="2"/>
    <x v="20"/>
    <n v="32854"/>
    <n v="44"/>
    <n v="2738"/>
    <n v="82140"/>
    <n v="32.11"/>
    <n v="17213"/>
    <n v="26379"/>
  </r>
  <r>
    <x v="224"/>
    <x v="2"/>
    <x v="21"/>
    <m/>
    <n v="6"/>
    <n v="338"/>
    <n v="10140"/>
    <m/>
    <m/>
    <m/>
  </r>
  <r>
    <x v="224"/>
    <x v="2"/>
    <x v="22"/>
    <n v="8259"/>
    <n v="6"/>
    <n v="535"/>
    <n v="16050"/>
    <m/>
    <m/>
    <m/>
  </r>
  <r>
    <x v="224"/>
    <x v="2"/>
    <x v="23"/>
    <m/>
    <n v="2"/>
    <n v="50"/>
    <n v="1500"/>
    <m/>
    <m/>
    <m/>
  </r>
  <r>
    <x v="224"/>
    <x v="2"/>
    <x v="24"/>
    <n v="43876"/>
    <n v="58"/>
    <n v="3661"/>
    <n v="109830"/>
    <n v="32.619999999999997"/>
    <n v="25820"/>
    <n v="35824"/>
  </r>
  <r>
    <x v="224"/>
    <x v="2"/>
    <x v="25"/>
    <n v="7560"/>
    <n v="22"/>
    <n v="1283"/>
    <n v="38490"/>
    <n v="16.239999999999998"/>
    <n v="4956"/>
    <n v="6252"/>
  </r>
  <r>
    <x v="224"/>
    <x v="2"/>
    <x v="26"/>
    <n v="10165"/>
    <n v="9"/>
    <n v="553"/>
    <n v="16590"/>
    <n v="44.89"/>
    <n v="3851"/>
    <n v="7447"/>
  </r>
  <r>
    <x v="224"/>
    <x v="2"/>
    <x v="27"/>
    <n v="50286"/>
    <n v="21"/>
    <n v="2353"/>
    <n v="70590"/>
    <n v="60.41"/>
    <n v="17176"/>
    <n v="42641"/>
  </r>
  <r>
    <x v="224"/>
    <x v="2"/>
    <x v="28"/>
    <n v="851"/>
    <n v="5"/>
    <n v="106"/>
    <n v="3180"/>
    <n v="24.05"/>
    <n v="585"/>
    <n v="765"/>
  </r>
  <r>
    <x v="224"/>
    <x v="2"/>
    <x v="29"/>
    <m/>
    <n v="6"/>
    <n v="126"/>
    <n v="3780"/>
    <m/>
    <m/>
    <m/>
  </r>
  <r>
    <x v="224"/>
    <x v="2"/>
    <x v="30"/>
    <n v="4595"/>
    <n v="7"/>
    <n v="421"/>
    <n v="12630"/>
    <n v="26.95"/>
    <n v="1718"/>
    <n v="3403"/>
  </r>
  <r>
    <x v="224"/>
    <x v="2"/>
    <x v="31"/>
    <m/>
    <n v="2"/>
    <n v="33"/>
    <n v="990"/>
    <m/>
    <m/>
    <m/>
  </r>
  <r>
    <x v="224"/>
    <x v="2"/>
    <x v="32"/>
    <n v="3053"/>
    <n v="4"/>
    <n v="331"/>
    <n v="9930"/>
    <m/>
    <n v="1625"/>
    <m/>
  </r>
  <r>
    <x v="224"/>
    <x v="2"/>
    <x v="33"/>
    <n v="2742"/>
    <n v="11"/>
    <n v="439"/>
    <n v="13170"/>
    <n v="18.59"/>
    <n v="1293"/>
    <n v="2448"/>
  </r>
  <r>
    <x v="224"/>
    <x v="2"/>
    <x v="34"/>
    <n v="341544"/>
    <n v="376"/>
    <n v="27212"/>
    <n v="816360"/>
    <n v="36.06"/>
    <n v="139622"/>
    <n v="294397"/>
  </r>
  <r>
    <x v="224"/>
    <x v="3"/>
    <x v="0"/>
    <n v="30004"/>
    <n v="44"/>
    <n v="5845"/>
    <n v="175350"/>
    <n v="10.050000000000001"/>
    <n v="9809"/>
    <n v="17626"/>
  </r>
  <r>
    <x v="224"/>
    <x v="3"/>
    <x v="1"/>
    <n v="22115"/>
    <n v="20"/>
    <n v="2454"/>
    <n v="73620"/>
    <n v="19.05"/>
    <n v="7326"/>
    <n v="14028"/>
  </r>
  <r>
    <x v="224"/>
    <x v="3"/>
    <x v="2"/>
    <n v="22338"/>
    <n v="25"/>
    <n v="3522"/>
    <n v="105660"/>
    <n v="10.8"/>
    <n v="9220"/>
    <n v="11409"/>
  </r>
  <r>
    <x v="224"/>
    <x v="3"/>
    <x v="3"/>
    <n v="15778"/>
    <n v="22"/>
    <n v="1942"/>
    <n v="58260"/>
    <n v="13.69"/>
    <n v="7333"/>
    <n v="7975"/>
  </r>
  <r>
    <x v="224"/>
    <x v="3"/>
    <x v="4"/>
    <n v="21487"/>
    <n v="17"/>
    <n v="2301"/>
    <n v="69030"/>
    <n v="14.74"/>
    <n v="5009"/>
    <n v="10176"/>
  </r>
  <r>
    <x v="224"/>
    <x v="3"/>
    <x v="5"/>
    <n v="18711"/>
    <n v="10"/>
    <n v="1393"/>
    <n v="41790"/>
    <n v="22.38"/>
    <n v="7014"/>
    <n v="9351"/>
  </r>
  <r>
    <x v="224"/>
    <x v="3"/>
    <x v="6"/>
    <n v="11943"/>
    <n v="11"/>
    <n v="1286"/>
    <n v="38580"/>
    <n v="13.5"/>
    <n v="4788"/>
    <n v="5208"/>
  </r>
  <r>
    <x v="224"/>
    <x v="3"/>
    <x v="7"/>
    <n v="6281"/>
    <n v="6"/>
    <n v="1257"/>
    <n v="37710"/>
    <n v="7.67"/>
    <n v="2382"/>
    <n v="2894"/>
  </r>
  <r>
    <x v="224"/>
    <x v="3"/>
    <x v="8"/>
    <n v="7991"/>
    <n v="11"/>
    <n v="1604"/>
    <n v="48120"/>
    <n v="8.65"/>
    <n v="1904"/>
    <n v="4164"/>
  </r>
  <r>
    <x v="224"/>
    <x v="3"/>
    <x v="9"/>
    <n v="8160"/>
    <n v="13"/>
    <n v="1144"/>
    <n v="34320"/>
    <n v="13.3"/>
    <n v="2944"/>
    <n v="4563"/>
  </r>
  <r>
    <x v="224"/>
    <x v="3"/>
    <x v="10"/>
    <n v="15662"/>
    <n v="19"/>
    <n v="1431"/>
    <n v="42930"/>
    <n v="16"/>
    <n v="4937"/>
    <n v="6869"/>
  </r>
  <r>
    <x v="224"/>
    <x v="3"/>
    <x v="11"/>
    <n v="6235"/>
    <n v="5"/>
    <n v="372"/>
    <n v="11160"/>
    <m/>
    <n v="3013"/>
    <m/>
  </r>
  <r>
    <x v="224"/>
    <x v="3"/>
    <x v="12"/>
    <m/>
    <n v="7"/>
    <n v="588"/>
    <n v="17640"/>
    <m/>
    <m/>
    <m/>
  </r>
  <r>
    <x v="224"/>
    <x v="3"/>
    <x v="13"/>
    <m/>
    <n v="5"/>
    <n v="445"/>
    <n v="13350"/>
    <m/>
    <m/>
    <m/>
  </r>
  <r>
    <x v="224"/>
    <x v="3"/>
    <x v="14"/>
    <m/>
    <n v="7"/>
    <n v="766"/>
    <n v="22980"/>
    <m/>
    <m/>
    <m/>
  </r>
  <r>
    <x v="224"/>
    <x v="3"/>
    <x v="15"/>
    <n v="8114"/>
    <n v="9"/>
    <n v="1026"/>
    <n v="30780"/>
    <n v="12.11"/>
    <n v="3728"/>
    <n v="3727"/>
  </r>
  <r>
    <x v="224"/>
    <x v="3"/>
    <x v="16"/>
    <m/>
    <n v="2"/>
    <n v="355"/>
    <n v="10650"/>
    <m/>
    <m/>
    <m/>
  </r>
  <r>
    <x v="224"/>
    <x v="3"/>
    <x v="17"/>
    <s v="    -"/>
    <n v="0"/>
    <s v="    -"/>
    <s v="    -"/>
    <n v="0"/>
    <n v="0"/>
    <n v="0"/>
  </r>
  <r>
    <x v="224"/>
    <x v="3"/>
    <x v="18"/>
    <n v="10326"/>
    <n v="14"/>
    <n v="1082"/>
    <n v="32460"/>
    <n v="19.940000000000001"/>
    <n v="3953"/>
    <n v="6472"/>
  </r>
  <r>
    <x v="224"/>
    <x v="3"/>
    <x v="19"/>
    <n v="18160"/>
    <n v="23"/>
    <n v="3231"/>
    <n v="96930"/>
    <n v="10.16"/>
    <n v="4506"/>
    <n v="9844"/>
  </r>
  <r>
    <x v="224"/>
    <x v="3"/>
    <x v="20"/>
    <n v="43185"/>
    <n v="34"/>
    <n v="4699"/>
    <n v="140970"/>
    <n v="15.15"/>
    <n v="13550"/>
    <n v="21359"/>
  </r>
  <r>
    <x v="224"/>
    <x v="3"/>
    <x v="21"/>
    <n v="5729"/>
    <n v="9"/>
    <n v="711"/>
    <n v="21330"/>
    <n v="12.35"/>
    <n v="2490"/>
    <n v="2635"/>
  </r>
  <r>
    <x v="224"/>
    <x v="3"/>
    <x v="22"/>
    <n v="12036"/>
    <n v="5"/>
    <n v="717"/>
    <n v="21510"/>
    <n v="21.63"/>
    <n v="7060"/>
    <n v="4652"/>
  </r>
  <r>
    <x v="224"/>
    <x v="3"/>
    <x v="23"/>
    <n v="5791"/>
    <n v="6"/>
    <n v="705"/>
    <n v="21150"/>
    <n v="13.29"/>
    <n v="3115"/>
    <n v="2810"/>
  </r>
  <r>
    <x v="224"/>
    <x v="3"/>
    <x v="24"/>
    <n v="66742"/>
    <n v="54"/>
    <n v="6832"/>
    <n v="204960"/>
    <n v="15.35"/>
    <n v="26214"/>
    <n v="31456"/>
  </r>
  <r>
    <x v="224"/>
    <x v="3"/>
    <x v="25"/>
    <n v="15031"/>
    <n v="20"/>
    <n v="1535"/>
    <n v="46050"/>
    <n v="14.68"/>
    <n v="7425"/>
    <n v="6758"/>
  </r>
  <r>
    <x v="224"/>
    <x v="3"/>
    <x v="26"/>
    <n v="16625"/>
    <n v="6"/>
    <n v="1529"/>
    <n v="45870"/>
    <n v="17.47"/>
    <n v="8616"/>
    <n v="8016"/>
  </r>
  <r>
    <x v="224"/>
    <x v="3"/>
    <x v="27"/>
    <n v="21284"/>
    <n v="7"/>
    <n v="1082"/>
    <n v="32460"/>
    <n v="25.2"/>
    <n v="11083"/>
    <n v="8180"/>
  </r>
  <r>
    <x v="224"/>
    <x v="3"/>
    <x v="28"/>
    <n v="6145"/>
    <n v="10"/>
    <n v="3072"/>
    <n v="92160"/>
    <n v="3.37"/>
    <n v="3167"/>
    <n v="3103"/>
  </r>
  <r>
    <x v="224"/>
    <x v="3"/>
    <x v="29"/>
    <n v="4149"/>
    <n v="9"/>
    <n v="1965"/>
    <n v="58950"/>
    <n v="3.72"/>
    <n v="1545"/>
    <n v="2190"/>
  </r>
  <r>
    <x v="224"/>
    <x v="3"/>
    <x v="30"/>
    <n v="9143"/>
    <n v="6"/>
    <n v="541"/>
    <n v="16230"/>
    <n v="23.9"/>
    <n v="4766"/>
    <n v="3879"/>
  </r>
  <r>
    <x v="224"/>
    <x v="3"/>
    <x v="31"/>
    <n v="1916"/>
    <n v="7"/>
    <n v="398"/>
    <n v="11940"/>
    <n v="11.42"/>
    <n v="1411"/>
    <n v="1363"/>
  </r>
  <r>
    <x v="224"/>
    <x v="3"/>
    <x v="32"/>
    <n v="10264"/>
    <n v="6"/>
    <n v="924"/>
    <n v="27720"/>
    <m/>
    <n v="4227"/>
    <m/>
  </r>
  <r>
    <x v="224"/>
    <x v="3"/>
    <x v="33"/>
    <n v="3357"/>
    <n v="9"/>
    <n v="524"/>
    <n v="15720"/>
    <n v="11.62"/>
    <n v="2051"/>
    <n v="1826"/>
  </r>
  <r>
    <x v="224"/>
    <x v="3"/>
    <x v="34"/>
    <n v="394843"/>
    <n v="404"/>
    <n v="50446"/>
    <n v="1513380"/>
    <n v="13.08"/>
    <n v="153840"/>
    <n v="197896"/>
  </r>
  <r>
    <x v="224"/>
    <x v="4"/>
    <x v="0"/>
    <n v="97107"/>
    <n v="208"/>
    <n v="9457"/>
    <n v="283710"/>
    <n v="20.149999999999999"/>
    <n v="44403"/>
    <n v="57178"/>
  </r>
  <r>
    <x v="224"/>
    <x v="4"/>
    <x v="1"/>
    <n v="621143"/>
    <n v="307"/>
    <n v="20657"/>
    <n v="619710"/>
    <n v="66.17"/>
    <n v="306905"/>
    <n v="410042"/>
  </r>
  <r>
    <x v="224"/>
    <x v="4"/>
    <x v="2"/>
    <n v="42186"/>
    <n v="106"/>
    <n v="4970"/>
    <n v="149100"/>
    <n v="15.47"/>
    <n v="20516"/>
    <n v="23059"/>
  </r>
  <r>
    <x v="224"/>
    <x v="4"/>
    <x v="3"/>
    <n v="111430"/>
    <n v="144"/>
    <n v="5355"/>
    <n v="160650"/>
    <n v="40.94"/>
    <n v="55667"/>
    <n v="65776"/>
  </r>
  <r>
    <x v="224"/>
    <x v="4"/>
    <x v="4"/>
    <n v="82185"/>
    <n v="89"/>
    <n v="4648"/>
    <n v="139440"/>
    <n v="33.61"/>
    <n v="29274"/>
    <n v="46869"/>
  </r>
  <r>
    <x v="224"/>
    <x v="4"/>
    <x v="5"/>
    <n v="155526"/>
    <n v="115"/>
    <n v="6473"/>
    <n v="194190"/>
    <n v="42.58"/>
    <n v="78868"/>
    <n v="82678"/>
  </r>
  <r>
    <x v="224"/>
    <x v="4"/>
    <x v="6"/>
    <n v="77828"/>
    <n v="92"/>
    <n v="3805"/>
    <n v="114150"/>
    <n v="35.79"/>
    <n v="42820"/>
    <n v="40857"/>
  </r>
  <r>
    <x v="224"/>
    <x v="4"/>
    <x v="7"/>
    <n v="15519"/>
    <n v="31"/>
    <n v="1670"/>
    <n v="50100"/>
    <n v="16.87"/>
    <n v="7228"/>
    <n v="8454"/>
  </r>
  <r>
    <x v="224"/>
    <x v="4"/>
    <x v="8"/>
    <n v="26314"/>
    <n v="52"/>
    <n v="2337"/>
    <n v="70110"/>
    <n v="22.55"/>
    <n v="12837"/>
    <n v="15811"/>
  </r>
  <r>
    <x v="224"/>
    <x v="4"/>
    <x v="9"/>
    <n v="43224"/>
    <n v="85"/>
    <n v="2943"/>
    <n v="88290"/>
    <n v="29.8"/>
    <n v="21209"/>
    <n v="26310"/>
  </r>
  <r>
    <x v="224"/>
    <x v="4"/>
    <x v="10"/>
    <n v="85627"/>
    <n v="113"/>
    <n v="3814"/>
    <n v="114420"/>
    <n v="41.98"/>
    <n v="36943"/>
    <n v="48038"/>
  </r>
  <r>
    <x v="224"/>
    <x v="4"/>
    <x v="11"/>
    <n v="49028"/>
    <n v="51"/>
    <n v="2277"/>
    <n v="68310"/>
    <n v="40.08"/>
    <n v="25501"/>
    <n v="27381"/>
  </r>
  <r>
    <x v="224"/>
    <x v="4"/>
    <x v="12"/>
    <n v="54052"/>
    <n v="87"/>
    <n v="2404"/>
    <n v="72120"/>
    <n v="41.69"/>
    <n v="30008"/>
    <n v="30066"/>
  </r>
  <r>
    <x v="224"/>
    <x v="4"/>
    <x v="13"/>
    <n v="17202"/>
    <n v="29"/>
    <n v="957"/>
    <n v="28710"/>
    <n v="31.22"/>
    <n v="8190"/>
    <n v="8963"/>
  </r>
  <r>
    <x v="224"/>
    <x v="4"/>
    <x v="14"/>
    <n v="17952"/>
    <n v="40"/>
    <n v="1309"/>
    <n v="39270"/>
    <n v="25.15"/>
    <n v="10671"/>
    <n v="9876"/>
  </r>
  <r>
    <x v="224"/>
    <x v="4"/>
    <x v="15"/>
    <n v="20439"/>
    <n v="40"/>
    <n v="1931"/>
    <n v="57930"/>
    <n v="19.28"/>
    <n v="9346"/>
    <n v="11169"/>
  </r>
  <r>
    <x v="224"/>
    <x v="4"/>
    <x v="16"/>
    <n v="208797"/>
    <n v="108"/>
    <n v="7790"/>
    <n v="233700"/>
    <n v="60.97"/>
    <n v="101287"/>
    <n v="142485"/>
  </r>
  <r>
    <x v="224"/>
    <x v="4"/>
    <x v="17"/>
    <n v="177616"/>
    <n v="75"/>
    <n v="6360"/>
    <n v="190800"/>
    <n v="65.62"/>
    <n v="89692"/>
    <n v="125199"/>
  </r>
  <r>
    <x v="224"/>
    <x v="4"/>
    <x v="18"/>
    <n v="42177"/>
    <n v="88"/>
    <n v="2813"/>
    <n v="84390"/>
    <n v="30.86"/>
    <n v="20390"/>
    <n v="26041"/>
  </r>
  <r>
    <x v="224"/>
    <x v="4"/>
    <x v="19"/>
    <n v="74217"/>
    <n v="139"/>
    <n v="6142"/>
    <n v="184260"/>
    <n v="24.88"/>
    <n v="31051"/>
    <n v="45844"/>
  </r>
  <r>
    <x v="224"/>
    <x v="4"/>
    <x v="20"/>
    <n v="265496"/>
    <n v="329"/>
    <n v="13737"/>
    <n v="412110"/>
    <n v="38.020000000000003"/>
    <n v="138304"/>
    <n v="156667"/>
  </r>
  <r>
    <x v="224"/>
    <x v="4"/>
    <x v="21"/>
    <n v="22587"/>
    <n v="47"/>
    <n v="1566"/>
    <n v="46980"/>
    <n v="24.96"/>
    <n v="13380"/>
    <n v="11724"/>
  </r>
  <r>
    <x v="224"/>
    <x v="4"/>
    <x v="22"/>
    <n v="54034"/>
    <n v="35"/>
    <n v="2252"/>
    <n v="67560"/>
    <n v="41.29"/>
    <n v="41442"/>
    <n v="27895"/>
  </r>
  <r>
    <x v="224"/>
    <x v="4"/>
    <x v="23"/>
    <n v="19399"/>
    <n v="41"/>
    <n v="1261"/>
    <n v="37830"/>
    <n v="29.79"/>
    <n v="11361"/>
    <n v="11271"/>
  </r>
  <r>
    <x v="224"/>
    <x v="4"/>
    <x v="24"/>
    <n v="361516"/>
    <n v="452"/>
    <n v="18816"/>
    <n v="564480"/>
    <n v="36.770000000000003"/>
    <n v="204487"/>
    <n v="207557"/>
  </r>
  <r>
    <x v="224"/>
    <x v="4"/>
    <x v="25"/>
    <n v="65256"/>
    <n v="143"/>
    <n v="5439"/>
    <n v="163170"/>
    <n v="22.88"/>
    <n v="42343"/>
    <n v="37339"/>
  </r>
  <r>
    <x v="224"/>
    <x v="4"/>
    <x v="26"/>
    <n v="63192"/>
    <n v="48"/>
    <n v="2897"/>
    <n v="86910"/>
    <n v="34.86"/>
    <n v="27219"/>
    <n v="30294"/>
  </r>
  <r>
    <x v="224"/>
    <x v="4"/>
    <x v="27"/>
    <n v="271686"/>
    <n v="122"/>
    <n v="7995"/>
    <n v="239850"/>
    <n v="61.36"/>
    <n v="98350"/>
    <n v="147179"/>
  </r>
  <r>
    <x v="224"/>
    <x v="4"/>
    <x v="28"/>
    <n v="20989"/>
    <n v="50"/>
    <n v="3951"/>
    <n v="118530"/>
    <n v="10.34"/>
    <n v="14015"/>
    <n v="12261"/>
  </r>
  <r>
    <x v="224"/>
    <x v="4"/>
    <x v="29"/>
    <n v="14853"/>
    <n v="53"/>
    <n v="2539"/>
    <n v="76170"/>
    <n v="11.13"/>
    <n v="7602"/>
    <n v="8478"/>
  </r>
  <r>
    <x v="224"/>
    <x v="4"/>
    <x v="30"/>
    <n v="63139"/>
    <n v="73"/>
    <n v="2554"/>
    <n v="76620"/>
    <n v="47.13"/>
    <n v="34307"/>
    <n v="36113"/>
  </r>
  <r>
    <x v="224"/>
    <x v="4"/>
    <x v="31"/>
    <n v="4392"/>
    <n v="28"/>
    <n v="604"/>
    <n v="18120"/>
    <n v="16.46"/>
    <n v="2991"/>
    <n v="2983"/>
  </r>
  <r>
    <x v="224"/>
    <x v="4"/>
    <x v="32"/>
    <n v="31790"/>
    <n v="37"/>
    <n v="2204"/>
    <n v="66120"/>
    <n v="24.6"/>
    <n v="17558"/>
    <n v="16267"/>
  </r>
  <r>
    <x v="224"/>
    <x v="4"/>
    <x v="33"/>
    <n v="31992"/>
    <n v="77"/>
    <n v="2068"/>
    <n v="62040"/>
    <n v="33.08"/>
    <n v="17718"/>
    <n v="20520"/>
  </r>
  <r>
    <x v="224"/>
    <x v="4"/>
    <x v="34"/>
    <n v="2770756"/>
    <n v="3007"/>
    <n v="140819"/>
    <n v="4224570"/>
    <n v="38.96"/>
    <n v="1359703"/>
    <n v="16458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9F4FF8-17C3-4CE9-8F54-8CDFD8922EB2}" name="PivotTable1" cacheId="0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5:H231" firstHeaderRow="1" firstDataRow="2" firstDataCol="1" rowPageCount="2" colPageCount="1"/>
  <pivotFields count="10">
    <pivotField axis="axisRow" compact="0" numFmtId="17" outline="0" subtotalTop="0" showAll="0" includeNewItemsInFilter="1">
      <items count="2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4">
    <format dxfId="1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7">
      <pivotArea field="0" type="button" dataOnly="0" labelOnly="1" outline="0" axis="axisRow" fieldPosition="0"/>
    </format>
    <format dxfId="17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5">
      <pivotArea dataOnly="0" labelOnly="1" outline="0" fieldPosition="0">
        <references count="1">
          <reference field="0" count="1">
            <x v="135"/>
          </reference>
        </references>
      </pivotArea>
    </format>
    <format dxfId="174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7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2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8">
      <pivotArea outline="0" fieldPosition="0">
        <references count="1">
          <reference field="4294967294" count="1">
            <x v="0"/>
          </reference>
        </references>
      </pivotArea>
    </format>
    <format dxfId="157">
      <pivotArea outline="0" fieldPosition="0">
        <references count="1">
          <reference field="4294967294" count="1">
            <x v="1"/>
          </reference>
        </references>
      </pivotArea>
    </format>
    <format dxfId="156">
      <pivotArea outline="0" fieldPosition="0">
        <references count="1">
          <reference field="4294967294" count="1">
            <x v="2"/>
          </reference>
        </references>
      </pivotArea>
    </format>
    <format dxfId="155">
      <pivotArea outline="0" fieldPosition="0">
        <references count="1">
          <reference field="4294967294" count="1">
            <x v="4"/>
          </reference>
        </references>
      </pivotArea>
    </format>
    <format dxfId="154">
      <pivotArea outline="0" fieldPosition="0">
        <references count="1">
          <reference field="4294967294" count="1">
            <x v="5"/>
          </reference>
        </references>
      </pivotArea>
    </format>
    <format dxfId="153">
      <pivotArea outline="0" fieldPosition="0">
        <references count="1">
          <reference field="4294967294" count="1">
            <x v="6"/>
          </reference>
        </references>
      </pivotArea>
    </format>
    <format dxfId="152">
      <pivotArea outline="0" fieldPosition="0">
        <references count="1">
          <reference field="4294967294" count="1">
            <x v="3"/>
          </reference>
        </references>
      </pivotArea>
    </format>
    <format dxfId="15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8">
      <pivotArea field="0" type="button" dataOnly="0" labelOnly="1" outline="0" axis="axisRow" fieldPosition="0"/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0">
      <pivotArea outline="0" fieldPosition="0">
        <references count="2">
          <reference field="4294967294" count="3" selected="0">
            <x v="1"/>
            <x v="2"/>
            <x v="3"/>
          </reference>
          <reference field="0" count="1" selected="0">
            <x v="201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93EC50-5AFB-4BCD-A703-19680373433A}" name="PivotTable2" cacheId="0" dataOnRows="1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3:AJ229" firstHeaderRow="1" firstDataRow="2" firstDataCol="1" rowPageCount="1" colPageCount="1"/>
  <pivotFields count="10">
    <pivotField axis="axisRow" compact="0" numFmtId="17" outline="0" subtotalTop="0" showAll="0" includeNewItemsInFilter="1">
      <items count="2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139">
      <pivotArea outline="0" fieldPosition="0"/>
    </format>
    <format dxfId="138">
      <pivotArea dataOnly="0" labelOnly="1" outline="0" fieldPosition="0">
        <references count="1">
          <reference field="2" count="0"/>
        </references>
      </pivotArea>
    </format>
    <format dxfId="137">
      <pivotArea dataOnly="0" labelOnly="1" outline="0" fieldPosition="0">
        <references count="1">
          <reference field="2" count="0"/>
        </references>
      </pivotArea>
    </format>
    <format dxfId="136">
      <pivotArea field="0" type="button" dataOnly="0" labelOnly="1" outline="0" axis="axisRow" fieldPosition="0"/>
    </format>
    <format dxfId="135">
      <pivotArea field="0" type="button" dataOnly="0" labelOnly="1" outline="0" axis="axisRow" fieldPosition="0"/>
    </format>
    <format dxfId="134">
      <pivotArea dataOnly="0" labelOnly="1" outline="0" fieldPosition="0">
        <references count="1">
          <reference field="2" count="0"/>
        </references>
      </pivotArea>
    </format>
    <format dxfId="133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132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s://www.mbie.govt.nz/immigration-and-tourism/tourism-research-and-data/tourism-data-releases/accommodation-survey/regional-tourism-organisation-rto-reports/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0" customWidth="1"/>
    <col min="2" max="2" width="10.140625" style="65" customWidth="1"/>
    <col min="3" max="4" width="9.140625" style="65" customWidth="1"/>
    <col min="5" max="9" width="9.140625" style="65"/>
    <col min="10" max="10" width="9.85546875" style="65" customWidth="1"/>
    <col min="11" max="16384" width="9.140625" style="65"/>
  </cols>
  <sheetData>
    <row r="1" spans="1:8" ht="18" customHeight="1" x14ac:dyDescent="0.25">
      <c r="A1" s="64" t="s">
        <v>137</v>
      </c>
    </row>
    <row r="2" spans="1:8" ht="15" customHeight="1" x14ac:dyDescent="0.25">
      <c r="A2" s="64"/>
    </row>
    <row r="3" spans="1:8" ht="15" x14ac:dyDescent="0.25">
      <c r="A3" s="66" t="s">
        <v>96</v>
      </c>
    </row>
    <row r="4" spans="1:8" ht="6" customHeight="1" x14ac:dyDescent="0.25">
      <c r="A4" s="66"/>
      <c r="B4" s="67"/>
    </row>
    <row r="5" spans="1:8" ht="15" customHeight="1" x14ac:dyDescent="0.2">
      <c r="A5" s="68">
        <v>1</v>
      </c>
      <c r="B5" s="120" t="s">
        <v>117</v>
      </c>
      <c r="C5" s="120"/>
      <c r="D5" s="120"/>
      <c r="E5" s="83"/>
      <c r="F5" s="83"/>
    </row>
    <row r="6" spans="1:8" ht="15" customHeight="1" x14ac:dyDescent="0.2">
      <c r="A6" s="68">
        <v>2</v>
      </c>
      <c r="B6" s="120" t="s">
        <v>97</v>
      </c>
      <c r="C6" s="120"/>
      <c r="D6" s="120"/>
      <c r="E6" s="82"/>
      <c r="F6" s="82"/>
    </row>
    <row r="7" spans="1:8" ht="15" customHeight="1" x14ac:dyDescent="0.2">
      <c r="A7" s="68">
        <v>3</v>
      </c>
      <c r="B7" s="120" t="s">
        <v>98</v>
      </c>
      <c r="C7" s="120"/>
      <c r="D7" s="120"/>
      <c r="E7" s="82"/>
      <c r="F7" s="82"/>
    </row>
    <row r="8" spans="1:8" ht="15" customHeight="1" x14ac:dyDescent="0.2">
      <c r="A8" s="68"/>
      <c r="B8" s="69"/>
      <c r="C8" s="69"/>
      <c r="D8" s="69"/>
      <c r="E8" s="69"/>
      <c r="F8" s="69"/>
      <c r="G8" s="69"/>
      <c r="H8" s="69"/>
    </row>
    <row r="9" spans="1:8" ht="15" customHeight="1" x14ac:dyDescent="0.2"/>
    <row r="10" spans="1:8" ht="15" customHeight="1" x14ac:dyDescent="0.25">
      <c r="A10" s="66" t="s">
        <v>99</v>
      </c>
    </row>
    <row r="11" spans="1:8" ht="15" customHeight="1" x14ac:dyDescent="0.2">
      <c r="A11" s="71" t="s">
        <v>100</v>
      </c>
      <c r="B11" s="72"/>
      <c r="H11" s="68"/>
    </row>
    <row r="12" spans="1:8" ht="15" customHeight="1" x14ac:dyDescent="0.2">
      <c r="A12" s="123" t="s">
        <v>101</v>
      </c>
      <c r="B12" s="123"/>
      <c r="C12" s="122" t="s">
        <v>102</v>
      </c>
      <c r="D12" s="122"/>
      <c r="E12" s="122"/>
    </row>
    <row r="13" spans="1:8" ht="15" customHeight="1" x14ac:dyDescent="0.2">
      <c r="A13" s="73" t="s">
        <v>103</v>
      </c>
      <c r="B13" s="74"/>
      <c r="C13" s="75" t="s">
        <v>104</v>
      </c>
    </row>
    <row r="14" spans="1:8" ht="15" customHeight="1" x14ac:dyDescent="0.2">
      <c r="A14" s="73" t="s">
        <v>105</v>
      </c>
      <c r="B14" s="74"/>
      <c r="C14" s="76" t="s">
        <v>106</v>
      </c>
    </row>
    <row r="15" spans="1:8" ht="15" customHeight="1" x14ac:dyDescent="0.2">
      <c r="A15" s="73"/>
      <c r="B15" s="74"/>
      <c r="C15" s="77"/>
    </row>
    <row r="16" spans="1:8" ht="15" customHeight="1" x14ac:dyDescent="0.2">
      <c r="A16" s="73"/>
      <c r="B16" s="74"/>
      <c r="C16" s="77"/>
    </row>
    <row r="17" spans="1:10" ht="15" customHeight="1" x14ac:dyDescent="0.25">
      <c r="A17" s="66" t="s">
        <v>113</v>
      </c>
      <c r="B17" s="74"/>
      <c r="C17" s="77"/>
    </row>
    <row r="18" spans="1:10" ht="15" customHeight="1" x14ac:dyDescent="0.2">
      <c r="A18" s="71" t="s">
        <v>115</v>
      </c>
      <c r="B18" s="72"/>
    </row>
    <row r="19" spans="1:10" ht="15" customHeight="1" x14ac:dyDescent="0.2">
      <c r="A19" s="71" t="s">
        <v>116</v>
      </c>
      <c r="B19" s="72"/>
    </row>
    <row r="20" spans="1:10" ht="15" customHeight="1" x14ac:dyDescent="0.2">
      <c r="A20" s="123" t="s">
        <v>101</v>
      </c>
      <c r="B20" s="123"/>
      <c r="C20" s="121" t="s">
        <v>124</v>
      </c>
      <c r="D20" s="121"/>
      <c r="E20" s="121"/>
      <c r="F20" s="121"/>
      <c r="G20" s="121"/>
      <c r="H20" s="121"/>
      <c r="I20" s="121"/>
      <c r="J20" s="121"/>
    </row>
    <row r="21" spans="1:10" ht="15" customHeight="1" x14ac:dyDescent="0.2">
      <c r="A21" s="84"/>
      <c r="B21" s="84"/>
      <c r="C21" s="121"/>
      <c r="D21" s="121"/>
      <c r="E21" s="121"/>
      <c r="F21" s="121"/>
      <c r="G21" s="121"/>
      <c r="H21" s="121"/>
      <c r="I21" s="121"/>
      <c r="J21" s="121"/>
    </row>
    <row r="22" spans="1:10" ht="15" customHeight="1" x14ac:dyDescent="0.2">
      <c r="A22" s="73"/>
      <c r="B22" s="74"/>
      <c r="C22" s="77"/>
    </row>
    <row r="23" spans="1:10" ht="15" customHeight="1" x14ac:dyDescent="0.25">
      <c r="A23" s="66"/>
      <c r="B23" s="74"/>
      <c r="C23" s="77"/>
    </row>
    <row r="24" spans="1:10" ht="15" customHeight="1" x14ac:dyDescent="0.25">
      <c r="A24" s="78" t="s">
        <v>107</v>
      </c>
      <c r="B24" s="78"/>
    </row>
    <row r="25" spans="1:10" ht="15" customHeight="1" x14ac:dyDescent="0.2">
      <c r="A25" s="79" t="s">
        <v>108</v>
      </c>
      <c r="B25" s="80"/>
    </row>
    <row r="26" spans="1:10" ht="15" customHeight="1" x14ac:dyDescent="0.2">
      <c r="A26" s="71" t="s">
        <v>109</v>
      </c>
      <c r="C26" s="122" t="s">
        <v>110</v>
      </c>
      <c r="D26" s="122"/>
    </row>
    <row r="27" spans="1:10" ht="15" customHeight="1" x14ac:dyDescent="0.2">
      <c r="A27" s="71" t="s">
        <v>111</v>
      </c>
      <c r="C27" s="81" t="s">
        <v>112</v>
      </c>
    </row>
    <row r="28" spans="1:10" ht="15" customHeight="1" x14ac:dyDescent="0.2"/>
    <row r="29" spans="1:10" ht="15" customHeight="1" x14ac:dyDescent="0.2"/>
    <row r="30" spans="1:10" ht="15" customHeight="1" x14ac:dyDescent="0.25">
      <c r="A30" s="78" t="s">
        <v>139</v>
      </c>
    </row>
    <row r="31" spans="1:10" ht="15" customHeight="1" x14ac:dyDescent="0.2">
      <c r="A31" s="85" t="s">
        <v>140</v>
      </c>
    </row>
    <row r="32" spans="1:10" ht="15" customHeight="1" x14ac:dyDescent="0.2"/>
    <row r="33" spans="1:4" ht="15" customHeight="1" x14ac:dyDescent="0.2"/>
    <row r="34" spans="1:4" ht="15" customHeight="1" x14ac:dyDescent="0.2">
      <c r="A34" s="116" t="s">
        <v>120</v>
      </c>
      <c r="B34" s="117"/>
      <c r="C34" s="117"/>
      <c r="D34" s="117"/>
    </row>
    <row r="35" spans="1:4" ht="15" customHeight="1" x14ac:dyDescent="0.2">
      <c r="A35" s="118" t="s">
        <v>138</v>
      </c>
      <c r="B35" s="119"/>
      <c r="C35" s="119"/>
      <c r="D35" s="119"/>
    </row>
    <row r="36" spans="1:4" ht="15" customHeight="1" x14ac:dyDescent="0.2">
      <c r="A36" s="120" t="s">
        <v>114</v>
      </c>
      <c r="B36" s="120"/>
      <c r="C36" s="120"/>
      <c r="D36" s="120"/>
    </row>
    <row r="37" spans="1:4" x14ac:dyDescent="0.2">
      <c r="A37" s="65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 xr:uid="{00000000-0004-0000-0000-000000000000}"/>
    <hyperlink ref="C12" r:id="rId2" xr:uid="{00000000-0004-0000-0000-000001000000}"/>
    <hyperlink ref="B6:D6" location="'All variables for one RTO'!A1" display="All variables for one RTO" xr:uid="{00000000-0004-0000-0000-000002000000}"/>
    <hyperlink ref="B7:D7" location="'RTO comparison by guest nights'!A1" display="RTO comparison by guest nights" xr:uid="{00000000-0004-0000-0000-000003000000}"/>
    <hyperlink ref="C20" r:id="rId3" display="www.stats.govt.nz/infoshare" xr:uid="{00000000-0004-0000-0000-000004000000}"/>
    <hyperlink ref="C20:E20" r:id="rId4" display="http://www.mbie.govt.nz/info-services/sectors-industries/tourism/tourism-research-data/commercial-accommodation-monitor/current-month-rto-reports" xr:uid="{00000000-0004-0000-0000-000005000000}"/>
    <hyperlink ref="A36" r:id="rId5" display="http://www.stats.govt.nz/" xr:uid="{00000000-0004-0000-0000-000006000000}"/>
    <hyperlink ref="A36:D36" r:id="rId6" display="www.stats.govt.nz" xr:uid="{00000000-0004-0000-0000-000007000000}"/>
    <hyperlink ref="B5:D5" location="Graph!A1" display="Graph" xr:uid="{00000000-0004-0000-0000-000008000000}"/>
    <hyperlink ref="C20:J21" r:id="rId7" display="https://www.mbie.govt.nz/immigration-and-tourism/tourism-research-and-data/tourism-data-releases/accommodation-survey/regional-tourism-organisation-rto-reports/" xr:uid="{00000000-0004-0000-0000-000009000000}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784"/>
  <sheetViews>
    <sheetView zoomScaleNormal="100" workbookViewId="0">
      <pane ySplit="6" topLeftCell="A7" activePane="bottomLeft" state="frozen"/>
      <selection pane="bottomLeft" activeCell="A235" sqref="A235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94</v>
      </c>
    </row>
    <row r="2" spans="1:12" x14ac:dyDescent="0.2">
      <c r="A2" s="103" t="s">
        <v>37</v>
      </c>
      <c r="B2" s="104" t="s">
        <v>40</v>
      </c>
      <c r="C2" s="35" t="s">
        <v>78</v>
      </c>
    </row>
    <row r="3" spans="1:12" x14ac:dyDescent="0.2">
      <c r="A3" s="103" t="s">
        <v>38</v>
      </c>
      <c r="B3" s="104" t="s">
        <v>3</v>
      </c>
      <c r="C3" s="33" t="s">
        <v>77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6"/>
      <c r="B5" s="87" t="s">
        <v>41</v>
      </c>
      <c r="C5" s="88"/>
      <c r="D5" s="88"/>
      <c r="E5" s="88"/>
      <c r="F5" s="88"/>
      <c r="G5" s="88"/>
      <c r="H5" s="89"/>
    </row>
    <row r="6" spans="1:12" ht="51" x14ac:dyDescent="0.2">
      <c r="A6" s="62" t="s">
        <v>36</v>
      </c>
      <c r="B6" s="41" t="s">
        <v>80</v>
      </c>
      <c r="C6" s="63" t="s">
        <v>81</v>
      </c>
      <c r="D6" s="63" t="s">
        <v>93</v>
      </c>
      <c r="E6" s="63" t="s">
        <v>87</v>
      </c>
      <c r="F6" s="63" t="s">
        <v>86</v>
      </c>
      <c r="G6" s="63" t="s">
        <v>85</v>
      </c>
      <c r="H6" s="63" t="s">
        <v>88</v>
      </c>
      <c r="I6" s="3" t="s">
        <v>92</v>
      </c>
      <c r="J6" s="41" t="s">
        <v>82</v>
      </c>
      <c r="K6" s="41" t="s">
        <v>83</v>
      </c>
      <c r="L6" s="41" t="s">
        <v>84</v>
      </c>
    </row>
    <row r="7" spans="1:12" hidden="1" x14ac:dyDescent="0.2">
      <c r="A7" s="90">
        <v>36892</v>
      </c>
      <c r="B7" s="91">
        <v>2903</v>
      </c>
      <c r="C7" s="92">
        <v>121358</v>
      </c>
      <c r="D7" s="92">
        <v>3762098</v>
      </c>
      <c r="E7" s="93">
        <v>47.71</v>
      </c>
      <c r="F7" s="92">
        <v>3740220</v>
      </c>
      <c r="G7" s="92">
        <v>1767423</v>
      </c>
      <c r="H7" s="94">
        <v>1794887</v>
      </c>
    </row>
    <row r="8" spans="1:12" hidden="1" x14ac:dyDescent="0.2">
      <c r="A8" s="95">
        <v>36923</v>
      </c>
      <c r="B8" s="96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7">
        <v>1517127</v>
      </c>
    </row>
    <row r="9" spans="1:12" hidden="1" x14ac:dyDescent="0.2">
      <c r="A9" s="95">
        <v>36951</v>
      </c>
      <c r="B9" s="96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7">
        <v>1529195</v>
      </c>
    </row>
    <row r="10" spans="1:12" hidden="1" x14ac:dyDescent="0.2">
      <c r="A10" s="95">
        <v>36982</v>
      </c>
      <c r="B10" s="96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7">
        <v>1252549</v>
      </c>
    </row>
    <row r="11" spans="1:12" hidden="1" x14ac:dyDescent="0.2">
      <c r="A11" s="95">
        <v>37012</v>
      </c>
      <c r="B11" s="96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7">
        <v>974396</v>
      </c>
    </row>
    <row r="12" spans="1:12" hidden="1" x14ac:dyDescent="0.2">
      <c r="A12" s="95">
        <v>37043</v>
      </c>
      <c r="B12" s="96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7">
        <v>872918</v>
      </c>
    </row>
    <row r="13" spans="1:12" hidden="1" x14ac:dyDescent="0.2">
      <c r="A13" s="95">
        <v>37073</v>
      </c>
      <c r="B13" s="96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7">
        <v>1032697</v>
      </c>
    </row>
    <row r="14" spans="1:12" hidden="1" x14ac:dyDescent="0.2">
      <c r="A14" s="95">
        <v>37104</v>
      </c>
      <c r="B14" s="96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7">
        <v>1049333</v>
      </c>
    </row>
    <row r="15" spans="1:12" hidden="1" x14ac:dyDescent="0.2">
      <c r="A15" s="95">
        <v>37135</v>
      </c>
      <c r="B15" s="96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7">
        <v>1072933</v>
      </c>
    </row>
    <row r="16" spans="1:12" hidden="1" x14ac:dyDescent="0.2">
      <c r="A16" s="95">
        <v>37165</v>
      </c>
      <c r="B16" s="96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7">
        <v>1208273</v>
      </c>
    </row>
    <row r="17" spans="1:8" hidden="1" x14ac:dyDescent="0.2">
      <c r="A17" s="95">
        <v>37196</v>
      </c>
      <c r="B17" s="96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7">
        <v>1326882</v>
      </c>
    </row>
    <row r="18" spans="1:8" hidden="1" x14ac:dyDescent="0.2">
      <c r="A18" s="95">
        <v>37226</v>
      </c>
      <c r="B18" s="96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7">
        <v>1444166</v>
      </c>
    </row>
    <row r="19" spans="1:8" hidden="1" x14ac:dyDescent="0.2">
      <c r="A19" s="95">
        <v>37257</v>
      </c>
      <c r="B19" s="96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7">
        <v>1841257</v>
      </c>
    </row>
    <row r="20" spans="1:8" hidden="1" x14ac:dyDescent="0.2">
      <c r="A20" s="95">
        <v>37288</v>
      </c>
      <c r="B20" s="96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7">
        <v>1616078</v>
      </c>
    </row>
    <row r="21" spans="1:8" hidden="1" x14ac:dyDescent="0.2">
      <c r="A21" s="95">
        <v>37316</v>
      </c>
      <c r="B21" s="96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7">
        <v>1725866</v>
      </c>
    </row>
    <row r="22" spans="1:8" hidden="1" x14ac:dyDescent="0.2">
      <c r="A22" s="95">
        <v>37347</v>
      </c>
      <c r="B22" s="96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7">
        <v>1313288</v>
      </c>
    </row>
    <row r="23" spans="1:8" hidden="1" x14ac:dyDescent="0.2">
      <c r="A23" s="95">
        <v>37377</v>
      </c>
      <c r="B23" s="96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7">
        <v>1050429</v>
      </c>
    </row>
    <row r="24" spans="1:8" hidden="1" x14ac:dyDescent="0.2">
      <c r="A24" s="95">
        <v>37408</v>
      </c>
      <c r="B24" s="96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7">
        <v>938712</v>
      </c>
    </row>
    <row r="25" spans="1:8" hidden="1" x14ac:dyDescent="0.2">
      <c r="A25" s="95">
        <v>37438</v>
      </c>
      <c r="B25" s="96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7">
        <v>1108736</v>
      </c>
    </row>
    <row r="26" spans="1:8" hidden="1" x14ac:dyDescent="0.2">
      <c r="A26" s="95">
        <v>37469</v>
      </c>
      <c r="B26" s="96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7">
        <v>1084186</v>
      </c>
    </row>
    <row r="27" spans="1:8" hidden="1" x14ac:dyDescent="0.2">
      <c r="A27" s="95">
        <v>37500</v>
      </c>
      <c r="B27" s="96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7">
        <v>1125486</v>
      </c>
    </row>
    <row r="28" spans="1:8" hidden="1" x14ac:dyDescent="0.2">
      <c r="A28" s="95">
        <v>37530</v>
      </c>
      <c r="B28" s="96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7">
        <v>1297444</v>
      </c>
    </row>
    <row r="29" spans="1:8" hidden="1" x14ac:dyDescent="0.2">
      <c r="A29" s="95">
        <v>37561</v>
      </c>
      <c r="B29" s="96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7">
        <v>1467224</v>
      </c>
    </row>
    <row r="30" spans="1:8" hidden="1" x14ac:dyDescent="0.2">
      <c r="A30" s="95">
        <v>37591</v>
      </c>
      <c r="B30" s="96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7">
        <v>1549678</v>
      </c>
    </row>
    <row r="31" spans="1:8" hidden="1" x14ac:dyDescent="0.2">
      <c r="A31" s="95">
        <v>37622</v>
      </c>
      <c r="B31" s="96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7">
        <v>1884259</v>
      </c>
    </row>
    <row r="32" spans="1:8" hidden="1" x14ac:dyDescent="0.2">
      <c r="A32" s="95">
        <v>37653</v>
      </c>
      <c r="B32" s="96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7">
        <v>1702379</v>
      </c>
    </row>
    <row r="33" spans="1:8" hidden="1" x14ac:dyDescent="0.2">
      <c r="A33" s="95">
        <v>37681</v>
      </c>
      <c r="B33" s="96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7">
        <v>1694083</v>
      </c>
    </row>
    <row r="34" spans="1:8" hidden="1" x14ac:dyDescent="0.2">
      <c r="A34" s="95">
        <v>37712</v>
      </c>
      <c r="B34" s="96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7">
        <v>1424392</v>
      </c>
    </row>
    <row r="35" spans="1:8" hidden="1" x14ac:dyDescent="0.2">
      <c r="A35" s="95">
        <v>37742</v>
      </c>
      <c r="B35" s="96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7">
        <v>1073578</v>
      </c>
    </row>
    <row r="36" spans="1:8" hidden="1" x14ac:dyDescent="0.2">
      <c r="A36" s="95">
        <v>37773</v>
      </c>
      <c r="B36" s="96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7">
        <v>929253</v>
      </c>
    </row>
    <row r="37" spans="1:8" hidden="1" x14ac:dyDescent="0.2">
      <c r="A37" s="95">
        <v>37803</v>
      </c>
      <c r="B37" s="96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7">
        <v>1139135</v>
      </c>
    </row>
    <row r="38" spans="1:8" hidden="1" x14ac:dyDescent="0.2">
      <c r="A38" s="95">
        <v>37834</v>
      </c>
      <c r="B38" s="96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7">
        <v>1089526</v>
      </c>
    </row>
    <row r="39" spans="1:8" hidden="1" x14ac:dyDescent="0.2">
      <c r="A39" s="95">
        <v>37865</v>
      </c>
      <c r="B39" s="96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7">
        <v>1169157</v>
      </c>
    </row>
    <row r="40" spans="1:8" hidden="1" x14ac:dyDescent="0.2">
      <c r="A40" s="95">
        <v>37895</v>
      </c>
      <c r="B40" s="96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7">
        <v>1307696</v>
      </c>
    </row>
    <row r="41" spans="1:8" hidden="1" x14ac:dyDescent="0.2">
      <c r="A41" s="95">
        <v>37926</v>
      </c>
      <c r="B41" s="96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7">
        <v>1484736</v>
      </c>
    </row>
    <row r="42" spans="1:8" hidden="1" x14ac:dyDescent="0.2">
      <c r="A42" s="95">
        <v>37956</v>
      </c>
      <c r="B42" s="96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7">
        <v>1633631</v>
      </c>
    </row>
    <row r="43" spans="1:8" hidden="1" x14ac:dyDescent="0.2">
      <c r="A43" s="95">
        <v>37987</v>
      </c>
      <c r="B43" s="96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7">
        <v>1974476</v>
      </c>
    </row>
    <row r="44" spans="1:8" hidden="1" x14ac:dyDescent="0.2">
      <c r="A44" s="95">
        <v>38018</v>
      </c>
      <c r="B44" s="96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7">
        <v>1777784</v>
      </c>
    </row>
    <row r="45" spans="1:8" hidden="1" x14ac:dyDescent="0.2">
      <c r="A45" s="95">
        <v>38047</v>
      </c>
      <c r="B45" s="96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7">
        <v>1767339</v>
      </c>
    </row>
    <row r="46" spans="1:8" hidden="1" x14ac:dyDescent="0.2">
      <c r="A46" s="95">
        <v>38078</v>
      </c>
      <c r="B46" s="96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7">
        <v>1491591</v>
      </c>
    </row>
    <row r="47" spans="1:8" hidden="1" x14ac:dyDescent="0.2">
      <c r="A47" s="95">
        <v>38108</v>
      </c>
      <c r="B47" s="96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7">
        <v>1138315</v>
      </c>
    </row>
    <row r="48" spans="1:8" hidden="1" x14ac:dyDescent="0.2">
      <c r="A48" s="95">
        <v>38139</v>
      </c>
      <c r="B48" s="96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7">
        <v>1056137</v>
      </c>
    </row>
    <row r="49" spans="1:8" hidden="1" x14ac:dyDescent="0.2">
      <c r="A49" s="95">
        <v>38169</v>
      </c>
      <c r="B49" s="96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7">
        <v>1221363</v>
      </c>
    </row>
    <row r="50" spans="1:8" hidden="1" x14ac:dyDescent="0.2">
      <c r="A50" s="95">
        <v>38200</v>
      </c>
      <c r="B50" s="96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7">
        <v>1163877</v>
      </c>
    </row>
    <row r="51" spans="1:8" hidden="1" x14ac:dyDescent="0.2">
      <c r="A51" s="95">
        <v>38231</v>
      </c>
      <c r="B51" s="96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7">
        <v>1244615</v>
      </c>
    </row>
    <row r="52" spans="1:8" hidden="1" x14ac:dyDescent="0.2">
      <c r="A52" s="95">
        <v>38261</v>
      </c>
      <c r="B52" s="96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7">
        <v>1359531</v>
      </c>
    </row>
    <row r="53" spans="1:8" hidden="1" x14ac:dyDescent="0.2">
      <c r="A53" s="95">
        <v>38292</v>
      </c>
      <c r="B53" s="96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7">
        <v>1590511</v>
      </c>
    </row>
    <row r="54" spans="1:8" hidden="1" x14ac:dyDescent="0.2">
      <c r="A54" s="95">
        <v>38322</v>
      </c>
      <c r="B54" s="96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7">
        <v>1656087</v>
      </c>
    </row>
    <row r="55" spans="1:8" hidden="1" x14ac:dyDescent="0.2">
      <c r="A55" s="95">
        <v>38353</v>
      </c>
      <c r="B55" s="96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7">
        <v>2067946</v>
      </c>
    </row>
    <row r="56" spans="1:8" hidden="1" x14ac:dyDescent="0.2">
      <c r="A56" s="95">
        <v>38384</v>
      </c>
      <c r="B56" s="96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7">
        <v>1827612</v>
      </c>
    </row>
    <row r="57" spans="1:8" hidden="1" x14ac:dyDescent="0.2">
      <c r="A57" s="95">
        <v>38412</v>
      </c>
      <c r="B57" s="96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7">
        <v>1892959</v>
      </c>
    </row>
    <row r="58" spans="1:8" hidden="1" x14ac:dyDescent="0.2">
      <c r="A58" s="95">
        <v>38443</v>
      </c>
      <c r="B58" s="96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7">
        <v>1500687</v>
      </c>
    </row>
    <row r="59" spans="1:8" hidden="1" x14ac:dyDescent="0.2">
      <c r="A59" s="95">
        <v>38473</v>
      </c>
      <c r="B59" s="96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7">
        <v>1151163</v>
      </c>
    </row>
    <row r="60" spans="1:8" hidden="1" x14ac:dyDescent="0.2">
      <c r="A60" s="95">
        <v>38504</v>
      </c>
      <c r="B60" s="96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7">
        <v>1131107</v>
      </c>
    </row>
    <row r="61" spans="1:8" hidden="1" x14ac:dyDescent="0.2">
      <c r="A61" s="95">
        <v>38534</v>
      </c>
      <c r="B61" s="96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7">
        <v>1251771</v>
      </c>
    </row>
    <row r="62" spans="1:8" hidden="1" x14ac:dyDescent="0.2">
      <c r="A62" s="95">
        <v>38565</v>
      </c>
      <c r="B62" s="96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7">
        <v>1174656</v>
      </c>
    </row>
    <row r="63" spans="1:8" hidden="1" x14ac:dyDescent="0.2">
      <c r="A63" s="95">
        <v>38596</v>
      </c>
      <c r="B63" s="96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7">
        <v>1243890</v>
      </c>
    </row>
    <row r="64" spans="1:8" hidden="1" x14ac:dyDescent="0.2">
      <c r="A64" s="95">
        <v>38626</v>
      </c>
      <c r="B64" s="96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7">
        <v>1380987</v>
      </c>
    </row>
    <row r="65" spans="1:8" hidden="1" x14ac:dyDescent="0.2">
      <c r="A65" s="95">
        <v>38657</v>
      </c>
      <c r="B65" s="96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7">
        <v>1578552</v>
      </c>
    </row>
    <row r="66" spans="1:8" hidden="1" x14ac:dyDescent="0.2">
      <c r="A66" s="95">
        <v>38687</v>
      </c>
      <c r="B66" s="96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7">
        <v>1631738</v>
      </c>
    </row>
    <row r="67" spans="1:8" hidden="1" x14ac:dyDescent="0.2">
      <c r="A67" s="95">
        <v>38718</v>
      </c>
      <c r="B67" s="96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7">
        <v>2057423</v>
      </c>
    </row>
    <row r="68" spans="1:8" hidden="1" x14ac:dyDescent="0.2">
      <c r="A68" s="95">
        <v>38749</v>
      </c>
      <c r="B68" s="96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7">
        <v>1860196</v>
      </c>
    </row>
    <row r="69" spans="1:8" hidden="1" x14ac:dyDescent="0.2">
      <c r="A69" s="95">
        <v>38777</v>
      </c>
      <c r="B69" s="96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7">
        <v>1859393</v>
      </c>
    </row>
    <row r="70" spans="1:8" hidden="1" x14ac:dyDescent="0.2">
      <c r="A70" s="95">
        <v>38808</v>
      </c>
      <c r="B70" s="96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7">
        <v>1537457</v>
      </c>
    </row>
    <row r="71" spans="1:8" hidden="1" x14ac:dyDescent="0.2">
      <c r="A71" s="95">
        <v>38838</v>
      </c>
      <c r="B71" s="96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7">
        <v>1182881</v>
      </c>
    </row>
    <row r="72" spans="1:8" hidden="1" x14ac:dyDescent="0.2">
      <c r="A72" s="95">
        <v>38869</v>
      </c>
      <c r="B72" s="96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7">
        <v>1069657</v>
      </c>
    </row>
    <row r="73" spans="1:8" hidden="1" x14ac:dyDescent="0.2">
      <c r="A73" s="95">
        <v>38899</v>
      </c>
      <c r="B73" s="96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7">
        <v>1221972</v>
      </c>
    </row>
    <row r="74" spans="1:8" hidden="1" x14ac:dyDescent="0.2">
      <c r="A74" s="95">
        <v>38930</v>
      </c>
      <c r="B74" s="96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7">
        <v>1224999</v>
      </c>
    </row>
    <row r="75" spans="1:8" hidden="1" x14ac:dyDescent="0.2">
      <c r="A75" s="95">
        <v>38961</v>
      </c>
      <c r="B75" s="96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7">
        <v>1283698</v>
      </c>
    </row>
    <row r="76" spans="1:8" hidden="1" x14ac:dyDescent="0.2">
      <c r="A76" s="95">
        <v>38991</v>
      </c>
      <c r="B76" s="96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7">
        <v>1449690</v>
      </c>
    </row>
    <row r="77" spans="1:8" hidden="1" x14ac:dyDescent="0.2">
      <c r="A77" s="95">
        <v>39022</v>
      </c>
      <c r="B77" s="96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7">
        <v>1654620</v>
      </c>
    </row>
    <row r="78" spans="1:8" hidden="1" x14ac:dyDescent="0.2">
      <c r="A78" s="95">
        <v>39052</v>
      </c>
      <c r="B78" s="96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7">
        <v>1697181</v>
      </c>
    </row>
    <row r="79" spans="1:8" hidden="1" x14ac:dyDescent="0.2">
      <c r="A79" s="95">
        <v>39083</v>
      </c>
      <c r="B79" s="96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7">
        <v>2153590</v>
      </c>
    </row>
    <row r="80" spans="1:8" hidden="1" x14ac:dyDescent="0.2">
      <c r="A80" s="95">
        <v>39114</v>
      </c>
      <c r="B80" s="96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7">
        <v>1962632</v>
      </c>
    </row>
    <row r="81" spans="1:8" hidden="1" x14ac:dyDescent="0.2">
      <c r="A81" s="95">
        <v>39142</v>
      </c>
      <c r="B81" s="96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7">
        <v>1981627</v>
      </c>
    </row>
    <row r="82" spans="1:8" hidden="1" x14ac:dyDescent="0.2">
      <c r="A82" s="95">
        <v>39173</v>
      </c>
      <c r="B82" s="96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7">
        <v>1574575</v>
      </c>
    </row>
    <row r="83" spans="1:8" hidden="1" x14ac:dyDescent="0.2">
      <c r="A83" s="95">
        <v>39203</v>
      </c>
      <c r="B83" s="96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7">
        <v>1249335</v>
      </c>
    </row>
    <row r="84" spans="1:8" hidden="1" x14ac:dyDescent="0.2">
      <c r="A84" s="95">
        <v>39234</v>
      </c>
      <c r="B84" s="96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7">
        <v>1123800</v>
      </c>
    </row>
    <row r="85" spans="1:8" hidden="1" x14ac:dyDescent="0.2">
      <c r="A85" s="95">
        <v>39264</v>
      </c>
      <c r="B85" s="96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7">
        <v>1282115</v>
      </c>
    </row>
    <row r="86" spans="1:8" hidden="1" x14ac:dyDescent="0.2">
      <c r="A86" s="95">
        <v>39295</v>
      </c>
      <c r="B86" s="96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7">
        <v>1279792</v>
      </c>
    </row>
    <row r="87" spans="1:8" hidden="1" x14ac:dyDescent="0.2">
      <c r="A87" s="95">
        <v>39326</v>
      </c>
      <c r="B87" s="96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7">
        <v>1324719</v>
      </c>
    </row>
    <row r="88" spans="1:8" hidden="1" x14ac:dyDescent="0.2">
      <c r="A88" s="95">
        <v>39356</v>
      </c>
      <c r="B88" s="96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7">
        <v>1429239</v>
      </c>
    </row>
    <row r="89" spans="1:8" hidden="1" x14ac:dyDescent="0.2">
      <c r="A89" s="95">
        <v>39387</v>
      </c>
      <c r="B89" s="96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7">
        <v>1674940</v>
      </c>
    </row>
    <row r="90" spans="1:8" hidden="1" x14ac:dyDescent="0.2">
      <c r="A90" s="95">
        <v>39417</v>
      </c>
      <c r="B90" s="96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7">
        <v>1725871</v>
      </c>
    </row>
    <row r="91" spans="1:8" hidden="1" x14ac:dyDescent="0.2">
      <c r="A91" s="95">
        <v>39448</v>
      </c>
      <c r="B91" s="96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7">
        <v>2189283</v>
      </c>
    </row>
    <row r="92" spans="1:8" hidden="1" x14ac:dyDescent="0.2">
      <c r="A92" s="95">
        <v>39479</v>
      </c>
      <c r="B92" s="96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7">
        <v>2044416</v>
      </c>
    </row>
    <row r="93" spans="1:8" hidden="1" x14ac:dyDescent="0.2">
      <c r="A93" s="95">
        <v>39508</v>
      </c>
      <c r="B93" s="96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7">
        <v>2053358</v>
      </c>
    </row>
    <row r="94" spans="1:8" hidden="1" x14ac:dyDescent="0.2">
      <c r="A94" s="95">
        <v>39539</v>
      </c>
      <c r="B94" s="96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7">
        <v>1599194</v>
      </c>
    </row>
    <row r="95" spans="1:8" hidden="1" x14ac:dyDescent="0.2">
      <c r="A95" s="95">
        <v>39569</v>
      </c>
      <c r="B95" s="96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7">
        <v>1283323</v>
      </c>
    </row>
    <row r="96" spans="1:8" hidden="1" x14ac:dyDescent="0.2">
      <c r="A96" s="95">
        <v>39600</v>
      </c>
      <c r="B96" s="96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7">
        <v>1103100</v>
      </c>
    </row>
    <row r="97" spans="1:8" hidden="1" x14ac:dyDescent="0.2">
      <c r="A97" s="95">
        <v>39630</v>
      </c>
      <c r="B97" s="96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7">
        <v>1290483</v>
      </c>
    </row>
    <row r="98" spans="1:8" hidden="1" x14ac:dyDescent="0.2">
      <c r="A98" s="95">
        <v>39661</v>
      </c>
      <c r="B98" s="96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7">
        <v>1265169</v>
      </c>
    </row>
    <row r="99" spans="1:8" hidden="1" x14ac:dyDescent="0.2">
      <c r="A99" s="95">
        <v>39692</v>
      </c>
      <c r="B99" s="96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7">
        <v>1302494</v>
      </c>
    </row>
    <row r="100" spans="1:8" hidden="1" x14ac:dyDescent="0.2">
      <c r="A100" s="95">
        <v>39722</v>
      </c>
      <c r="B100" s="96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7">
        <v>1489983</v>
      </c>
    </row>
    <row r="101" spans="1:8" hidden="1" x14ac:dyDescent="0.2">
      <c r="A101" s="95">
        <v>39753</v>
      </c>
      <c r="B101" s="96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7">
        <v>1621497</v>
      </c>
    </row>
    <row r="102" spans="1:8" hidden="1" x14ac:dyDescent="0.2">
      <c r="A102" s="95">
        <v>39783</v>
      </c>
      <c r="B102" s="96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7">
        <v>1694627</v>
      </c>
    </row>
    <row r="103" spans="1:8" hidden="1" x14ac:dyDescent="0.2">
      <c r="A103" s="95">
        <v>39814</v>
      </c>
      <c r="B103" s="96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7">
        <v>2134501</v>
      </c>
    </row>
    <row r="104" spans="1:8" hidden="1" x14ac:dyDescent="0.2">
      <c r="A104" s="95">
        <v>39845</v>
      </c>
      <c r="B104" s="96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7">
        <v>1929505</v>
      </c>
    </row>
    <row r="105" spans="1:8" hidden="1" x14ac:dyDescent="0.2">
      <c r="A105" s="95">
        <v>39873</v>
      </c>
      <c r="B105" s="96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7">
        <v>1937376</v>
      </c>
    </row>
    <row r="106" spans="1:8" hidden="1" x14ac:dyDescent="0.2">
      <c r="A106" s="95">
        <v>39904</v>
      </c>
      <c r="B106" s="96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7">
        <v>1614274</v>
      </c>
    </row>
    <row r="107" spans="1:8" hidden="1" x14ac:dyDescent="0.2">
      <c r="A107" s="95">
        <v>39934</v>
      </c>
      <c r="B107" s="96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7">
        <v>1278507</v>
      </c>
    </row>
    <row r="108" spans="1:8" hidden="1" x14ac:dyDescent="0.2">
      <c r="A108" s="95">
        <v>39965</v>
      </c>
      <c r="B108" s="96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7">
        <v>1039342</v>
      </c>
    </row>
    <row r="109" spans="1:8" hidden="1" x14ac:dyDescent="0.2">
      <c r="A109" s="95">
        <v>39995</v>
      </c>
      <c r="B109" s="96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7">
        <v>1289072</v>
      </c>
    </row>
    <row r="110" spans="1:8" hidden="1" x14ac:dyDescent="0.2">
      <c r="A110" s="95">
        <v>40026</v>
      </c>
      <c r="B110" s="96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7">
        <v>1230633</v>
      </c>
    </row>
    <row r="111" spans="1:8" hidden="1" x14ac:dyDescent="0.2">
      <c r="A111" s="95">
        <v>40057</v>
      </c>
      <c r="B111" s="96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7">
        <v>1311653</v>
      </c>
    </row>
    <row r="112" spans="1:8" hidden="1" x14ac:dyDescent="0.2">
      <c r="A112" s="95">
        <v>40087</v>
      </c>
      <c r="B112" s="96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7">
        <v>1478922</v>
      </c>
    </row>
    <row r="113" spans="1:8" hidden="1" x14ac:dyDescent="0.2">
      <c r="A113" s="95">
        <v>40118</v>
      </c>
      <c r="B113" s="96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7">
        <v>1629378</v>
      </c>
    </row>
    <row r="114" spans="1:8" hidden="1" x14ac:dyDescent="0.2">
      <c r="A114" s="95">
        <v>40148</v>
      </c>
      <c r="B114" s="96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7">
        <v>1777393</v>
      </c>
    </row>
    <row r="115" spans="1:8" hidden="1" x14ac:dyDescent="0.2">
      <c r="A115" s="95">
        <v>40179</v>
      </c>
      <c r="B115" s="96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7">
        <v>2232678</v>
      </c>
    </row>
    <row r="116" spans="1:8" hidden="1" x14ac:dyDescent="0.2">
      <c r="A116" s="95">
        <v>40210</v>
      </c>
      <c r="B116" s="96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7">
        <v>1974121</v>
      </c>
    </row>
    <row r="117" spans="1:8" hidden="1" x14ac:dyDescent="0.2">
      <c r="A117" s="95">
        <v>40238</v>
      </c>
      <c r="B117" s="96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7">
        <v>1966282</v>
      </c>
    </row>
    <row r="118" spans="1:8" hidden="1" x14ac:dyDescent="0.2">
      <c r="A118" s="95">
        <v>40269</v>
      </c>
      <c r="B118" s="96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7">
        <v>1617763</v>
      </c>
    </row>
    <row r="119" spans="1:8" hidden="1" x14ac:dyDescent="0.2">
      <c r="A119" s="95">
        <v>40299</v>
      </c>
      <c r="B119" s="96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7">
        <v>1220095</v>
      </c>
    </row>
    <row r="120" spans="1:8" hidden="1" x14ac:dyDescent="0.2">
      <c r="A120" s="95">
        <v>40330</v>
      </c>
      <c r="B120" s="96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7">
        <v>1112469</v>
      </c>
    </row>
    <row r="121" spans="1:8" hidden="1" x14ac:dyDescent="0.2">
      <c r="A121" s="95">
        <v>40360</v>
      </c>
      <c r="B121" s="96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7">
        <v>1305705</v>
      </c>
    </row>
    <row r="122" spans="1:8" hidden="1" x14ac:dyDescent="0.2">
      <c r="A122" s="95">
        <v>40391</v>
      </c>
      <c r="B122" s="96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7">
        <v>1243129</v>
      </c>
    </row>
    <row r="123" spans="1:8" hidden="1" x14ac:dyDescent="0.2">
      <c r="A123" s="95">
        <v>40422</v>
      </c>
      <c r="B123" s="96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7">
        <v>1314997</v>
      </c>
    </row>
    <row r="124" spans="1:8" hidden="1" x14ac:dyDescent="0.2">
      <c r="A124" s="95">
        <v>40452</v>
      </c>
      <c r="B124" s="96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7">
        <v>1485087</v>
      </c>
    </row>
    <row r="125" spans="1:8" hidden="1" x14ac:dyDescent="0.2">
      <c r="A125" s="95">
        <v>40483</v>
      </c>
      <c r="B125" s="96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7">
        <v>1682862</v>
      </c>
    </row>
    <row r="126" spans="1:8" hidden="1" x14ac:dyDescent="0.2">
      <c r="A126" s="95">
        <v>40513</v>
      </c>
      <c r="B126" s="96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7">
        <v>1749129</v>
      </c>
    </row>
    <row r="127" spans="1:8" hidden="1" x14ac:dyDescent="0.2">
      <c r="A127" s="95">
        <v>40544</v>
      </c>
      <c r="B127" s="96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7">
        <v>2194660</v>
      </c>
    </row>
    <row r="128" spans="1:8" hidden="1" x14ac:dyDescent="0.2">
      <c r="A128" s="95">
        <v>40575</v>
      </c>
      <c r="B128" s="96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7">
        <v>1931541</v>
      </c>
    </row>
    <row r="129" spans="1:8" hidden="1" x14ac:dyDescent="0.2">
      <c r="A129" s="95">
        <v>40603</v>
      </c>
      <c r="B129" s="96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7">
        <v>1857680</v>
      </c>
    </row>
    <row r="130" spans="1:8" hidden="1" x14ac:dyDescent="0.2">
      <c r="A130" s="95">
        <v>40634</v>
      </c>
      <c r="B130" s="96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7">
        <v>1584883</v>
      </c>
    </row>
    <row r="131" spans="1:8" hidden="1" x14ac:dyDescent="0.2">
      <c r="A131" s="95">
        <v>40664</v>
      </c>
      <c r="B131" s="96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7">
        <v>1237222</v>
      </c>
    </row>
    <row r="132" spans="1:8" hidden="1" x14ac:dyDescent="0.2">
      <c r="A132" s="95">
        <v>40695</v>
      </c>
      <c r="B132" s="96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7">
        <v>1107434</v>
      </c>
    </row>
    <row r="133" spans="1:8" hidden="1" x14ac:dyDescent="0.2">
      <c r="A133" s="95">
        <v>40725</v>
      </c>
      <c r="B133" s="96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7">
        <v>1326749</v>
      </c>
    </row>
    <row r="134" spans="1:8" hidden="1" x14ac:dyDescent="0.2">
      <c r="A134" s="95">
        <v>40756</v>
      </c>
      <c r="B134" s="96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7">
        <v>1341468</v>
      </c>
    </row>
    <row r="135" spans="1:8" hidden="1" x14ac:dyDescent="0.2">
      <c r="A135" s="95">
        <v>40787</v>
      </c>
      <c r="B135" s="96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7">
        <v>1332734</v>
      </c>
    </row>
    <row r="136" spans="1:8" hidden="1" x14ac:dyDescent="0.2">
      <c r="A136" s="95">
        <v>40817</v>
      </c>
      <c r="B136" s="96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7">
        <v>1470317</v>
      </c>
    </row>
    <row r="137" spans="1:8" hidden="1" x14ac:dyDescent="0.2">
      <c r="A137" s="95">
        <v>40848</v>
      </c>
      <c r="B137" s="96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7">
        <v>1645143</v>
      </c>
    </row>
    <row r="138" spans="1:8" hidden="1" x14ac:dyDescent="0.2">
      <c r="A138" s="95">
        <v>40878</v>
      </c>
      <c r="B138" s="96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7">
        <v>1730150</v>
      </c>
    </row>
    <row r="139" spans="1:8" hidden="1" x14ac:dyDescent="0.2">
      <c r="A139" s="95">
        <v>40909</v>
      </c>
      <c r="B139" s="96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7">
        <v>2103516</v>
      </c>
    </row>
    <row r="140" spans="1:8" hidden="1" x14ac:dyDescent="0.2">
      <c r="A140" s="95">
        <v>40940</v>
      </c>
      <c r="B140" s="96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7">
        <v>1904530</v>
      </c>
    </row>
    <row r="141" spans="1:8" hidden="1" x14ac:dyDescent="0.2">
      <c r="A141" s="95">
        <v>40969</v>
      </c>
      <c r="B141" s="96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7">
        <v>1844440</v>
      </c>
    </row>
    <row r="142" spans="1:8" hidden="1" x14ac:dyDescent="0.2">
      <c r="A142" s="36">
        <v>41000</v>
      </c>
      <c r="B142" s="113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7">
        <v>1533060</v>
      </c>
    </row>
    <row r="143" spans="1:8" hidden="1" x14ac:dyDescent="0.2">
      <c r="A143" s="95">
        <v>41030</v>
      </c>
      <c r="B143" s="96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7">
        <v>1220054</v>
      </c>
    </row>
    <row r="144" spans="1:8" hidden="1" x14ac:dyDescent="0.2">
      <c r="A144" s="95">
        <v>41061</v>
      </c>
      <c r="B144" s="96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7">
        <v>1121078</v>
      </c>
    </row>
    <row r="145" spans="1:8" hidden="1" x14ac:dyDescent="0.2">
      <c r="A145" s="95">
        <v>41091</v>
      </c>
      <c r="B145" s="96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7">
        <v>1237136</v>
      </c>
    </row>
    <row r="146" spans="1:8" hidden="1" x14ac:dyDescent="0.2">
      <c r="A146" s="95">
        <v>41122</v>
      </c>
      <c r="B146" s="96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7">
        <v>1213632</v>
      </c>
    </row>
    <row r="147" spans="1:8" hidden="1" x14ac:dyDescent="0.2">
      <c r="A147" s="95">
        <v>41153</v>
      </c>
      <c r="B147" s="96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7">
        <v>1268062</v>
      </c>
    </row>
    <row r="148" spans="1:8" hidden="1" x14ac:dyDescent="0.2">
      <c r="A148" s="95">
        <v>41183</v>
      </c>
      <c r="B148" s="96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7">
        <v>1488016</v>
      </c>
    </row>
    <row r="149" spans="1:8" hidden="1" x14ac:dyDescent="0.2">
      <c r="A149" s="95">
        <v>41214</v>
      </c>
      <c r="B149" s="96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7">
        <v>1604288</v>
      </c>
    </row>
    <row r="150" spans="1:8" hidden="1" x14ac:dyDescent="0.2">
      <c r="A150" s="95">
        <v>41244</v>
      </c>
      <c r="B150" s="96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7">
        <v>1751944</v>
      </c>
    </row>
    <row r="151" spans="1:8" hidden="1" x14ac:dyDescent="0.2">
      <c r="A151" s="95">
        <v>41275</v>
      </c>
      <c r="B151" s="96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7">
        <v>2097665</v>
      </c>
    </row>
    <row r="152" spans="1:8" hidden="1" x14ac:dyDescent="0.2">
      <c r="A152" s="95">
        <v>41306</v>
      </c>
      <c r="B152" s="96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7">
        <v>1893083</v>
      </c>
    </row>
    <row r="153" spans="1:8" hidden="1" x14ac:dyDescent="0.2">
      <c r="A153" s="95">
        <v>41334</v>
      </c>
      <c r="B153" s="96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7">
        <v>1986605</v>
      </c>
    </row>
    <row r="154" spans="1:8" hidden="1" x14ac:dyDescent="0.2">
      <c r="A154" s="95">
        <v>41365</v>
      </c>
      <c r="B154" s="96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7">
        <v>1552959</v>
      </c>
    </row>
    <row r="155" spans="1:8" hidden="1" x14ac:dyDescent="0.2">
      <c r="A155" s="95">
        <v>41395</v>
      </c>
      <c r="B155" s="96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7">
        <v>1293693</v>
      </c>
    </row>
    <row r="156" spans="1:8" hidden="1" x14ac:dyDescent="0.2">
      <c r="A156" s="95">
        <v>41426</v>
      </c>
      <c r="B156" s="96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7">
        <v>1157635</v>
      </c>
    </row>
    <row r="157" spans="1:8" hidden="1" x14ac:dyDescent="0.2">
      <c r="A157" s="95">
        <v>41456</v>
      </c>
      <c r="B157" s="96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7">
        <v>1336329</v>
      </c>
    </row>
    <row r="158" spans="1:8" hidden="1" x14ac:dyDescent="0.2">
      <c r="A158" s="95">
        <v>41487</v>
      </c>
      <c r="B158" s="96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7">
        <v>1295953</v>
      </c>
    </row>
    <row r="159" spans="1:8" hidden="1" x14ac:dyDescent="0.2">
      <c r="A159" s="95">
        <v>41518</v>
      </c>
      <c r="B159" s="96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7">
        <v>1331688</v>
      </c>
    </row>
    <row r="160" spans="1:8" hidden="1" x14ac:dyDescent="0.2">
      <c r="A160" s="95">
        <v>41548</v>
      </c>
      <c r="B160" s="96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7">
        <v>1532363</v>
      </c>
    </row>
    <row r="161" spans="1:8" hidden="1" x14ac:dyDescent="0.2">
      <c r="A161" s="95">
        <v>41579</v>
      </c>
      <c r="B161" s="96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7">
        <v>1722284</v>
      </c>
    </row>
    <row r="162" spans="1:8" hidden="1" x14ac:dyDescent="0.2">
      <c r="A162" s="95">
        <v>41609</v>
      </c>
      <c r="B162" s="96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7">
        <v>1841763</v>
      </c>
    </row>
    <row r="163" spans="1:8" hidden="1" x14ac:dyDescent="0.2">
      <c r="A163" s="95">
        <v>41640</v>
      </c>
      <c r="B163" s="96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7">
        <v>2214146</v>
      </c>
    </row>
    <row r="164" spans="1:8" hidden="1" x14ac:dyDescent="0.2">
      <c r="A164" s="95">
        <v>41671</v>
      </c>
      <c r="B164" s="96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7">
        <v>2029342</v>
      </c>
    </row>
    <row r="165" spans="1:8" hidden="1" x14ac:dyDescent="0.2">
      <c r="A165" s="95">
        <v>41699</v>
      </c>
      <c r="B165" s="96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7">
        <v>1978046</v>
      </c>
    </row>
    <row r="166" spans="1:8" hidden="1" x14ac:dyDescent="0.2">
      <c r="A166" s="95">
        <v>41730</v>
      </c>
      <c r="B166" s="96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7">
        <v>1725623</v>
      </c>
    </row>
    <row r="167" spans="1:8" hidden="1" x14ac:dyDescent="0.2">
      <c r="A167" s="95">
        <v>41760</v>
      </c>
      <c r="B167" s="96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7">
        <v>1391714</v>
      </c>
    </row>
    <row r="168" spans="1:8" hidden="1" x14ac:dyDescent="0.2">
      <c r="A168" s="95">
        <v>41791</v>
      </c>
      <c r="B168" s="96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7">
        <v>1187200</v>
      </c>
    </row>
    <row r="169" spans="1:8" hidden="1" x14ac:dyDescent="0.2">
      <c r="A169" s="95">
        <v>41821</v>
      </c>
      <c r="B169" s="96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7">
        <v>1388982</v>
      </c>
    </row>
    <row r="170" spans="1:8" hidden="1" x14ac:dyDescent="0.2">
      <c r="A170" s="95">
        <v>41852</v>
      </c>
      <c r="B170" s="96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7">
        <v>1343051</v>
      </c>
    </row>
    <row r="171" spans="1:8" hidden="1" x14ac:dyDescent="0.2">
      <c r="A171" s="95">
        <v>41883</v>
      </c>
      <c r="B171" s="96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7">
        <v>1407739</v>
      </c>
    </row>
    <row r="172" spans="1:8" hidden="1" x14ac:dyDescent="0.2">
      <c r="A172" s="95">
        <v>41913</v>
      </c>
      <c r="B172" s="96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7">
        <v>1625088</v>
      </c>
    </row>
    <row r="173" spans="1:8" hidden="1" x14ac:dyDescent="0.2">
      <c r="A173" s="95">
        <v>41944</v>
      </c>
      <c r="B173" s="96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7">
        <v>1809042</v>
      </c>
    </row>
    <row r="174" spans="1:8" hidden="1" x14ac:dyDescent="0.2">
      <c r="A174" s="95">
        <v>41974</v>
      </c>
      <c r="B174" s="96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7">
        <v>1965432</v>
      </c>
    </row>
    <row r="175" spans="1:8" hidden="1" x14ac:dyDescent="0.2">
      <c r="A175" s="95">
        <v>42005</v>
      </c>
      <c r="B175" s="96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7">
        <v>2301522</v>
      </c>
    </row>
    <row r="176" spans="1:8" hidden="1" x14ac:dyDescent="0.2">
      <c r="A176" s="95">
        <v>42036</v>
      </c>
      <c r="B176" s="96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7">
        <v>2110781</v>
      </c>
    </row>
    <row r="177" spans="1:8" hidden="1" x14ac:dyDescent="0.2">
      <c r="A177" s="95">
        <v>42064</v>
      </c>
      <c r="B177" s="96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7">
        <v>2122967</v>
      </c>
    </row>
    <row r="178" spans="1:8" hidden="1" x14ac:dyDescent="0.2">
      <c r="A178" s="95">
        <v>42095</v>
      </c>
      <c r="B178" s="96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7">
        <v>1792206</v>
      </c>
    </row>
    <row r="179" spans="1:8" hidden="1" x14ac:dyDescent="0.2">
      <c r="A179" s="95">
        <v>42125</v>
      </c>
      <c r="B179" s="96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7">
        <v>1456035</v>
      </c>
    </row>
    <row r="180" spans="1:8" hidden="1" x14ac:dyDescent="0.2">
      <c r="A180" s="95">
        <v>42156</v>
      </c>
      <c r="B180" s="96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7">
        <v>1239437</v>
      </c>
    </row>
    <row r="181" spans="1:8" hidden="1" x14ac:dyDescent="0.2">
      <c r="A181" s="95">
        <v>42186</v>
      </c>
      <c r="B181" s="96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7">
        <v>1440494</v>
      </c>
    </row>
    <row r="182" spans="1:8" hidden="1" x14ac:dyDescent="0.2">
      <c r="A182" s="95">
        <v>42217</v>
      </c>
      <c r="B182" s="96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7">
        <v>1390943</v>
      </c>
    </row>
    <row r="183" spans="1:8" hidden="1" x14ac:dyDescent="0.2">
      <c r="A183" s="95">
        <v>42248</v>
      </c>
      <c r="B183" s="96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7">
        <v>1472051</v>
      </c>
    </row>
    <row r="184" spans="1:8" hidden="1" x14ac:dyDescent="0.2">
      <c r="A184" s="95">
        <v>42278</v>
      </c>
      <c r="B184" s="96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7">
        <v>1674350</v>
      </c>
    </row>
    <row r="185" spans="1:8" hidden="1" x14ac:dyDescent="0.2">
      <c r="A185" s="95">
        <v>42309</v>
      </c>
      <c r="B185" s="96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7">
        <v>1893322</v>
      </c>
    </row>
    <row r="186" spans="1:8" hidden="1" x14ac:dyDescent="0.2">
      <c r="A186" s="95">
        <v>42339</v>
      </c>
      <c r="B186" s="96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7">
        <v>2065419</v>
      </c>
    </row>
    <row r="187" spans="1:8" hidden="1" x14ac:dyDescent="0.2">
      <c r="A187" s="95">
        <v>42370</v>
      </c>
      <c r="B187" s="96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7">
        <v>2442568</v>
      </c>
    </row>
    <row r="188" spans="1:8" hidden="1" x14ac:dyDescent="0.2">
      <c r="A188" s="95">
        <v>42401</v>
      </c>
      <c r="B188" s="96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7">
        <v>2247027</v>
      </c>
    </row>
    <row r="189" spans="1:8" hidden="1" x14ac:dyDescent="0.2">
      <c r="A189" s="95">
        <v>42430</v>
      </c>
      <c r="B189" s="96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7">
        <v>2267659</v>
      </c>
    </row>
    <row r="190" spans="1:8" hidden="1" x14ac:dyDescent="0.2">
      <c r="A190" s="95">
        <v>42461</v>
      </c>
      <c r="B190" s="96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7">
        <v>1862101</v>
      </c>
    </row>
    <row r="191" spans="1:8" hidden="1" x14ac:dyDescent="0.2">
      <c r="A191" s="95">
        <v>42491</v>
      </c>
      <c r="B191" s="96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7">
        <v>1462258</v>
      </c>
    </row>
    <row r="192" spans="1:8" hidden="1" x14ac:dyDescent="0.2">
      <c r="A192" s="95">
        <v>42522</v>
      </c>
      <c r="B192" s="96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7">
        <v>1331127</v>
      </c>
    </row>
    <row r="193" spans="1:8" hidden="1" x14ac:dyDescent="0.2">
      <c r="A193" s="95">
        <v>42552</v>
      </c>
      <c r="B193" s="96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7">
        <v>1513811</v>
      </c>
    </row>
    <row r="194" spans="1:8" hidden="1" x14ac:dyDescent="0.2">
      <c r="A194" s="95">
        <v>42583</v>
      </c>
      <c r="B194" s="96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7">
        <v>1464723</v>
      </c>
    </row>
    <row r="195" spans="1:8" hidden="1" x14ac:dyDescent="0.2">
      <c r="A195" s="95">
        <v>42614</v>
      </c>
      <c r="B195" s="96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7">
        <v>1548768</v>
      </c>
    </row>
    <row r="196" spans="1:8" hidden="1" x14ac:dyDescent="0.2">
      <c r="A196" s="95">
        <v>42644</v>
      </c>
      <c r="B196" s="96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7">
        <v>1750644</v>
      </c>
    </row>
    <row r="197" spans="1:8" hidden="1" x14ac:dyDescent="0.2">
      <c r="A197" s="95">
        <v>42675</v>
      </c>
      <c r="B197" s="96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7">
        <v>1967181</v>
      </c>
    </row>
    <row r="198" spans="1:8" hidden="1" x14ac:dyDescent="0.2">
      <c r="A198" s="95">
        <v>42705</v>
      </c>
      <c r="B198" s="96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7">
        <v>2115048</v>
      </c>
    </row>
    <row r="199" spans="1:8" hidden="1" x14ac:dyDescent="0.2">
      <c r="A199" s="95">
        <v>42736</v>
      </c>
      <c r="B199" s="96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7">
        <v>2477360</v>
      </c>
    </row>
    <row r="200" spans="1:8" hidden="1" x14ac:dyDescent="0.2">
      <c r="A200" s="95">
        <v>42767</v>
      </c>
      <c r="B200" s="96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7">
        <v>2238725</v>
      </c>
    </row>
    <row r="201" spans="1:8" hidden="1" x14ac:dyDescent="0.2">
      <c r="A201" s="95">
        <v>42795</v>
      </c>
      <c r="B201" s="96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7">
        <v>2300387</v>
      </c>
    </row>
    <row r="202" spans="1:8" hidden="1" x14ac:dyDescent="0.2">
      <c r="A202" s="95">
        <v>42826</v>
      </c>
      <c r="B202" s="96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7">
        <v>1949996</v>
      </c>
    </row>
    <row r="203" spans="1:8" hidden="1" x14ac:dyDescent="0.2">
      <c r="A203" s="95">
        <v>42856</v>
      </c>
      <c r="B203" s="96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7">
        <v>1550487</v>
      </c>
    </row>
    <row r="204" spans="1:8" hidden="1" x14ac:dyDescent="0.2">
      <c r="A204" s="95">
        <v>42887</v>
      </c>
      <c r="B204" s="96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7">
        <v>1407028</v>
      </c>
    </row>
    <row r="205" spans="1:8" hidden="1" x14ac:dyDescent="0.2">
      <c r="A205" s="95">
        <v>42917</v>
      </c>
      <c r="B205" s="96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7">
        <v>1535994</v>
      </c>
    </row>
    <row r="206" spans="1:8" hidden="1" x14ac:dyDescent="0.2">
      <c r="A206" s="95">
        <v>42948</v>
      </c>
      <c r="B206" s="96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7">
        <v>1468554</v>
      </c>
    </row>
    <row r="207" spans="1:8" hidden="1" x14ac:dyDescent="0.2">
      <c r="A207" s="95">
        <v>42979</v>
      </c>
      <c r="B207" s="96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7">
        <v>1547142</v>
      </c>
    </row>
    <row r="208" spans="1:8" hidden="1" x14ac:dyDescent="0.2">
      <c r="A208" s="95">
        <v>43009</v>
      </c>
      <c r="B208" s="96">
        <v>3040</v>
      </c>
      <c r="C208" s="114">
        <v>139396</v>
      </c>
      <c r="D208" s="114">
        <v>4321276</v>
      </c>
      <c r="E208" s="115">
        <v>42.12</v>
      </c>
      <c r="F208" s="2">
        <v>3146797</v>
      </c>
      <c r="G208" s="2">
        <v>1601968</v>
      </c>
      <c r="H208" s="97">
        <v>1819984</v>
      </c>
    </row>
    <row r="209" spans="1:8" hidden="1" x14ac:dyDescent="0.2">
      <c r="A209" s="95">
        <v>43040</v>
      </c>
      <c r="B209" s="96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7">
        <v>2036430</v>
      </c>
    </row>
    <row r="210" spans="1:8" hidden="1" x14ac:dyDescent="0.2">
      <c r="A210" s="95">
        <v>43070</v>
      </c>
      <c r="B210" s="96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7">
        <v>2186146</v>
      </c>
    </row>
    <row r="211" spans="1:8" hidden="1" x14ac:dyDescent="0.2">
      <c r="A211" s="95">
        <v>43101</v>
      </c>
      <c r="B211" s="96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7">
        <v>2549593</v>
      </c>
    </row>
    <row r="212" spans="1:8" hidden="1" x14ac:dyDescent="0.2">
      <c r="A212" s="95">
        <v>43132</v>
      </c>
      <c r="B212" s="96">
        <v>3067</v>
      </c>
      <c r="C212" s="2">
        <v>140663</v>
      </c>
      <c r="D212" s="2">
        <v>3938564</v>
      </c>
      <c r="E212" s="22">
        <v>57.47</v>
      </c>
      <c r="F212" s="2">
        <v>4030944</v>
      </c>
      <c r="G212" s="2">
        <v>2141136</v>
      </c>
      <c r="H212" s="97">
        <v>2263356</v>
      </c>
    </row>
    <row r="213" spans="1:8" hidden="1" x14ac:dyDescent="0.2">
      <c r="A213" s="95">
        <v>43160</v>
      </c>
      <c r="B213" s="96">
        <v>3063</v>
      </c>
      <c r="C213" s="2">
        <v>140872</v>
      </c>
      <c r="D213" s="2">
        <v>4367032</v>
      </c>
      <c r="E213" s="22">
        <v>54.74</v>
      </c>
      <c r="F213" s="2">
        <v>4176455</v>
      </c>
      <c r="G213" s="2">
        <v>2205955</v>
      </c>
      <c r="H213" s="97">
        <v>2390605</v>
      </c>
    </row>
    <row r="214" spans="1:8" hidden="1" x14ac:dyDescent="0.2">
      <c r="A214" s="95">
        <v>43191</v>
      </c>
      <c r="B214" s="96">
        <v>3056</v>
      </c>
      <c r="C214" s="2">
        <v>140183</v>
      </c>
      <c r="D214" s="2">
        <v>4205490</v>
      </c>
      <c r="E214" s="22">
        <v>45.81</v>
      </c>
      <c r="F214" s="2">
        <v>3430091</v>
      </c>
      <c r="G214" s="2">
        <v>1765164</v>
      </c>
      <c r="H214" s="97">
        <v>1926416</v>
      </c>
    </row>
    <row r="215" spans="1:8" hidden="1" x14ac:dyDescent="0.2">
      <c r="A215" s="95">
        <v>43221</v>
      </c>
      <c r="B215" s="96">
        <v>3028</v>
      </c>
      <c r="C215" s="2">
        <v>136442</v>
      </c>
      <c r="D215" s="2">
        <v>4229702</v>
      </c>
      <c r="E215" s="22">
        <v>37.53</v>
      </c>
      <c r="F215" s="2">
        <v>2541156</v>
      </c>
      <c r="G215" s="2">
        <v>1278308</v>
      </c>
      <c r="H215" s="97">
        <v>1587387</v>
      </c>
    </row>
    <row r="216" spans="1:8" hidden="1" x14ac:dyDescent="0.2">
      <c r="A216" s="95">
        <v>43252</v>
      </c>
      <c r="B216" s="96">
        <v>2968</v>
      </c>
      <c r="C216" s="2">
        <v>134757</v>
      </c>
      <c r="D216" s="2">
        <v>4042710</v>
      </c>
      <c r="E216" s="22">
        <v>34.200000000000003</v>
      </c>
      <c r="F216" s="2">
        <v>2267738</v>
      </c>
      <c r="G216" s="2">
        <v>1144657</v>
      </c>
      <c r="H216" s="97">
        <v>1382749</v>
      </c>
    </row>
    <row r="217" spans="1:8" hidden="1" x14ac:dyDescent="0.2">
      <c r="A217" s="95">
        <v>43282</v>
      </c>
      <c r="B217" s="96">
        <v>2937</v>
      </c>
      <c r="C217" s="2">
        <v>133556</v>
      </c>
      <c r="D217" s="2">
        <v>4140236</v>
      </c>
      <c r="E217" s="22">
        <v>36.85</v>
      </c>
      <c r="F217" s="2">
        <v>2677385</v>
      </c>
      <c r="G217" s="2">
        <v>1275816</v>
      </c>
      <c r="H217" s="97">
        <v>1525862</v>
      </c>
    </row>
    <row r="218" spans="1:8" hidden="1" x14ac:dyDescent="0.2">
      <c r="A218" s="95">
        <v>43313</v>
      </c>
      <c r="B218" s="96">
        <v>2955</v>
      </c>
      <c r="C218" s="2">
        <v>134648</v>
      </c>
      <c r="D218" s="2">
        <v>4174088</v>
      </c>
      <c r="E218" s="22">
        <v>36.450000000000003</v>
      </c>
      <c r="F218" s="2">
        <v>2524181</v>
      </c>
      <c r="G218" s="2">
        <v>1250843</v>
      </c>
      <c r="H218" s="97">
        <v>1521647</v>
      </c>
    </row>
    <row r="219" spans="1:8" hidden="1" x14ac:dyDescent="0.2">
      <c r="A219" s="95">
        <v>43344</v>
      </c>
      <c r="B219" s="96">
        <v>3029</v>
      </c>
      <c r="C219" s="2">
        <v>139358</v>
      </c>
      <c r="D219" s="2">
        <v>4180740</v>
      </c>
      <c r="E219" s="22">
        <v>38.619999999999997</v>
      </c>
      <c r="F219" s="2">
        <v>2747884</v>
      </c>
      <c r="G219" s="2">
        <v>1375577</v>
      </c>
      <c r="H219" s="97">
        <v>1614486</v>
      </c>
    </row>
    <row r="220" spans="1:8" hidden="1" x14ac:dyDescent="0.2">
      <c r="A220" s="95">
        <v>43374</v>
      </c>
      <c r="B220" s="96">
        <v>3051</v>
      </c>
      <c r="C220" s="2">
        <v>140755</v>
      </c>
      <c r="D220" s="2">
        <v>4363405</v>
      </c>
      <c r="E220" s="22">
        <v>43.13</v>
      </c>
      <c r="F220" s="2">
        <v>3268352</v>
      </c>
      <c r="G220" s="2">
        <v>1654965</v>
      </c>
      <c r="H220" s="97">
        <v>1881740</v>
      </c>
    </row>
    <row r="221" spans="1:8" hidden="1" x14ac:dyDescent="0.2">
      <c r="A221" s="95">
        <v>43405</v>
      </c>
      <c r="B221" s="96">
        <v>3061</v>
      </c>
      <c r="C221" s="2">
        <v>141823</v>
      </c>
      <c r="D221" s="2">
        <v>4254690</v>
      </c>
      <c r="E221" s="22">
        <v>49.33</v>
      </c>
      <c r="F221" s="2">
        <v>3535107</v>
      </c>
      <c r="G221" s="2">
        <v>1888552</v>
      </c>
      <c r="H221" s="97">
        <v>2098997</v>
      </c>
    </row>
    <row r="222" spans="1:8" hidden="1" x14ac:dyDescent="0.2">
      <c r="A222" s="95">
        <v>43435</v>
      </c>
      <c r="B222" s="96">
        <v>3066</v>
      </c>
      <c r="C222" s="2">
        <v>142137</v>
      </c>
      <c r="D222" s="2">
        <v>4406247</v>
      </c>
      <c r="E222" s="22">
        <v>49.9</v>
      </c>
      <c r="F222" s="2">
        <v>4198568</v>
      </c>
      <c r="G222" s="2">
        <v>2091123</v>
      </c>
      <c r="H222" s="97">
        <v>2198828</v>
      </c>
    </row>
    <row r="223" spans="1:8" hidden="1" x14ac:dyDescent="0.2">
      <c r="A223" s="95">
        <v>43466</v>
      </c>
      <c r="B223" s="96">
        <v>3057</v>
      </c>
      <c r="C223" s="2">
        <v>142198</v>
      </c>
      <c r="D223" s="2">
        <v>4408138</v>
      </c>
      <c r="E223" s="22">
        <v>56.72</v>
      </c>
      <c r="F223" s="2">
        <v>4967720</v>
      </c>
      <c r="G223" s="2">
        <v>2273817</v>
      </c>
      <c r="H223" s="97">
        <v>2500338</v>
      </c>
    </row>
    <row r="224" spans="1:8" hidden="1" x14ac:dyDescent="0.2">
      <c r="A224" s="95">
        <v>43497</v>
      </c>
      <c r="B224" s="96">
        <v>3067</v>
      </c>
      <c r="C224" s="2">
        <v>143175</v>
      </c>
      <c r="D224" s="2">
        <v>4008900</v>
      </c>
      <c r="E224" s="22">
        <v>56.58</v>
      </c>
      <c r="F224" s="2">
        <v>4015374</v>
      </c>
      <c r="G224" s="2">
        <v>2096026</v>
      </c>
      <c r="H224" s="97">
        <v>2268251</v>
      </c>
    </row>
    <row r="225" spans="1:13" hidden="1" x14ac:dyDescent="0.2">
      <c r="A225" s="95">
        <v>43525</v>
      </c>
      <c r="B225" s="96">
        <v>3057</v>
      </c>
      <c r="C225" s="2">
        <v>143029</v>
      </c>
      <c r="D225" s="2">
        <v>4433899</v>
      </c>
      <c r="E225" s="22">
        <v>53.21</v>
      </c>
      <c r="F225" s="2">
        <v>4008009</v>
      </c>
      <c r="G225" s="2">
        <v>2101621</v>
      </c>
      <c r="H225" s="97">
        <v>2359308</v>
      </c>
    </row>
    <row r="226" spans="1:13" hidden="1" x14ac:dyDescent="0.2">
      <c r="A226" s="95">
        <v>43556</v>
      </c>
      <c r="B226" s="96">
        <v>3043</v>
      </c>
      <c r="C226" s="2">
        <v>143002</v>
      </c>
      <c r="D226" s="2">
        <v>4290060</v>
      </c>
      <c r="E226" s="22">
        <v>46.57</v>
      </c>
      <c r="F226" s="2">
        <v>3604648</v>
      </c>
      <c r="G226" s="2">
        <v>1847022</v>
      </c>
      <c r="H226" s="97">
        <v>1998082</v>
      </c>
    </row>
    <row r="227" spans="1:13" hidden="1" x14ac:dyDescent="0.2">
      <c r="A227" s="95">
        <v>43586</v>
      </c>
      <c r="B227" s="96">
        <v>2992</v>
      </c>
      <c r="C227" s="2">
        <v>138671</v>
      </c>
      <c r="D227" s="2">
        <v>4298801</v>
      </c>
      <c r="E227" s="22">
        <v>37</v>
      </c>
      <c r="F227" s="2">
        <v>2563153</v>
      </c>
      <c r="G227" s="2">
        <v>1312417</v>
      </c>
      <c r="H227" s="97">
        <v>1590363</v>
      </c>
    </row>
    <row r="228" spans="1:13" hidden="1" x14ac:dyDescent="0.2">
      <c r="A228" s="95">
        <v>43617</v>
      </c>
      <c r="B228" s="96">
        <v>2962</v>
      </c>
      <c r="C228" s="2">
        <v>137381</v>
      </c>
      <c r="D228" s="2">
        <v>4121430</v>
      </c>
      <c r="E228" s="22">
        <v>34.159999999999997</v>
      </c>
      <c r="F228" s="2">
        <v>2297971</v>
      </c>
      <c r="G228" s="2">
        <v>1124249</v>
      </c>
      <c r="H228" s="97">
        <v>1408075</v>
      </c>
    </row>
    <row r="229" spans="1:13" hidden="1" x14ac:dyDescent="0.2">
      <c r="A229" s="95">
        <v>43647</v>
      </c>
      <c r="B229" s="96">
        <v>2954</v>
      </c>
      <c r="C229" s="2">
        <v>137360</v>
      </c>
      <c r="D229" s="2">
        <v>4258160</v>
      </c>
      <c r="E229" s="22">
        <v>37.06</v>
      </c>
      <c r="F229" s="2">
        <v>2698818</v>
      </c>
      <c r="G229" s="2">
        <v>1288224</v>
      </c>
      <c r="H229" s="97">
        <v>1577956</v>
      </c>
    </row>
    <row r="230" spans="1:13" hidden="1" x14ac:dyDescent="0.2">
      <c r="A230" s="95">
        <v>43678</v>
      </c>
      <c r="B230" s="96">
        <v>2953</v>
      </c>
      <c r="C230" s="2">
        <v>136805</v>
      </c>
      <c r="D230" s="2">
        <v>4240955</v>
      </c>
      <c r="E230" s="22">
        <v>37.17</v>
      </c>
      <c r="F230" s="2">
        <v>2617226</v>
      </c>
      <c r="G230" s="2">
        <v>1298394</v>
      </c>
      <c r="H230" s="97">
        <v>1576509</v>
      </c>
    </row>
    <row r="231" spans="1:13" hidden="1" x14ac:dyDescent="0.2">
      <c r="A231" s="98">
        <v>43709</v>
      </c>
      <c r="B231" s="99">
        <v>3007</v>
      </c>
      <c r="C231" s="100">
        <v>140819</v>
      </c>
      <c r="D231" s="100">
        <v>4224570</v>
      </c>
      <c r="E231" s="101">
        <v>38.96</v>
      </c>
      <c r="F231" s="100">
        <v>2770756</v>
      </c>
      <c r="G231" s="100">
        <v>1359703</v>
      </c>
      <c r="H231" s="102">
        <v>1645885</v>
      </c>
    </row>
    <row r="232" spans="1:13" hidden="1" x14ac:dyDescent="0.2"/>
    <row r="233" spans="1:13" ht="15" hidden="1" x14ac:dyDescent="0.25">
      <c r="A233" s="44" t="s">
        <v>43</v>
      </c>
      <c r="B233" s="45"/>
      <c r="C233" s="45"/>
      <c r="D233" s="46" t="str">
        <f>D4</f>
        <v>Total NZ - Total</v>
      </c>
      <c r="E233" s="47"/>
      <c r="F233" s="45"/>
      <c r="G233" s="48"/>
      <c r="H233" s="48"/>
    </row>
    <row r="234" spans="1:13" ht="51" hidden="1" customHeight="1" x14ac:dyDescent="0.2">
      <c r="A234" s="43" t="str">
        <f>A$6</f>
        <v>Month</v>
      </c>
      <c r="B234" s="53" t="str">
        <f>B$6&amp;"at end of month"</f>
        <v>Number of establishmentsat end of month</v>
      </c>
      <c r="C234" s="53" t="str">
        <f>C6</f>
        <v>Daily capacity (stay-units available)</v>
      </c>
      <c r="D234" s="53" t="str">
        <f>D6</f>
        <v xml:space="preserve">Monthly capacity (stay-unit nights available)  </v>
      </c>
      <c r="E234" s="53" t="str">
        <f>E6</f>
        <v xml:space="preserve">Occupancy rate 
(%) </v>
      </c>
      <c r="F234" s="53" t="s">
        <v>0</v>
      </c>
      <c r="G234" s="53" t="s">
        <v>1</v>
      </c>
      <c r="H234" s="53" t="str">
        <f>H6</f>
        <v>Stay-unit nights (occupancy)</v>
      </c>
      <c r="I234" s="54" t="str">
        <f>I6</f>
        <v>Average length
of stay (days)</v>
      </c>
      <c r="J234" s="54" t="str">
        <f>J6</f>
        <v>Guests per stay-unit night</v>
      </c>
      <c r="K234" s="54" t="str">
        <f>K6</f>
        <v>Stay-units per establishment</v>
      </c>
      <c r="L234" s="54" t="str">
        <f>L6</f>
        <v>Guest night % of January guest nights</v>
      </c>
    </row>
    <row r="235" spans="1:13" x14ac:dyDescent="0.2">
      <c r="A235" s="8" t="str">
        <f t="shared" ref="A235:A298" si="0">TEXT(A7,"mmm-yy")</f>
        <v>Jan-01</v>
      </c>
      <c r="B235" s="2">
        <f t="shared" ref="B235:D254" si="1">B7</f>
        <v>2903</v>
      </c>
      <c r="C235" s="2">
        <f t="shared" si="1"/>
        <v>121358</v>
      </c>
      <c r="D235" s="2">
        <f t="shared" si="1"/>
        <v>3762098</v>
      </c>
      <c r="E235" s="30">
        <f>IF(C235=0,"-",IF(H235="C","C",100*H235/D235))</f>
        <v>47.709735365745388</v>
      </c>
      <c r="F235" s="9">
        <f t="shared" ref="F235:H254" si="2">F7</f>
        <v>3740220</v>
      </c>
      <c r="G235" s="9">
        <f t="shared" si="2"/>
        <v>1767423</v>
      </c>
      <c r="H235" s="9">
        <f t="shared" si="2"/>
        <v>1794887</v>
      </c>
      <c r="I235" s="10">
        <f t="shared" ref="I235:I298" si="3">IF(F235=0,"-",IF(OR(F235="C",G235="C"),"C",F235/G235))</f>
        <v>2.1161996873414006</v>
      </c>
      <c r="J235" s="11">
        <f t="shared" ref="J235:J298" si="4">IF(OR(H235=0,F235=0),"-",IF(OR(F235="C",H235="C"),"C",F235/H235))</f>
        <v>2.0838192042173129</v>
      </c>
      <c r="K235" s="11">
        <f t="shared" ref="K235:K298" si="5">IF(B235=0,"-",C235/B235)</f>
        <v>41.804340337581813</v>
      </c>
      <c r="L235" s="12">
        <f t="shared" ref="L235:L246" si="6">IF(OR(F$235="C",F235="C"),"C",100*F235/F$235)</f>
        <v>100</v>
      </c>
      <c r="M235" s="56"/>
    </row>
    <row r="236" spans="1:13" x14ac:dyDescent="0.2">
      <c r="A236" s="8" t="str">
        <f t="shared" si="0"/>
        <v>Feb-01</v>
      </c>
      <c r="B236" s="2">
        <f t="shared" si="1"/>
        <v>2898</v>
      </c>
      <c r="C236" s="2">
        <f t="shared" si="1"/>
        <v>120993</v>
      </c>
      <c r="D236" s="2">
        <f t="shared" si="1"/>
        <v>3387804</v>
      </c>
      <c r="E236" s="30">
        <f t="shared" ref="E236:E299" si="7">IF(C236=0,"-",IF(H236="C","C",100*H236/D236))</f>
        <v>44.782018086052204</v>
      </c>
      <c r="F236" s="9">
        <f t="shared" si="2"/>
        <v>2645275</v>
      </c>
      <c r="G236" s="9">
        <f t="shared" si="2"/>
        <v>1462429</v>
      </c>
      <c r="H236" s="9">
        <f t="shared" si="2"/>
        <v>1517127</v>
      </c>
      <c r="I236" s="10">
        <f t="shared" si="3"/>
        <v>1.8088228556736772</v>
      </c>
      <c r="J236" s="11">
        <f t="shared" si="4"/>
        <v>1.743608148823401</v>
      </c>
      <c r="K236" s="11">
        <f t="shared" si="5"/>
        <v>41.750517598343684</v>
      </c>
      <c r="L236" s="12">
        <f t="shared" si="6"/>
        <v>70.725117773820784</v>
      </c>
      <c r="M236" s="22"/>
    </row>
    <row r="237" spans="1:13" x14ac:dyDescent="0.2">
      <c r="A237" s="8" t="str">
        <f t="shared" si="0"/>
        <v>Mar-01</v>
      </c>
      <c r="B237" s="2">
        <f t="shared" si="1"/>
        <v>2908</v>
      </c>
      <c r="C237" s="2">
        <f t="shared" si="1"/>
        <v>120925</v>
      </c>
      <c r="D237" s="2">
        <f t="shared" si="1"/>
        <v>3748675</v>
      </c>
      <c r="E237" s="30">
        <f t="shared" si="7"/>
        <v>40.79294684121723</v>
      </c>
      <c r="F237" s="9">
        <f t="shared" si="2"/>
        <v>2616630</v>
      </c>
      <c r="G237" s="9">
        <f t="shared" si="2"/>
        <v>1476387</v>
      </c>
      <c r="H237" s="9">
        <f t="shared" si="2"/>
        <v>1529195</v>
      </c>
      <c r="I237" s="10">
        <f t="shared" si="3"/>
        <v>1.7723198592239027</v>
      </c>
      <c r="J237" s="11">
        <f t="shared" si="4"/>
        <v>1.711115979322454</v>
      </c>
      <c r="K237" s="11">
        <f t="shared" si="5"/>
        <v>41.583562585969737</v>
      </c>
      <c r="L237" s="12">
        <f t="shared" si="6"/>
        <v>69.959253733737583</v>
      </c>
      <c r="M237" s="22"/>
    </row>
    <row r="238" spans="1:13" x14ac:dyDescent="0.2">
      <c r="A238" s="8" t="str">
        <f t="shared" si="0"/>
        <v>Apr-01</v>
      </c>
      <c r="B238" s="2">
        <f t="shared" si="1"/>
        <v>2916</v>
      </c>
      <c r="C238" s="2">
        <f t="shared" si="1"/>
        <v>120585</v>
      </c>
      <c r="D238" s="2">
        <f t="shared" si="1"/>
        <v>3617550</v>
      </c>
      <c r="E238" s="30">
        <f t="shared" si="7"/>
        <v>34.624234633937334</v>
      </c>
      <c r="F238" s="9">
        <f t="shared" si="2"/>
        <v>2244024</v>
      </c>
      <c r="G238" s="9">
        <f t="shared" si="2"/>
        <v>1236243</v>
      </c>
      <c r="H238" s="9">
        <f t="shared" si="2"/>
        <v>1252549</v>
      </c>
      <c r="I238" s="10">
        <f t="shared" si="3"/>
        <v>1.8151965268964112</v>
      </c>
      <c r="J238" s="11">
        <f t="shared" si="4"/>
        <v>1.791565838941231</v>
      </c>
      <c r="K238" s="11">
        <f t="shared" si="5"/>
        <v>41.352880658436213</v>
      </c>
      <c r="L238" s="12">
        <f t="shared" si="6"/>
        <v>59.997112469319987</v>
      </c>
      <c r="M238" s="22"/>
    </row>
    <row r="239" spans="1:13" x14ac:dyDescent="0.2">
      <c r="A239" s="8" t="str">
        <f t="shared" si="0"/>
        <v>May-01</v>
      </c>
      <c r="B239" s="2">
        <f t="shared" si="1"/>
        <v>2879</v>
      </c>
      <c r="C239" s="2">
        <f t="shared" si="1"/>
        <v>115778</v>
      </c>
      <c r="D239" s="2">
        <f t="shared" si="1"/>
        <v>3589118</v>
      </c>
      <c r="E239" s="30">
        <f t="shared" si="7"/>
        <v>27.148619800184893</v>
      </c>
      <c r="F239" s="9">
        <f t="shared" si="2"/>
        <v>1519711</v>
      </c>
      <c r="G239" s="9">
        <f t="shared" si="2"/>
        <v>836589</v>
      </c>
      <c r="H239" s="9">
        <f t="shared" si="2"/>
        <v>974396</v>
      </c>
      <c r="I239" s="10">
        <f t="shared" si="3"/>
        <v>1.8165562779333699</v>
      </c>
      <c r="J239" s="11">
        <f t="shared" si="4"/>
        <v>1.5596441282599682</v>
      </c>
      <c r="K239" s="11">
        <f t="shared" si="5"/>
        <v>40.21465786731504</v>
      </c>
      <c r="L239" s="12">
        <f t="shared" si="6"/>
        <v>40.631593863462577</v>
      </c>
      <c r="M239" s="22"/>
    </row>
    <row r="240" spans="1:13" x14ac:dyDescent="0.2">
      <c r="A240" s="8" t="str">
        <f t="shared" si="0"/>
        <v>Jun-01</v>
      </c>
      <c r="B240" s="2">
        <f t="shared" si="1"/>
        <v>2855</v>
      </c>
      <c r="C240" s="2">
        <f t="shared" si="1"/>
        <v>115084</v>
      </c>
      <c r="D240" s="2">
        <f t="shared" si="1"/>
        <v>3452520</v>
      </c>
      <c r="E240" s="30">
        <f t="shared" si="7"/>
        <v>25.283503064428302</v>
      </c>
      <c r="F240" s="9">
        <f t="shared" si="2"/>
        <v>1432712</v>
      </c>
      <c r="G240" s="9">
        <f t="shared" si="2"/>
        <v>781424</v>
      </c>
      <c r="H240" s="9">
        <f t="shared" si="2"/>
        <v>872918</v>
      </c>
      <c r="I240" s="10">
        <f t="shared" si="3"/>
        <v>1.8334630111181638</v>
      </c>
      <c r="J240" s="11">
        <f t="shared" si="4"/>
        <v>1.6412904763104896</v>
      </c>
      <c r="K240" s="11">
        <f t="shared" si="5"/>
        <v>40.309632224168126</v>
      </c>
      <c r="L240" s="12">
        <f t="shared" si="6"/>
        <v>38.305554218735793</v>
      </c>
      <c r="M240" s="22"/>
    </row>
    <row r="241" spans="1:13" x14ac:dyDescent="0.2">
      <c r="A241" s="8" t="str">
        <f t="shared" si="0"/>
        <v>Jul-01</v>
      </c>
      <c r="B241" s="2">
        <f t="shared" si="1"/>
        <v>2864</v>
      </c>
      <c r="C241" s="2">
        <f t="shared" si="1"/>
        <v>115407</v>
      </c>
      <c r="D241" s="2">
        <f t="shared" si="1"/>
        <v>3577617</v>
      </c>
      <c r="E241" s="30">
        <f t="shared" si="7"/>
        <v>28.865499017921707</v>
      </c>
      <c r="F241" s="9">
        <f t="shared" si="2"/>
        <v>1802223</v>
      </c>
      <c r="G241" s="9">
        <f t="shared" si="2"/>
        <v>936114</v>
      </c>
      <c r="H241" s="9">
        <f t="shared" si="2"/>
        <v>1032697</v>
      </c>
      <c r="I241" s="10">
        <f t="shared" si="3"/>
        <v>1.9252174414654626</v>
      </c>
      <c r="J241" s="11">
        <f t="shared" si="4"/>
        <v>1.7451614558771837</v>
      </c>
      <c r="K241" s="11">
        <f t="shared" si="5"/>
        <v>40.295740223463689</v>
      </c>
      <c r="L241" s="12">
        <f t="shared" si="6"/>
        <v>48.184946340054864</v>
      </c>
      <c r="M241" s="22"/>
    </row>
    <row r="242" spans="1:13" x14ac:dyDescent="0.2">
      <c r="A242" s="8" t="str">
        <f t="shared" si="0"/>
        <v>Aug-01</v>
      </c>
      <c r="B242" s="2">
        <f t="shared" si="1"/>
        <v>2876</v>
      </c>
      <c r="C242" s="2">
        <f t="shared" si="1"/>
        <v>115819</v>
      </c>
      <c r="D242" s="2">
        <f t="shared" si="1"/>
        <v>3590389</v>
      </c>
      <c r="E242" s="30">
        <f t="shared" si="7"/>
        <v>29.226164630072116</v>
      </c>
      <c r="F242" s="9">
        <f t="shared" si="2"/>
        <v>1757486</v>
      </c>
      <c r="G242" s="9">
        <f t="shared" si="2"/>
        <v>906221</v>
      </c>
      <c r="H242" s="9">
        <f t="shared" si="2"/>
        <v>1049333</v>
      </c>
      <c r="I242" s="10">
        <f t="shared" si="3"/>
        <v>1.9393569559743153</v>
      </c>
      <c r="J242" s="11">
        <f t="shared" si="4"/>
        <v>1.6748601254320601</v>
      </c>
      <c r="K242" s="11">
        <f t="shared" si="5"/>
        <v>40.270862308762169</v>
      </c>
      <c r="L242" s="12">
        <f t="shared" si="6"/>
        <v>46.98884022864965</v>
      </c>
      <c r="M242" s="22"/>
    </row>
    <row r="243" spans="1:13" x14ac:dyDescent="0.2">
      <c r="A243" s="8" t="str">
        <f t="shared" si="0"/>
        <v>Sep-01</v>
      </c>
      <c r="B243" s="2">
        <f t="shared" si="1"/>
        <v>2905</v>
      </c>
      <c r="C243" s="2">
        <f t="shared" si="1"/>
        <v>117348</v>
      </c>
      <c r="D243" s="2">
        <f t="shared" si="1"/>
        <v>3520440</v>
      </c>
      <c r="E243" s="30">
        <f t="shared" si="7"/>
        <v>30.477241481178488</v>
      </c>
      <c r="F243" s="9">
        <f t="shared" si="2"/>
        <v>1863683</v>
      </c>
      <c r="G243" s="9">
        <f t="shared" si="2"/>
        <v>974156</v>
      </c>
      <c r="H243" s="9">
        <f t="shared" si="2"/>
        <v>1072933</v>
      </c>
      <c r="I243" s="10">
        <f t="shared" si="3"/>
        <v>1.9131258237900295</v>
      </c>
      <c r="J243" s="11">
        <f t="shared" si="4"/>
        <v>1.7369984891880481</v>
      </c>
      <c r="K243" s="11">
        <f t="shared" si="5"/>
        <v>40.395180722891567</v>
      </c>
      <c r="L243" s="12">
        <f t="shared" si="6"/>
        <v>49.828165188144013</v>
      </c>
      <c r="M243" s="22"/>
    </row>
    <row r="244" spans="1:13" x14ac:dyDescent="0.2">
      <c r="A244" s="8" t="str">
        <f t="shared" si="0"/>
        <v>Oct-01</v>
      </c>
      <c r="B244" s="2">
        <f t="shared" si="1"/>
        <v>2916</v>
      </c>
      <c r="C244" s="2">
        <f t="shared" si="1"/>
        <v>118760</v>
      </c>
      <c r="D244" s="2">
        <f t="shared" si="1"/>
        <v>3681560</v>
      </c>
      <c r="E244" s="30">
        <f t="shared" si="7"/>
        <v>32.819592781320964</v>
      </c>
      <c r="F244" s="9">
        <f t="shared" si="2"/>
        <v>2076713</v>
      </c>
      <c r="G244" s="9">
        <f t="shared" si="2"/>
        <v>1123949</v>
      </c>
      <c r="H244" s="9">
        <f t="shared" si="2"/>
        <v>1208273</v>
      </c>
      <c r="I244" s="10">
        <f t="shared" si="3"/>
        <v>1.8476932672211996</v>
      </c>
      <c r="J244" s="11">
        <f t="shared" si="4"/>
        <v>1.7187448531912903</v>
      </c>
      <c r="K244" s="11">
        <f t="shared" si="5"/>
        <v>40.72702331961591</v>
      </c>
      <c r="L244" s="12">
        <f t="shared" si="6"/>
        <v>55.523819454470591</v>
      </c>
      <c r="M244" s="22"/>
    </row>
    <row r="245" spans="1:13" x14ac:dyDescent="0.2">
      <c r="A245" s="8" t="str">
        <f t="shared" si="0"/>
        <v>Nov-01</v>
      </c>
      <c r="B245" s="2">
        <f t="shared" si="1"/>
        <v>2933</v>
      </c>
      <c r="C245" s="2">
        <f t="shared" si="1"/>
        <v>122039</v>
      </c>
      <c r="D245" s="2">
        <f t="shared" si="1"/>
        <v>3661170</v>
      </c>
      <c r="E245" s="30">
        <f t="shared" si="7"/>
        <v>36.242020993289032</v>
      </c>
      <c r="F245" s="9">
        <f t="shared" si="2"/>
        <v>2229590</v>
      </c>
      <c r="G245" s="9">
        <f t="shared" si="2"/>
        <v>1253146</v>
      </c>
      <c r="H245" s="9">
        <f t="shared" si="2"/>
        <v>1326882</v>
      </c>
      <c r="I245" s="10">
        <f t="shared" si="3"/>
        <v>1.7791941242281426</v>
      </c>
      <c r="J245" s="11">
        <f t="shared" si="4"/>
        <v>1.6803227415851598</v>
      </c>
      <c r="K245" s="11">
        <f t="shared" si="5"/>
        <v>41.608932833276512</v>
      </c>
      <c r="L245" s="12">
        <f t="shared" si="6"/>
        <v>59.611199341215226</v>
      </c>
      <c r="M245" s="22"/>
    </row>
    <row r="246" spans="1:13" x14ac:dyDescent="0.2">
      <c r="A246" s="8" t="str">
        <f t="shared" si="0"/>
        <v>Dec-01</v>
      </c>
      <c r="B246" s="2">
        <f t="shared" si="1"/>
        <v>2947</v>
      </c>
      <c r="C246" s="2">
        <f t="shared" si="1"/>
        <v>123286</v>
      </c>
      <c r="D246" s="2">
        <f t="shared" si="1"/>
        <v>3821866</v>
      </c>
      <c r="E246" s="30">
        <f t="shared" si="7"/>
        <v>37.78693444511137</v>
      </c>
      <c r="F246" s="9">
        <f t="shared" si="2"/>
        <v>2831237</v>
      </c>
      <c r="G246" s="9">
        <f t="shared" si="2"/>
        <v>1444626</v>
      </c>
      <c r="H246" s="9">
        <f t="shared" si="2"/>
        <v>1444166</v>
      </c>
      <c r="I246" s="10">
        <f t="shared" si="3"/>
        <v>1.9598408169311643</v>
      </c>
      <c r="J246" s="11">
        <f t="shared" si="4"/>
        <v>1.960465071189877</v>
      </c>
      <c r="K246" s="11">
        <f t="shared" si="5"/>
        <v>41.834407872412626</v>
      </c>
      <c r="L246" s="12">
        <f t="shared" si="6"/>
        <v>75.6970712952714</v>
      </c>
      <c r="M246" s="22"/>
    </row>
    <row r="247" spans="1:13" x14ac:dyDescent="0.2">
      <c r="A247" s="8" t="str">
        <f t="shared" si="0"/>
        <v>Jan-02</v>
      </c>
      <c r="B247" s="2">
        <f t="shared" si="1"/>
        <v>2952</v>
      </c>
      <c r="C247" s="2">
        <f t="shared" si="1"/>
        <v>123461</v>
      </c>
      <c r="D247" s="2">
        <f t="shared" si="1"/>
        <v>3827291</v>
      </c>
      <c r="E247" s="30">
        <f t="shared" si="7"/>
        <v>48.108623044341286</v>
      </c>
      <c r="F247" s="9">
        <f t="shared" si="2"/>
        <v>3840258</v>
      </c>
      <c r="G247" s="9">
        <f t="shared" si="2"/>
        <v>1793954</v>
      </c>
      <c r="H247" s="9">
        <f t="shared" si="2"/>
        <v>1841257</v>
      </c>
      <c r="I247" s="10">
        <f t="shared" si="3"/>
        <v>2.1406669290293956</v>
      </c>
      <c r="J247" s="11">
        <f t="shared" si="4"/>
        <v>2.0856719078325296</v>
      </c>
      <c r="K247" s="11">
        <f t="shared" si="5"/>
        <v>41.822831978319783</v>
      </c>
      <c r="L247" s="29">
        <f t="shared" ref="L247:L258" si="8">IF(OR(F$247="C",F247="C"),"C",100*F247/F$247)</f>
        <v>100</v>
      </c>
      <c r="M247" s="22"/>
    </row>
    <row r="248" spans="1:13" x14ac:dyDescent="0.2">
      <c r="A248" s="8" t="str">
        <f t="shared" si="0"/>
        <v>Feb-02</v>
      </c>
      <c r="B248" s="2">
        <f t="shared" si="1"/>
        <v>2956</v>
      </c>
      <c r="C248" s="2">
        <f t="shared" si="1"/>
        <v>123821</v>
      </c>
      <c r="D248" s="2">
        <f t="shared" si="1"/>
        <v>3466988</v>
      </c>
      <c r="E248" s="30">
        <f t="shared" si="7"/>
        <v>46.613313919748208</v>
      </c>
      <c r="F248" s="9">
        <f t="shared" si="2"/>
        <v>2829400</v>
      </c>
      <c r="G248" s="9">
        <f t="shared" si="2"/>
        <v>1544421</v>
      </c>
      <c r="H248" s="9">
        <f t="shared" si="2"/>
        <v>1616078</v>
      </c>
      <c r="I248" s="10">
        <f t="shared" si="3"/>
        <v>1.8320134212109263</v>
      </c>
      <c r="J248" s="11">
        <f t="shared" si="4"/>
        <v>1.7507818310749852</v>
      </c>
      <c r="K248" s="11">
        <f t="shared" si="5"/>
        <v>41.888024357239516</v>
      </c>
      <c r="L248" s="29">
        <f t="shared" si="8"/>
        <v>73.677341470286635</v>
      </c>
      <c r="M248" s="22"/>
    </row>
    <row r="249" spans="1:13" x14ac:dyDescent="0.2">
      <c r="A249" s="8" t="str">
        <f t="shared" si="0"/>
        <v>Mar-02</v>
      </c>
      <c r="B249" s="2">
        <f t="shared" si="1"/>
        <v>2949</v>
      </c>
      <c r="C249" s="2">
        <f t="shared" si="1"/>
        <v>123556</v>
      </c>
      <c r="D249" s="2">
        <f t="shared" si="1"/>
        <v>3830236</v>
      </c>
      <c r="E249" s="30">
        <f t="shared" si="7"/>
        <v>45.058998975520048</v>
      </c>
      <c r="F249" s="9">
        <f t="shared" si="2"/>
        <v>3070082</v>
      </c>
      <c r="G249" s="9">
        <f t="shared" si="2"/>
        <v>1644953</v>
      </c>
      <c r="H249" s="9">
        <f t="shared" si="2"/>
        <v>1725866</v>
      </c>
      <c r="I249" s="10">
        <f t="shared" si="3"/>
        <v>1.8663645709026337</v>
      </c>
      <c r="J249" s="11">
        <f t="shared" si="4"/>
        <v>1.7788646395490728</v>
      </c>
      <c r="K249" s="11">
        <f t="shared" si="5"/>
        <v>41.897592404204815</v>
      </c>
      <c r="L249" s="29">
        <f t="shared" si="8"/>
        <v>79.944680800092073</v>
      </c>
      <c r="M249" s="22"/>
    </row>
    <row r="250" spans="1:13" x14ac:dyDescent="0.2">
      <c r="A250" s="8" t="str">
        <f t="shared" si="0"/>
        <v>Apr-02</v>
      </c>
      <c r="B250" s="2">
        <f t="shared" si="1"/>
        <v>2934</v>
      </c>
      <c r="C250" s="2">
        <f t="shared" si="1"/>
        <v>120026</v>
      </c>
      <c r="D250" s="2">
        <f t="shared" si="1"/>
        <v>3600780</v>
      </c>
      <c r="E250" s="30">
        <f t="shared" si="7"/>
        <v>36.472319886246872</v>
      </c>
      <c r="F250" s="9">
        <f t="shared" si="2"/>
        <v>2269600</v>
      </c>
      <c r="G250" s="9">
        <f t="shared" si="2"/>
        <v>1259630</v>
      </c>
      <c r="H250" s="9">
        <f t="shared" si="2"/>
        <v>1313288</v>
      </c>
      <c r="I250" s="10">
        <f t="shared" si="3"/>
        <v>1.8017989409588531</v>
      </c>
      <c r="J250" s="11">
        <f t="shared" si="4"/>
        <v>1.7281814803759723</v>
      </c>
      <c r="K250" s="11">
        <f t="shared" si="5"/>
        <v>40.908657123381047</v>
      </c>
      <c r="L250" s="29">
        <f t="shared" si="8"/>
        <v>59.100195872256499</v>
      </c>
      <c r="M250" s="22"/>
    </row>
    <row r="251" spans="1:13" x14ac:dyDescent="0.2">
      <c r="A251" s="8" t="str">
        <f t="shared" si="0"/>
        <v>May-02</v>
      </c>
      <c r="B251" s="2">
        <f t="shared" si="1"/>
        <v>2905</v>
      </c>
      <c r="C251" s="2">
        <f t="shared" si="1"/>
        <v>118136</v>
      </c>
      <c r="D251" s="2">
        <f t="shared" si="1"/>
        <v>3662216</v>
      </c>
      <c r="E251" s="30">
        <f t="shared" si="7"/>
        <v>28.682879436931081</v>
      </c>
      <c r="F251" s="9">
        <f t="shared" si="2"/>
        <v>1681505</v>
      </c>
      <c r="G251" s="9">
        <f t="shared" si="2"/>
        <v>940483</v>
      </c>
      <c r="H251" s="9">
        <f t="shared" si="2"/>
        <v>1050429</v>
      </c>
      <c r="I251" s="10">
        <f t="shared" si="3"/>
        <v>1.7879164216684407</v>
      </c>
      <c r="J251" s="11">
        <f t="shared" si="4"/>
        <v>1.6007793006476401</v>
      </c>
      <c r="K251" s="11">
        <f t="shared" si="5"/>
        <v>40.66643717728055</v>
      </c>
      <c r="L251" s="29">
        <f t="shared" si="8"/>
        <v>43.786250819606394</v>
      </c>
      <c r="M251" s="22"/>
    </row>
    <row r="252" spans="1:13" x14ac:dyDescent="0.2">
      <c r="A252" s="8" t="str">
        <f t="shared" si="0"/>
        <v>Jun-02</v>
      </c>
      <c r="B252" s="2">
        <f t="shared" si="1"/>
        <v>2876</v>
      </c>
      <c r="C252" s="2">
        <f t="shared" si="1"/>
        <v>117000</v>
      </c>
      <c r="D252" s="2">
        <f t="shared" si="1"/>
        <v>3510000</v>
      </c>
      <c r="E252" s="30">
        <f t="shared" si="7"/>
        <v>26.743931623931623</v>
      </c>
      <c r="F252" s="9">
        <f t="shared" si="2"/>
        <v>1538521</v>
      </c>
      <c r="G252" s="9">
        <f t="shared" si="2"/>
        <v>822472</v>
      </c>
      <c r="H252" s="9">
        <f t="shared" si="2"/>
        <v>938712</v>
      </c>
      <c r="I252" s="10">
        <f t="shared" si="3"/>
        <v>1.870605929441975</v>
      </c>
      <c r="J252" s="11">
        <f t="shared" si="4"/>
        <v>1.63897020598437</v>
      </c>
      <c r="K252" s="11">
        <f t="shared" si="5"/>
        <v>40.681502086230878</v>
      </c>
      <c r="L252" s="29">
        <f t="shared" si="8"/>
        <v>40.062959311587917</v>
      </c>
      <c r="M252" s="22"/>
    </row>
    <row r="253" spans="1:13" x14ac:dyDescent="0.2">
      <c r="A253" s="8" t="str">
        <f t="shared" si="0"/>
        <v>Jul-02</v>
      </c>
      <c r="B253" s="2">
        <f t="shared" si="1"/>
        <v>2867</v>
      </c>
      <c r="C253" s="2">
        <f t="shared" si="1"/>
        <v>117004</v>
      </c>
      <c r="D253" s="2">
        <f t="shared" si="1"/>
        <v>3627124</v>
      </c>
      <c r="E253" s="30">
        <f t="shared" si="7"/>
        <v>30.567910002525416</v>
      </c>
      <c r="F253" s="9">
        <f t="shared" si="2"/>
        <v>1926479</v>
      </c>
      <c r="G253" s="9">
        <f t="shared" si="2"/>
        <v>975998</v>
      </c>
      <c r="H253" s="9">
        <f t="shared" si="2"/>
        <v>1108736</v>
      </c>
      <c r="I253" s="10">
        <f t="shared" si="3"/>
        <v>1.9738554792120475</v>
      </c>
      <c r="J253" s="11">
        <f t="shared" si="4"/>
        <v>1.7375452767836528</v>
      </c>
      <c r="K253" s="11">
        <f t="shared" si="5"/>
        <v>40.810603418207187</v>
      </c>
      <c r="L253" s="29">
        <f t="shared" si="8"/>
        <v>50.165353473646825</v>
      </c>
      <c r="M253" s="22"/>
    </row>
    <row r="254" spans="1:13" x14ac:dyDescent="0.2">
      <c r="A254" s="8" t="str">
        <f t="shared" si="0"/>
        <v>Aug-02</v>
      </c>
      <c r="B254" s="2">
        <f t="shared" si="1"/>
        <v>2862</v>
      </c>
      <c r="C254" s="2">
        <f t="shared" si="1"/>
        <v>117257</v>
      </c>
      <c r="D254" s="2">
        <f t="shared" si="1"/>
        <v>3634967</v>
      </c>
      <c r="E254" s="30">
        <f t="shared" si="7"/>
        <v>29.826570640118604</v>
      </c>
      <c r="F254" s="9">
        <f t="shared" si="2"/>
        <v>1828564</v>
      </c>
      <c r="G254" s="9">
        <f t="shared" si="2"/>
        <v>911325</v>
      </c>
      <c r="H254" s="9">
        <f t="shared" si="2"/>
        <v>1084186</v>
      </c>
      <c r="I254" s="10">
        <f t="shared" si="3"/>
        <v>2.006489452171289</v>
      </c>
      <c r="J254" s="11">
        <f t="shared" si="4"/>
        <v>1.6865777643319504</v>
      </c>
      <c r="K254" s="11">
        <f t="shared" si="5"/>
        <v>40.970300489168416</v>
      </c>
      <c r="L254" s="29">
        <f t="shared" si="8"/>
        <v>47.615654989847037</v>
      </c>
      <c r="M254" s="22"/>
    </row>
    <row r="255" spans="1:13" x14ac:dyDescent="0.2">
      <c r="A255" s="8" t="str">
        <f t="shared" si="0"/>
        <v>Sep-02</v>
      </c>
      <c r="B255" s="2">
        <f t="shared" ref="B255:D274" si="9">B27</f>
        <v>2895</v>
      </c>
      <c r="C255" s="2">
        <f t="shared" si="9"/>
        <v>118475</v>
      </c>
      <c r="D255" s="2">
        <f t="shared" si="9"/>
        <v>3554250</v>
      </c>
      <c r="E255" s="30">
        <f t="shared" si="7"/>
        <v>31.665921080396707</v>
      </c>
      <c r="F255" s="9">
        <f t="shared" ref="F255:H274" si="10">F27</f>
        <v>1930539</v>
      </c>
      <c r="G255" s="9">
        <f t="shared" si="10"/>
        <v>1011974</v>
      </c>
      <c r="H255" s="9">
        <f t="shared" si="10"/>
        <v>1125486</v>
      </c>
      <c r="I255" s="10">
        <f t="shared" si="3"/>
        <v>1.9076962451604489</v>
      </c>
      <c r="J255" s="11">
        <f t="shared" si="4"/>
        <v>1.7152936598056305</v>
      </c>
      <c r="K255" s="11">
        <f t="shared" si="5"/>
        <v>40.924006908462864</v>
      </c>
      <c r="L255" s="29">
        <f t="shared" si="8"/>
        <v>50.271075537112353</v>
      </c>
      <c r="M255" s="22"/>
    </row>
    <row r="256" spans="1:13" x14ac:dyDescent="0.2">
      <c r="A256" s="8" t="str">
        <f t="shared" si="0"/>
        <v>Oct-02</v>
      </c>
      <c r="B256" s="2">
        <f t="shared" si="9"/>
        <v>2926</v>
      </c>
      <c r="C256" s="2">
        <f t="shared" si="9"/>
        <v>119579</v>
      </c>
      <c r="D256" s="2">
        <f t="shared" si="9"/>
        <v>3706949</v>
      </c>
      <c r="E256" s="30">
        <f t="shared" si="7"/>
        <v>35.000319669895646</v>
      </c>
      <c r="F256" s="9">
        <f t="shared" si="10"/>
        <v>2205203</v>
      </c>
      <c r="G256" s="9">
        <f t="shared" si="10"/>
        <v>1177507</v>
      </c>
      <c r="H256" s="9">
        <f t="shared" si="10"/>
        <v>1297444</v>
      </c>
      <c r="I256" s="10">
        <f t="shared" si="3"/>
        <v>1.8727727308627464</v>
      </c>
      <c r="J256" s="11">
        <f t="shared" si="4"/>
        <v>1.6996517768782313</v>
      </c>
      <c r="K256" s="11">
        <f t="shared" si="5"/>
        <v>40.867737525632265</v>
      </c>
      <c r="L256" s="29">
        <f t="shared" si="8"/>
        <v>57.42330333014084</v>
      </c>
      <c r="M256" s="22"/>
    </row>
    <row r="257" spans="1:13" x14ac:dyDescent="0.2">
      <c r="A257" s="8" t="str">
        <f t="shared" si="0"/>
        <v>Nov-02</v>
      </c>
      <c r="B257" s="2">
        <f t="shared" si="9"/>
        <v>2937</v>
      </c>
      <c r="C257" s="2">
        <f t="shared" si="9"/>
        <v>122616</v>
      </c>
      <c r="D257" s="2">
        <f t="shared" si="9"/>
        <v>3678480</v>
      </c>
      <c r="E257" s="30">
        <f t="shared" si="7"/>
        <v>39.886692329440422</v>
      </c>
      <c r="F257" s="9">
        <f t="shared" si="10"/>
        <v>2458811</v>
      </c>
      <c r="G257" s="9">
        <f t="shared" si="10"/>
        <v>1363628</v>
      </c>
      <c r="H257" s="9">
        <f t="shared" si="10"/>
        <v>1467224</v>
      </c>
      <c r="I257" s="10">
        <f t="shared" si="3"/>
        <v>1.8031391259199723</v>
      </c>
      <c r="J257" s="11">
        <f t="shared" si="4"/>
        <v>1.6758252318664362</v>
      </c>
      <c r="K257" s="11">
        <f t="shared" si="5"/>
        <v>41.748723186925432</v>
      </c>
      <c r="L257" s="29">
        <f t="shared" si="8"/>
        <v>64.027234628506733</v>
      </c>
      <c r="M257" s="22"/>
    </row>
    <row r="258" spans="1:13" x14ac:dyDescent="0.2">
      <c r="A258" s="8" t="str">
        <f t="shared" si="0"/>
        <v>Dec-02</v>
      </c>
      <c r="B258" s="2">
        <f t="shared" si="9"/>
        <v>2952</v>
      </c>
      <c r="C258" s="2">
        <f t="shared" si="9"/>
        <v>124166</v>
      </c>
      <c r="D258" s="2">
        <f t="shared" si="9"/>
        <v>3849146</v>
      </c>
      <c r="E258" s="30">
        <f t="shared" si="7"/>
        <v>40.2603070914951</v>
      </c>
      <c r="F258" s="9">
        <f t="shared" si="10"/>
        <v>2925272</v>
      </c>
      <c r="G258" s="9">
        <f t="shared" si="10"/>
        <v>1501752</v>
      </c>
      <c r="H258" s="9">
        <f t="shared" si="10"/>
        <v>1549678</v>
      </c>
      <c r="I258" s="10">
        <f t="shared" si="3"/>
        <v>1.947906178916359</v>
      </c>
      <c r="J258" s="11">
        <f t="shared" si="4"/>
        <v>1.8876644051215801</v>
      </c>
      <c r="K258" s="11">
        <f t="shared" si="5"/>
        <v>42.061653116531168</v>
      </c>
      <c r="L258" s="29">
        <f t="shared" si="8"/>
        <v>76.173840403431228</v>
      </c>
      <c r="M258" s="22"/>
    </row>
    <row r="259" spans="1:13" x14ac:dyDescent="0.2">
      <c r="A259" s="8" t="str">
        <f t="shared" si="0"/>
        <v>Jan-03</v>
      </c>
      <c r="B259" s="2">
        <f t="shared" si="9"/>
        <v>2966</v>
      </c>
      <c r="C259" s="2">
        <f t="shared" si="9"/>
        <v>124436</v>
      </c>
      <c r="D259" s="2">
        <f t="shared" si="9"/>
        <v>3857516</v>
      </c>
      <c r="E259" s="30">
        <f t="shared" si="7"/>
        <v>48.846433819069055</v>
      </c>
      <c r="F259" s="9">
        <f t="shared" si="10"/>
        <v>3884101</v>
      </c>
      <c r="G259" s="9">
        <f t="shared" si="10"/>
        <v>1828808</v>
      </c>
      <c r="H259" s="9">
        <f t="shared" si="10"/>
        <v>1884259</v>
      </c>
      <c r="I259" s="10">
        <f t="shared" si="3"/>
        <v>2.1238429621917665</v>
      </c>
      <c r="J259" s="11">
        <f t="shared" si="4"/>
        <v>2.0613413548774346</v>
      </c>
      <c r="K259" s="11">
        <f t="shared" si="5"/>
        <v>41.954146999325694</v>
      </c>
      <c r="L259" s="29">
        <f t="shared" ref="L259:L270" si="11">IF(OR(F$259="C",F259="C"),"C",100*F259/F$259)</f>
        <v>100</v>
      </c>
      <c r="M259" s="22"/>
    </row>
    <row r="260" spans="1:13" x14ac:dyDescent="0.2">
      <c r="A260" s="8" t="str">
        <f t="shared" si="0"/>
        <v>Feb-03</v>
      </c>
      <c r="B260" s="2">
        <f t="shared" si="9"/>
        <v>2968</v>
      </c>
      <c r="C260" s="2">
        <f t="shared" si="9"/>
        <v>124628</v>
      </c>
      <c r="D260" s="2">
        <f t="shared" si="9"/>
        <v>3489584</v>
      </c>
      <c r="E260" s="30">
        <f t="shared" si="7"/>
        <v>48.784582918766247</v>
      </c>
      <c r="F260" s="9">
        <f t="shared" si="10"/>
        <v>3013612</v>
      </c>
      <c r="G260" s="9">
        <f t="shared" si="10"/>
        <v>1632061</v>
      </c>
      <c r="H260" s="9">
        <f t="shared" si="10"/>
        <v>1702379</v>
      </c>
      <c r="I260" s="10">
        <f t="shared" si="3"/>
        <v>1.8465069626686748</v>
      </c>
      <c r="J260" s="11">
        <f t="shared" si="4"/>
        <v>1.7702356525779512</v>
      </c>
      <c r="K260" s="11">
        <f t="shared" si="5"/>
        <v>41.990566037735846</v>
      </c>
      <c r="L260" s="29">
        <f t="shared" si="11"/>
        <v>77.588404626965158</v>
      </c>
      <c r="M260" s="22"/>
    </row>
    <row r="261" spans="1:13" x14ac:dyDescent="0.2">
      <c r="A261" s="8" t="str">
        <f t="shared" si="0"/>
        <v>Mar-03</v>
      </c>
      <c r="B261" s="2">
        <f t="shared" si="9"/>
        <v>2967</v>
      </c>
      <c r="C261" s="2">
        <f t="shared" si="9"/>
        <v>124324</v>
      </c>
      <c r="D261" s="2">
        <f t="shared" si="9"/>
        <v>3854044</v>
      </c>
      <c r="E261" s="30">
        <f t="shared" si="7"/>
        <v>43.955984934266446</v>
      </c>
      <c r="F261" s="9">
        <f t="shared" si="10"/>
        <v>2898116</v>
      </c>
      <c r="G261" s="9">
        <f t="shared" si="10"/>
        <v>1589468</v>
      </c>
      <c r="H261" s="9">
        <f t="shared" si="10"/>
        <v>1694083</v>
      </c>
      <c r="I261" s="10">
        <f t="shared" si="3"/>
        <v>1.8233245337433657</v>
      </c>
      <c r="J261" s="11">
        <f t="shared" si="4"/>
        <v>1.7107284589952205</v>
      </c>
      <c r="K261" s="11">
        <f t="shared" si="5"/>
        <v>41.902258173238963</v>
      </c>
      <c r="L261" s="29">
        <f t="shared" si="11"/>
        <v>74.614846524330858</v>
      </c>
      <c r="M261" s="22"/>
    </row>
    <row r="262" spans="1:13" x14ac:dyDescent="0.2">
      <c r="A262" s="8" t="str">
        <f t="shared" si="0"/>
        <v>Apr-03</v>
      </c>
      <c r="B262" s="2">
        <f t="shared" si="9"/>
        <v>2923</v>
      </c>
      <c r="C262" s="2">
        <f t="shared" si="9"/>
        <v>120012</v>
      </c>
      <c r="D262" s="2">
        <f t="shared" si="9"/>
        <v>3600360</v>
      </c>
      <c r="E262" s="30">
        <f t="shared" si="7"/>
        <v>39.56248819562488</v>
      </c>
      <c r="F262" s="9">
        <f t="shared" si="10"/>
        <v>2550460</v>
      </c>
      <c r="G262" s="9">
        <f t="shared" si="10"/>
        <v>1370814</v>
      </c>
      <c r="H262" s="9">
        <f t="shared" si="10"/>
        <v>1424392</v>
      </c>
      <c r="I262" s="10">
        <f t="shared" si="3"/>
        <v>1.8605441730242032</v>
      </c>
      <c r="J262" s="11">
        <f t="shared" si="4"/>
        <v>1.7905604636925789</v>
      </c>
      <c r="K262" s="11">
        <f t="shared" si="5"/>
        <v>41.057817310981868</v>
      </c>
      <c r="L262" s="29">
        <f t="shared" si="11"/>
        <v>65.664100907777623</v>
      </c>
      <c r="M262" s="22"/>
    </row>
    <row r="263" spans="1:13" x14ac:dyDescent="0.2">
      <c r="A263" s="8" t="str">
        <f t="shared" si="0"/>
        <v>May-03</v>
      </c>
      <c r="B263" s="2">
        <f t="shared" si="9"/>
        <v>2862</v>
      </c>
      <c r="C263" s="2">
        <f t="shared" si="9"/>
        <v>117659</v>
      </c>
      <c r="D263" s="2">
        <f t="shared" si="9"/>
        <v>3647429</v>
      </c>
      <c r="E263" s="30">
        <f t="shared" si="7"/>
        <v>29.433828595429823</v>
      </c>
      <c r="F263" s="9">
        <f t="shared" si="10"/>
        <v>1721910</v>
      </c>
      <c r="G263" s="9">
        <f t="shared" si="10"/>
        <v>946547</v>
      </c>
      <c r="H263" s="9">
        <f t="shared" si="10"/>
        <v>1073578</v>
      </c>
      <c r="I263" s="10">
        <f t="shared" si="3"/>
        <v>1.8191489698873906</v>
      </c>
      <c r="J263" s="11">
        <f t="shared" si="4"/>
        <v>1.6038983660246391</v>
      </c>
      <c r="K263" s="11">
        <f t="shared" si="5"/>
        <v>41.110761705101325</v>
      </c>
      <c r="L263" s="29">
        <f t="shared" si="11"/>
        <v>44.332266333959907</v>
      </c>
      <c r="M263" s="22"/>
    </row>
    <row r="264" spans="1:13" x14ac:dyDescent="0.2">
      <c r="A264" s="8" t="str">
        <f t="shared" si="0"/>
        <v>Jun-03</v>
      </c>
      <c r="B264" s="2">
        <f t="shared" si="9"/>
        <v>2839</v>
      </c>
      <c r="C264" s="2">
        <f t="shared" si="9"/>
        <v>116487</v>
      </c>
      <c r="D264" s="2">
        <f t="shared" si="9"/>
        <v>3494610</v>
      </c>
      <c r="E264" s="30">
        <f t="shared" si="7"/>
        <v>26.591035909586477</v>
      </c>
      <c r="F264" s="9">
        <f t="shared" si="10"/>
        <v>1474648</v>
      </c>
      <c r="G264" s="9">
        <f t="shared" si="10"/>
        <v>788415</v>
      </c>
      <c r="H264" s="9">
        <f t="shared" si="10"/>
        <v>929253</v>
      </c>
      <c r="I264" s="10">
        <f t="shared" si="3"/>
        <v>1.8703956672564577</v>
      </c>
      <c r="J264" s="11">
        <f t="shared" si="4"/>
        <v>1.5869176639731053</v>
      </c>
      <c r="K264" s="11">
        <f t="shared" si="5"/>
        <v>41.030996829869672</v>
      </c>
      <c r="L264" s="29">
        <f t="shared" si="11"/>
        <v>37.966262978228421</v>
      </c>
      <c r="M264" s="22"/>
    </row>
    <row r="265" spans="1:13" x14ac:dyDescent="0.2">
      <c r="A265" s="8" t="str">
        <f t="shared" si="0"/>
        <v>Jul-03</v>
      </c>
      <c r="B265" s="2">
        <f t="shared" si="9"/>
        <v>2854</v>
      </c>
      <c r="C265" s="2">
        <f t="shared" si="9"/>
        <v>117251</v>
      </c>
      <c r="D265" s="2">
        <f t="shared" si="9"/>
        <v>3634781</v>
      </c>
      <c r="E265" s="30">
        <f t="shared" si="7"/>
        <v>31.339852387255242</v>
      </c>
      <c r="F265" s="9">
        <f t="shared" si="10"/>
        <v>1976968</v>
      </c>
      <c r="G265" s="9">
        <f t="shared" si="10"/>
        <v>1026630</v>
      </c>
      <c r="H265" s="9">
        <f t="shared" si="10"/>
        <v>1139135</v>
      </c>
      <c r="I265" s="10">
        <f t="shared" si="3"/>
        <v>1.9256869563523373</v>
      </c>
      <c r="J265" s="11">
        <f t="shared" si="4"/>
        <v>1.7354993042966813</v>
      </c>
      <c r="K265" s="11">
        <f t="shared" si="5"/>
        <v>41.083041345480027</v>
      </c>
      <c r="L265" s="29">
        <f t="shared" si="11"/>
        <v>50.898985376538867</v>
      </c>
      <c r="M265" s="22"/>
    </row>
    <row r="266" spans="1:13" x14ac:dyDescent="0.2">
      <c r="A266" s="8" t="str">
        <f t="shared" si="0"/>
        <v>Aug-03</v>
      </c>
      <c r="B266" s="2">
        <f t="shared" si="9"/>
        <v>2866</v>
      </c>
      <c r="C266" s="2">
        <f t="shared" si="9"/>
        <v>117575</v>
      </c>
      <c r="D266" s="2">
        <f t="shared" si="9"/>
        <v>3644825</v>
      </c>
      <c r="E266" s="30">
        <f t="shared" si="7"/>
        <v>29.892409100574103</v>
      </c>
      <c r="F266" s="9">
        <f t="shared" si="10"/>
        <v>1831178</v>
      </c>
      <c r="G266" s="9">
        <f t="shared" si="10"/>
        <v>936479</v>
      </c>
      <c r="H266" s="9">
        <f t="shared" si="10"/>
        <v>1089526</v>
      </c>
      <c r="I266" s="10">
        <f t="shared" si="3"/>
        <v>1.9553860791325806</v>
      </c>
      <c r="J266" s="11">
        <f t="shared" si="4"/>
        <v>1.6807106943753523</v>
      </c>
      <c r="K266" s="11">
        <f t="shared" si="5"/>
        <v>41.024075366364272</v>
      </c>
      <c r="L266" s="29">
        <f t="shared" si="11"/>
        <v>47.145478451770437</v>
      </c>
      <c r="M266" s="22"/>
    </row>
    <row r="267" spans="1:13" x14ac:dyDescent="0.2">
      <c r="A267" s="8" t="str">
        <f t="shared" si="0"/>
        <v>Sep-03</v>
      </c>
      <c r="B267" s="2">
        <f t="shared" si="9"/>
        <v>2893</v>
      </c>
      <c r="C267" s="2">
        <f t="shared" si="9"/>
        <v>118988</v>
      </c>
      <c r="D267" s="2">
        <f t="shared" si="9"/>
        <v>3569640</v>
      </c>
      <c r="E267" s="30">
        <f t="shared" si="7"/>
        <v>32.752798601539652</v>
      </c>
      <c r="F267" s="9">
        <f t="shared" si="10"/>
        <v>2025337</v>
      </c>
      <c r="G267" s="9">
        <f t="shared" si="10"/>
        <v>1072770</v>
      </c>
      <c r="H267" s="9">
        <f t="shared" si="10"/>
        <v>1169157</v>
      </c>
      <c r="I267" s="10">
        <f t="shared" si="3"/>
        <v>1.8879508189080605</v>
      </c>
      <c r="J267" s="11">
        <f t="shared" si="4"/>
        <v>1.7323054132165312</v>
      </c>
      <c r="K267" s="11">
        <f t="shared" si="5"/>
        <v>41.129623228482544</v>
      </c>
      <c r="L267" s="29">
        <f t="shared" si="11"/>
        <v>52.144292849233324</v>
      </c>
      <c r="M267" s="22"/>
    </row>
    <row r="268" spans="1:13" x14ac:dyDescent="0.2">
      <c r="A268" s="8" t="str">
        <f t="shared" si="0"/>
        <v>Oct-03</v>
      </c>
      <c r="B268" s="2">
        <f t="shared" si="9"/>
        <v>2934</v>
      </c>
      <c r="C268" s="2">
        <f t="shared" si="9"/>
        <v>119949</v>
      </c>
      <c r="D268" s="2">
        <f t="shared" si="9"/>
        <v>3718419</v>
      </c>
      <c r="E268" s="30">
        <f t="shared" si="7"/>
        <v>35.1680647070704</v>
      </c>
      <c r="F268" s="9">
        <f t="shared" si="10"/>
        <v>2224164</v>
      </c>
      <c r="G268" s="9">
        <f t="shared" si="10"/>
        <v>1214342</v>
      </c>
      <c r="H268" s="9">
        <f t="shared" si="10"/>
        <v>1307696</v>
      </c>
      <c r="I268" s="10">
        <f t="shared" si="3"/>
        <v>1.831579571488098</v>
      </c>
      <c r="J268" s="11">
        <f t="shared" si="4"/>
        <v>1.7008264917840232</v>
      </c>
      <c r="K268" s="11">
        <f t="shared" si="5"/>
        <v>40.882413087934559</v>
      </c>
      <c r="L268" s="29">
        <f t="shared" si="11"/>
        <v>57.263289497363743</v>
      </c>
      <c r="M268" s="22"/>
    </row>
    <row r="269" spans="1:13" x14ac:dyDescent="0.2">
      <c r="A269" s="8" t="str">
        <f t="shared" si="0"/>
        <v>Nov-03</v>
      </c>
      <c r="B269" s="2">
        <f t="shared" si="9"/>
        <v>2935</v>
      </c>
      <c r="C269" s="2">
        <f t="shared" si="9"/>
        <v>123677</v>
      </c>
      <c r="D269" s="2">
        <f t="shared" si="9"/>
        <v>3710310</v>
      </c>
      <c r="E269" s="30">
        <f t="shared" si="7"/>
        <v>40.016494578620119</v>
      </c>
      <c r="F269" s="9">
        <f t="shared" si="10"/>
        <v>2476688</v>
      </c>
      <c r="G269" s="9">
        <f t="shared" si="10"/>
        <v>1400634</v>
      </c>
      <c r="H269" s="9">
        <f t="shared" si="10"/>
        <v>1484736</v>
      </c>
      <c r="I269" s="10">
        <f t="shared" si="3"/>
        <v>1.7682620870263037</v>
      </c>
      <c r="J269" s="11">
        <f t="shared" si="4"/>
        <v>1.6680999180999181</v>
      </c>
      <c r="K269" s="11">
        <f t="shared" si="5"/>
        <v>42.138671209540036</v>
      </c>
      <c r="L269" s="29">
        <f t="shared" si="11"/>
        <v>63.764768217922246</v>
      </c>
      <c r="M269" s="22"/>
    </row>
    <row r="270" spans="1:13" x14ac:dyDescent="0.2">
      <c r="A270" s="8" t="str">
        <f t="shared" si="0"/>
        <v>Dec-03</v>
      </c>
      <c r="B270" s="2">
        <f t="shared" si="9"/>
        <v>2957</v>
      </c>
      <c r="C270" s="2">
        <f t="shared" si="9"/>
        <v>125050</v>
      </c>
      <c r="D270" s="2">
        <f t="shared" si="9"/>
        <v>3876550</v>
      </c>
      <c r="E270" s="30">
        <f t="shared" si="7"/>
        <v>42.141362809714821</v>
      </c>
      <c r="F270" s="9">
        <f t="shared" si="10"/>
        <v>3085276</v>
      </c>
      <c r="G270" s="9">
        <f t="shared" si="10"/>
        <v>1633434</v>
      </c>
      <c r="H270" s="9">
        <f t="shared" si="10"/>
        <v>1633631</v>
      </c>
      <c r="I270" s="10">
        <f t="shared" si="3"/>
        <v>1.8888280763103988</v>
      </c>
      <c r="J270" s="11">
        <f t="shared" si="4"/>
        <v>1.8886003020265898</v>
      </c>
      <c r="K270" s="11">
        <f t="shared" si="5"/>
        <v>42.289482583699694</v>
      </c>
      <c r="L270" s="29">
        <f t="shared" si="11"/>
        <v>79.43346478374275</v>
      </c>
      <c r="M270" s="22"/>
    </row>
    <row r="271" spans="1:13" x14ac:dyDescent="0.2">
      <c r="A271" s="8" t="str">
        <f t="shared" si="0"/>
        <v>Jan-04</v>
      </c>
      <c r="B271" s="2">
        <f t="shared" si="9"/>
        <v>2945</v>
      </c>
      <c r="C271" s="2">
        <f t="shared" si="9"/>
        <v>126265</v>
      </c>
      <c r="D271" s="2">
        <f t="shared" si="9"/>
        <v>3914215</v>
      </c>
      <c r="E271" s="30">
        <f t="shared" si="7"/>
        <v>50.443728819188522</v>
      </c>
      <c r="F271" s="9">
        <f t="shared" si="10"/>
        <v>4098508</v>
      </c>
      <c r="G271" s="9">
        <f t="shared" si="10"/>
        <v>1887848</v>
      </c>
      <c r="H271" s="9">
        <f t="shared" si="10"/>
        <v>1974476</v>
      </c>
      <c r="I271" s="10">
        <f t="shared" si="3"/>
        <v>2.1709946987257447</v>
      </c>
      <c r="J271" s="11">
        <f t="shared" si="4"/>
        <v>2.0757446532649677</v>
      </c>
      <c r="K271" s="11">
        <f t="shared" si="5"/>
        <v>42.874363327674025</v>
      </c>
      <c r="L271" s="12">
        <f t="shared" ref="L271:L282" si="12">IF(OR(F$271="C",F271="C"),"C",100*F271/F$271)</f>
        <v>100</v>
      </c>
      <c r="M271" s="22"/>
    </row>
    <row r="272" spans="1:13" x14ac:dyDescent="0.2">
      <c r="A272" s="8" t="str">
        <f t="shared" si="0"/>
        <v>Feb-04</v>
      </c>
      <c r="B272" s="2">
        <f t="shared" si="9"/>
        <v>2947</v>
      </c>
      <c r="C272" s="2">
        <f t="shared" si="9"/>
        <v>125467</v>
      </c>
      <c r="D272" s="2">
        <f t="shared" si="9"/>
        <v>3638543</v>
      </c>
      <c r="E272" s="30">
        <f t="shared" si="7"/>
        <v>48.859777114081105</v>
      </c>
      <c r="F272" s="9">
        <f t="shared" si="10"/>
        <v>3108697</v>
      </c>
      <c r="G272" s="9">
        <f t="shared" si="10"/>
        <v>1723518</v>
      </c>
      <c r="H272" s="9">
        <f t="shared" si="10"/>
        <v>1777784</v>
      </c>
      <c r="I272" s="10">
        <f t="shared" si="3"/>
        <v>1.8036927957816513</v>
      </c>
      <c r="J272" s="11">
        <f t="shared" si="4"/>
        <v>1.7486359422742019</v>
      </c>
      <c r="K272" s="11">
        <f t="shared" si="5"/>
        <v>42.574482524601287</v>
      </c>
      <c r="L272" s="12">
        <f t="shared" si="12"/>
        <v>75.849479859500093</v>
      </c>
      <c r="M272" s="22"/>
    </row>
    <row r="273" spans="1:13" x14ac:dyDescent="0.2">
      <c r="A273" s="8" t="str">
        <f t="shared" si="0"/>
        <v>Mar-04</v>
      </c>
      <c r="B273" s="2">
        <f t="shared" si="9"/>
        <v>2951</v>
      </c>
      <c r="C273" s="2">
        <f t="shared" si="9"/>
        <v>125873</v>
      </c>
      <c r="D273" s="2">
        <f t="shared" si="9"/>
        <v>3902063</v>
      </c>
      <c r="E273" s="30">
        <f t="shared" si="7"/>
        <v>45.292426083330795</v>
      </c>
      <c r="F273" s="9">
        <f t="shared" si="10"/>
        <v>3002042</v>
      </c>
      <c r="G273" s="9">
        <f t="shared" si="10"/>
        <v>1686967</v>
      </c>
      <c r="H273" s="9">
        <f t="shared" si="10"/>
        <v>1767339</v>
      </c>
      <c r="I273" s="10">
        <f t="shared" si="3"/>
        <v>1.7795499259914391</v>
      </c>
      <c r="J273" s="11">
        <f t="shared" si="4"/>
        <v>1.6986226185242332</v>
      </c>
      <c r="K273" s="11">
        <f t="shared" si="5"/>
        <v>42.654354456116572</v>
      </c>
      <c r="L273" s="12">
        <f t="shared" si="12"/>
        <v>73.247191416974175</v>
      </c>
      <c r="M273" s="22"/>
    </row>
    <row r="274" spans="1:13" x14ac:dyDescent="0.2">
      <c r="A274" s="8" t="str">
        <f t="shared" si="0"/>
        <v>Apr-04</v>
      </c>
      <c r="B274" s="2">
        <f t="shared" si="9"/>
        <v>2949</v>
      </c>
      <c r="C274" s="2">
        <f t="shared" si="9"/>
        <v>125836</v>
      </c>
      <c r="D274" s="2">
        <f t="shared" si="9"/>
        <v>3775080</v>
      </c>
      <c r="E274" s="30">
        <f t="shared" si="7"/>
        <v>39.511507040910388</v>
      </c>
      <c r="F274" s="9">
        <f t="shared" si="10"/>
        <v>2657045</v>
      </c>
      <c r="G274" s="9">
        <f t="shared" si="10"/>
        <v>1463907</v>
      </c>
      <c r="H274" s="9">
        <f t="shared" si="10"/>
        <v>1491591</v>
      </c>
      <c r="I274" s="10">
        <f t="shared" si="3"/>
        <v>1.8150367475529525</v>
      </c>
      <c r="J274" s="11">
        <f t="shared" si="4"/>
        <v>1.78134957907362</v>
      </c>
      <c r="K274" s="11">
        <f t="shared" si="5"/>
        <v>42.67073584265853</v>
      </c>
      <c r="L274" s="12">
        <f t="shared" si="12"/>
        <v>64.829567247398316</v>
      </c>
      <c r="M274" s="22"/>
    </row>
    <row r="275" spans="1:13" x14ac:dyDescent="0.2">
      <c r="A275" s="8" t="str">
        <f t="shared" si="0"/>
        <v>May-04</v>
      </c>
      <c r="B275" s="2">
        <f t="shared" ref="B275:D294" si="13">B47</f>
        <v>2928</v>
      </c>
      <c r="C275" s="2">
        <f t="shared" si="13"/>
        <v>122078</v>
      </c>
      <c r="D275" s="2">
        <f t="shared" si="13"/>
        <v>3784418</v>
      </c>
      <c r="E275" s="30">
        <f t="shared" si="7"/>
        <v>30.078997616013876</v>
      </c>
      <c r="F275" s="9">
        <f t="shared" ref="F275:H294" si="14">F47</f>
        <v>1791577</v>
      </c>
      <c r="G275" s="9">
        <f t="shared" si="14"/>
        <v>980631</v>
      </c>
      <c r="H275" s="9">
        <f t="shared" si="14"/>
        <v>1138315</v>
      </c>
      <c r="I275" s="10">
        <f t="shared" si="3"/>
        <v>1.8269634551630531</v>
      </c>
      <c r="J275" s="11">
        <f t="shared" si="4"/>
        <v>1.5738850845328403</v>
      </c>
      <c r="K275" s="11">
        <f t="shared" si="5"/>
        <v>41.693306010928964</v>
      </c>
      <c r="L275" s="12">
        <f t="shared" si="12"/>
        <v>43.712907233559136</v>
      </c>
      <c r="M275" s="22"/>
    </row>
    <row r="276" spans="1:13" x14ac:dyDescent="0.2">
      <c r="A276" s="8" t="str">
        <f t="shared" si="0"/>
        <v>Jun-04</v>
      </c>
      <c r="B276" s="2">
        <f t="shared" si="13"/>
        <v>2903</v>
      </c>
      <c r="C276" s="2">
        <f t="shared" si="13"/>
        <v>121231</v>
      </c>
      <c r="D276" s="2">
        <f t="shared" si="13"/>
        <v>3636930</v>
      </c>
      <c r="E276" s="30">
        <f t="shared" si="7"/>
        <v>29.039244637647688</v>
      </c>
      <c r="F276" s="9">
        <f t="shared" si="14"/>
        <v>1693013</v>
      </c>
      <c r="G276" s="9">
        <f t="shared" si="14"/>
        <v>913975</v>
      </c>
      <c r="H276" s="9">
        <f t="shared" si="14"/>
        <v>1056137</v>
      </c>
      <c r="I276" s="10">
        <f t="shared" si="3"/>
        <v>1.8523624825624334</v>
      </c>
      <c r="J276" s="11">
        <f t="shared" si="4"/>
        <v>1.603024039494876</v>
      </c>
      <c r="K276" s="11">
        <f t="shared" si="5"/>
        <v>41.760592490527038</v>
      </c>
      <c r="L276" s="12">
        <f t="shared" si="12"/>
        <v>41.308032093630167</v>
      </c>
      <c r="M276" s="22"/>
    </row>
    <row r="277" spans="1:13" x14ac:dyDescent="0.2">
      <c r="A277" s="8" t="str">
        <f t="shared" si="0"/>
        <v>Jul-04</v>
      </c>
      <c r="B277" s="2">
        <f t="shared" si="13"/>
        <v>2889</v>
      </c>
      <c r="C277" s="2">
        <f t="shared" si="13"/>
        <v>121115</v>
      </c>
      <c r="D277" s="2">
        <f t="shared" si="13"/>
        <v>3754565</v>
      </c>
      <c r="E277" s="30">
        <f t="shared" si="7"/>
        <v>32.530080049220082</v>
      </c>
      <c r="F277" s="9">
        <f t="shared" si="14"/>
        <v>2091169</v>
      </c>
      <c r="G277" s="9">
        <f t="shared" si="14"/>
        <v>1097739</v>
      </c>
      <c r="H277" s="9">
        <f t="shared" si="14"/>
        <v>1221363</v>
      </c>
      <c r="I277" s="10">
        <f t="shared" si="3"/>
        <v>1.9049783236270188</v>
      </c>
      <c r="J277" s="11">
        <f t="shared" si="4"/>
        <v>1.7121601030979323</v>
      </c>
      <c r="K277" s="11">
        <f t="shared" si="5"/>
        <v>41.922810661128416</v>
      </c>
      <c r="L277" s="12">
        <f t="shared" si="12"/>
        <v>51.022689232276718</v>
      </c>
      <c r="M277" s="22"/>
    </row>
    <row r="278" spans="1:13" x14ac:dyDescent="0.2">
      <c r="A278" s="8" t="str">
        <f t="shared" si="0"/>
        <v>Aug-04</v>
      </c>
      <c r="B278" s="2">
        <f t="shared" si="13"/>
        <v>2917</v>
      </c>
      <c r="C278" s="2">
        <f t="shared" si="13"/>
        <v>121847</v>
      </c>
      <c r="D278" s="2">
        <f t="shared" si="13"/>
        <v>3777257</v>
      </c>
      <c r="E278" s="30">
        <f t="shared" si="7"/>
        <v>30.812756452632161</v>
      </c>
      <c r="F278" s="9">
        <f t="shared" si="14"/>
        <v>1914040</v>
      </c>
      <c r="G278" s="9">
        <f t="shared" si="14"/>
        <v>984317</v>
      </c>
      <c r="H278" s="9">
        <f t="shared" si="14"/>
        <v>1163877</v>
      </c>
      <c r="I278" s="10">
        <f t="shared" si="3"/>
        <v>1.9445361606067963</v>
      </c>
      <c r="J278" s="11">
        <f t="shared" si="4"/>
        <v>1.6445380396725771</v>
      </c>
      <c r="K278" s="11">
        <f t="shared" si="5"/>
        <v>41.771340418237912</v>
      </c>
      <c r="L278" s="12">
        <f t="shared" si="12"/>
        <v>46.700897009350719</v>
      </c>
      <c r="M278" s="22"/>
    </row>
    <row r="279" spans="1:13" x14ac:dyDescent="0.2">
      <c r="A279" s="8" t="str">
        <f t="shared" si="0"/>
        <v>Sep-04</v>
      </c>
      <c r="B279" s="2">
        <f t="shared" si="13"/>
        <v>2956</v>
      </c>
      <c r="C279" s="2">
        <f t="shared" si="13"/>
        <v>126055</v>
      </c>
      <c r="D279" s="2">
        <f t="shared" si="13"/>
        <v>3781650</v>
      </c>
      <c r="E279" s="30">
        <f t="shared" si="7"/>
        <v>32.911956421138918</v>
      </c>
      <c r="F279" s="9">
        <f t="shared" si="14"/>
        <v>2164638</v>
      </c>
      <c r="G279" s="9">
        <f t="shared" si="14"/>
        <v>1159929</v>
      </c>
      <c r="H279" s="9">
        <f t="shared" si="14"/>
        <v>1244615</v>
      </c>
      <c r="I279" s="10">
        <f t="shared" si="3"/>
        <v>1.8661814645551582</v>
      </c>
      <c r="J279" s="11">
        <f t="shared" si="4"/>
        <v>1.7392028860330302</v>
      </c>
      <c r="K279" s="11">
        <f t="shared" si="5"/>
        <v>42.643775372124495</v>
      </c>
      <c r="L279" s="12">
        <f t="shared" si="12"/>
        <v>52.815268385471008</v>
      </c>
      <c r="M279" s="22"/>
    </row>
    <row r="280" spans="1:13" x14ac:dyDescent="0.2">
      <c r="A280" s="8" t="str">
        <f t="shared" si="0"/>
        <v>Oct-04</v>
      </c>
      <c r="B280" s="2">
        <f t="shared" si="13"/>
        <v>3015</v>
      </c>
      <c r="C280" s="2">
        <f t="shared" si="13"/>
        <v>128048</v>
      </c>
      <c r="D280" s="2">
        <f t="shared" si="13"/>
        <v>3969488</v>
      </c>
      <c r="E280" s="30">
        <f t="shared" si="7"/>
        <v>34.249530418028726</v>
      </c>
      <c r="F280" s="9">
        <f t="shared" si="14"/>
        <v>2286267</v>
      </c>
      <c r="G280" s="9">
        <f t="shared" si="14"/>
        <v>1267564</v>
      </c>
      <c r="H280" s="9">
        <f t="shared" si="14"/>
        <v>1359531</v>
      </c>
      <c r="I280" s="10">
        <f t="shared" si="3"/>
        <v>1.8036698738683017</v>
      </c>
      <c r="J280" s="11">
        <f t="shared" si="4"/>
        <v>1.6816586013853307</v>
      </c>
      <c r="K280" s="11">
        <f t="shared" si="5"/>
        <v>42.470315091210615</v>
      </c>
      <c r="L280" s="12">
        <f t="shared" si="12"/>
        <v>55.782909292845105</v>
      </c>
      <c r="M280" s="22"/>
    </row>
    <row r="281" spans="1:13" x14ac:dyDescent="0.2">
      <c r="A281" s="8" t="str">
        <f t="shared" si="0"/>
        <v>Nov-04</v>
      </c>
      <c r="B281" s="2">
        <f t="shared" si="13"/>
        <v>3059</v>
      </c>
      <c r="C281" s="2">
        <f t="shared" si="13"/>
        <v>129199</v>
      </c>
      <c r="D281" s="2">
        <f t="shared" si="13"/>
        <v>3875970</v>
      </c>
      <c r="E281" s="30">
        <f t="shared" si="7"/>
        <v>41.035173130854986</v>
      </c>
      <c r="F281" s="9">
        <f t="shared" si="14"/>
        <v>2612613</v>
      </c>
      <c r="G281" s="9">
        <f t="shared" si="14"/>
        <v>1514034</v>
      </c>
      <c r="H281" s="9">
        <f t="shared" si="14"/>
        <v>1590511</v>
      </c>
      <c r="I281" s="10">
        <f t="shared" si="3"/>
        <v>1.7255973115531091</v>
      </c>
      <c r="J281" s="11">
        <f t="shared" si="4"/>
        <v>1.6426249174007599</v>
      </c>
      <c r="K281" s="11">
        <f t="shared" si="5"/>
        <v>42.235697940503435</v>
      </c>
      <c r="L281" s="12">
        <f t="shared" si="12"/>
        <v>63.745465423027113</v>
      </c>
      <c r="M281" s="22"/>
    </row>
    <row r="282" spans="1:13" x14ac:dyDescent="0.2">
      <c r="A282" s="8" t="str">
        <f t="shared" si="0"/>
        <v>Dec-04</v>
      </c>
      <c r="B282" s="2">
        <f t="shared" si="13"/>
        <v>3083</v>
      </c>
      <c r="C282" s="2">
        <f t="shared" si="13"/>
        <v>130796</v>
      </c>
      <c r="D282" s="2">
        <f t="shared" si="13"/>
        <v>4054676</v>
      </c>
      <c r="E282" s="30">
        <f t="shared" si="7"/>
        <v>40.843880004222285</v>
      </c>
      <c r="F282" s="9">
        <f t="shared" si="14"/>
        <v>3126482</v>
      </c>
      <c r="G282" s="9">
        <f t="shared" si="14"/>
        <v>1680321</v>
      </c>
      <c r="H282" s="9">
        <f t="shared" si="14"/>
        <v>1656087</v>
      </c>
      <c r="I282" s="10">
        <f t="shared" si="3"/>
        <v>1.8606456742491464</v>
      </c>
      <c r="J282" s="11">
        <f t="shared" si="4"/>
        <v>1.8878730404863995</v>
      </c>
      <c r="K282" s="11">
        <f t="shared" si="5"/>
        <v>42.424910801167691</v>
      </c>
      <c r="L282" s="12">
        <f t="shared" si="12"/>
        <v>76.283418258546774</v>
      </c>
      <c r="M282" s="22"/>
    </row>
    <row r="283" spans="1:13" x14ac:dyDescent="0.2">
      <c r="A283" s="8" t="str">
        <f t="shared" si="0"/>
        <v>Jan-05</v>
      </c>
      <c r="B283" s="2">
        <f t="shared" si="13"/>
        <v>3081</v>
      </c>
      <c r="C283" s="2">
        <f t="shared" si="13"/>
        <v>131027</v>
      </c>
      <c r="D283" s="2">
        <f t="shared" si="13"/>
        <v>4061837</v>
      </c>
      <c r="E283" s="30">
        <f t="shared" si="7"/>
        <v>50.9115949261381</v>
      </c>
      <c r="F283" s="9">
        <f t="shared" si="14"/>
        <v>4280001</v>
      </c>
      <c r="G283" s="9">
        <f t="shared" si="14"/>
        <v>1995371</v>
      </c>
      <c r="H283" s="9">
        <f t="shared" si="14"/>
        <v>2067946</v>
      </c>
      <c r="I283" s="10">
        <f t="shared" si="3"/>
        <v>2.1449650215423599</v>
      </c>
      <c r="J283" s="11">
        <f t="shared" si="4"/>
        <v>2.0696870227752564</v>
      </c>
      <c r="K283" s="11">
        <f t="shared" si="5"/>
        <v>42.527426160337555</v>
      </c>
      <c r="L283" s="12">
        <f t="shared" ref="L283:L294" si="15">IF(OR(F$283="C",F283="C"),"C",100*F283/F$283)</f>
        <v>100</v>
      </c>
      <c r="M283" s="22"/>
    </row>
    <row r="284" spans="1:13" x14ac:dyDescent="0.2">
      <c r="A284" s="8" t="str">
        <f t="shared" si="0"/>
        <v>Feb-05</v>
      </c>
      <c r="B284" s="2">
        <f t="shared" si="13"/>
        <v>3096</v>
      </c>
      <c r="C284" s="2">
        <f t="shared" si="13"/>
        <v>131238</v>
      </c>
      <c r="D284" s="2">
        <f t="shared" si="13"/>
        <v>3674664</v>
      </c>
      <c r="E284" s="30">
        <f t="shared" si="7"/>
        <v>49.735486019946315</v>
      </c>
      <c r="F284" s="9">
        <f t="shared" si="14"/>
        <v>3150628</v>
      </c>
      <c r="G284" s="9">
        <f t="shared" si="14"/>
        <v>1787659</v>
      </c>
      <c r="H284" s="9">
        <f t="shared" si="14"/>
        <v>1827612</v>
      </c>
      <c r="I284" s="10">
        <f t="shared" si="3"/>
        <v>1.7624323207054589</v>
      </c>
      <c r="J284" s="11">
        <f t="shared" si="4"/>
        <v>1.7239041984841421</v>
      </c>
      <c r="K284" s="11">
        <f t="shared" si="5"/>
        <v>42.389534883720927</v>
      </c>
      <c r="L284" s="12">
        <f t="shared" si="15"/>
        <v>73.612786539068566</v>
      </c>
      <c r="M284" s="22"/>
    </row>
    <row r="285" spans="1:13" x14ac:dyDescent="0.2">
      <c r="A285" s="8" t="str">
        <f t="shared" si="0"/>
        <v>Mar-05</v>
      </c>
      <c r="B285" s="2">
        <f t="shared" si="13"/>
        <v>3108</v>
      </c>
      <c r="C285" s="2">
        <f t="shared" si="13"/>
        <v>131548</v>
      </c>
      <c r="D285" s="2">
        <f t="shared" si="13"/>
        <v>4077988</v>
      </c>
      <c r="E285" s="30">
        <f t="shared" si="7"/>
        <v>46.418944832598818</v>
      </c>
      <c r="F285" s="9">
        <f t="shared" si="14"/>
        <v>3333049</v>
      </c>
      <c r="G285" s="9">
        <f t="shared" si="14"/>
        <v>1847150</v>
      </c>
      <c r="H285" s="9">
        <f t="shared" si="14"/>
        <v>1892959</v>
      </c>
      <c r="I285" s="10">
        <f t="shared" si="3"/>
        <v>1.8044279024443062</v>
      </c>
      <c r="J285" s="11">
        <f t="shared" si="4"/>
        <v>1.7607613265791811</v>
      </c>
      <c r="K285" s="11">
        <f t="shared" si="5"/>
        <v>42.325611325611327</v>
      </c>
      <c r="L285" s="12">
        <f t="shared" si="15"/>
        <v>77.874958440430277</v>
      </c>
      <c r="M285" s="22"/>
    </row>
    <row r="286" spans="1:13" x14ac:dyDescent="0.2">
      <c r="A286" s="8" t="str">
        <f t="shared" si="0"/>
        <v>Apr-05</v>
      </c>
      <c r="B286" s="2">
        <f t="shared" si="13"/>
        <v>3100</v>
      </c>
      <c r="C286" s="2">
        <f t="shared" si="13"/>
        <v>131195</v>
      </c>
      <c r="D286" s="2">
        <f t="shared" si="13"/>
        <v>3935850</v>
      </c>
      <c r="E286" s="30">
        <f t="shared" si="7"/>
        <v>38.12866343991768</v>
      </c>
      <c r="F286" s="9">
        <f t="shared" si="14"/>
        <v>2610879</v>
      </c>
      <c r="G286" s="9">
        <f t="shared" si="14"/>
        <v>1468110</v>
      </c>
      <c r="H286" s="9">
        <f t="shared" si="14"/>
        <v>1500687</v>
      </c>
      <c r="I286" s="10">
        <f t="shared" si="3"/>
        <v>1.7783946706990621</v>
      </c>
      <c r="J286" s="11">
        <f t="shared" si="4"/>
        <v>1.7397891765571369</v>
      </c>
      <c r="K286" s="11">
        <f t="shared" si="5"/>
        <v>42.320967741935483</v>
      </c>
      <c r="L286" s="12">
        <f t="shared" si="15"/>
        <v>61.001831541628142</v>
      </c>
      <c r="M286" s="22"/>
    </row>
    <row r="287" spans="1:13" x14ac:dyDescent="0.2">
      <c r="A287" s="8" t="str">
        <f t="shared" si="0"/>
        <v>May-05</v>
      </c>
      <c r="B287" s="2">
        <f t="shared" si="13"/>
        <v>3081</v>
      </c>
      <c r="C287" s="2">
        <f t="shared" si="13"/>
        <v>127967</v>
      </c>
      <c r="D287" s="2">
        <f t="shared" si="13"/>
        <v>3966977</v>
      </c>
      <c r="E287" s="30">
        <f t="shared" si="7"/>
        <v>29.018645684106563</v>
      </c>
      <c r="F287" s="9">
        <f t="shared" si="14"/>
        <v>1791539</v>
      </c>
      <c r="G287" s="9">
        <f t="shared" si="14"/>
        <v>1001135</v>
      </c>
      <c r="H287" s="9">
        <f t="shared" si="14"/>
        <v>1151163</v>
      </c>
      <c r="I287" s="10">
        <f t="shared" si="3"/>
        <v>1.7895079085238255</v>
      </c>
      <c r="J287" s="11">
        <f t="shared" si="4"/>
        <v>1.5562861210792911</v>
      </c>
      <c r="K287" s="11">
        <f t="shared" si="5"/>
        <v>41.534242129178836</v>
      </c>
      <c r="L287" s="12">
        <f t="shared" si="15"/>
        <v>41.858378070472412</v>
      </c>
      <c r="M287" s="22"/>
    </row>
    <row r="288" spans="1:13" x14ac:dyDescent="0.2">
      <c r="A288" s="8" t="str">
        <f t="shared" si="0"/>
        <v>Jun-05</v>
      </c>
      <c r="B288" s="2">
        <f t="shared" si="13"/>
        <v>3058</v>
      </c>
      <c r="C288" s="2">
        <f t="shared" si="13"/>
        <v>127562</v>
      </c>
      <c r="D288" s="2">
        <f t="shared" si="13"/>
        <v>3826860</v>
      </c>
      <c r="E288" s="30">
        <f t="shared" si="7"/>
        <v>29.557051995630882</v>
      </c>
      <c r="F288" s="9">
        <f t="shared" si="14"/>
        <v>1810133</v>
      </c>
      <c r="G288" s="9">
        <f t="shared" si="14"/>
        <v>975919</v>
      </c>
      <c r="H288" s="9">
        <f t="shared" si="14"/>
        <v>1131107</v>
      </c>
      <c r="I288" s="10">
        <f t="shared" si="3"/>
        <v>1.8547984002770721</v>
      </c>
      <c r="J288" s="11">
        <f t="shared" si="4"/>
        <v>1.6003198636380112</v>
      </c>
      <c r="K288" s="11">
        <f t="shared" si="5"/>
        <v>41.714192282537603</v>
      </c>
      <c r="L288" s="12">
        <f t="shared" si="15"/>
        <v>42.292817221304389</v>
      </c>
      <c r="M288" s="22"/>
    </row>
    <row r="289" spans="1:13" x14ac:dyDescent="0.2">
      <c r="A289" s="8" t="str">
        <f t="shared" si="0"/>
        <v>Jul-05</v>
      </c>
      <c r="B289" s="2">
        <f t="shared" si="13"/>
        <v>3052</v>
      </c>
      <c r="C289" s="2">
        <f t="shared" si="13"/>
        <v>127639</v>
      </c>
      <c r="D289" s="2">
        <f t="shared" si="13"/>
        <v>3956809</v>
      </c>
      <c r="E289" s="30">
        <f t="shared" si="7"/>
        <v>31.635871228558162</v>
      </c>
      <c r="F289" s="9">
        <f t="shared" si="14"/>
        <v>2146289</v>
      </c>
      <c r="G289" s="9">
        <f t="shared" si="14"/>
        <v>1107221</v>
      </c>
      <c r="H289" s="9">
        <f t="shared" si="14"/>
        <v>1251771</v>
      </c>
      <c r="I289" s="10">
        <f t="shared" si="3"/>
        <v>1.9384467960777478</v>
      </c>
      <c r="J289" s="11">
        <f t="shared" si="4"/>
        <v>1.7146019519544708</v>
      </c>
      <c r="K289" s="11">
        <f t="shared" si="5"/>
        <v>41.821428571428569</v>
      </c>
      <c r="L289" s="12">
        <f t="shared" si="15"/>
        <v>50.146927535764597</v>
      </c>
      <c r="M289" s="22"/>
    </row>
    <row r="290" spans="1:13" x14ac:dyDescent="0.2">
      <c r="A290" s="8" t="str">
        <f t="shared" si="0"/>
        <v>Aug-05</v>
      </c>
      <c r="B290" s="2">
        <f t="shared" si="13"/>
        <v>3059</v>
      </c>
      <c r="C290" s="2">
        <f t="shared" si="13"/>
        <v>127610</v>
      </c>
      <c r="D290" s="2">
        <f t="shared" si="13"/>
        <v>3955910</v>
      </c>
      <c r="E290" s="30">
        <f t="shared" si="7"/>
        <v>29.693698794967531</v>
      </c>
      <c r="F290" s="9">
        <f t="shared" si="14"/>
        <v>1920391</v>
      </c>
      <c r="G290" s="9">
        <f t="shared" si="14"/>
        <v>998153</v>
      </c>
      <c r="H290" s="9">
        <f t="shared" si="14"/>
        <v>1174656</v>
      </c>
      <c r="I290" s="10">
        <f t="shared" si="3"/>
        <v>1.92394452553867</v>
      </c>
      <c r="J290" s="11">
        <f t="shared" si="4"/>
        <v>1.634853948730522</v>
      </c>
      <c r="K290" s="11">
        <f t="shared" si="5"/>
        <v>41.716247139588098</v>
      </c>
      <c r="L290" s="12">
        <f t="shared" si="15"/>
        <v>44.868938114734085</v>
      </c>
      <c r="M290" s="22"/>
    </row>
    <row r="291" spans="1:13" x14ac:dyDescent="0.2">
      <c r="A291" s="8" t="str">
        <f t="shared" si="0"/>
        <v>Sep-05</v>
      </c>
      <c r="B291" s="2">
        <f t="shared" si="13"/>
        <v>3104</v>
      </c>
      <c r="C291" s="2">
        <f t="shared" si="13"/>
        <v>129081</v>
      </c>
      <c r="D291" s="2">
        <f t="shared" si="13"/>
        <v>3872430</v>
      </c>
      <c r="E291" s="30">
        <f t="shared" si="7"/>
        <v>32.121691031212961</v>
      </c>
      <c r="F291" s="9">
        <f t="shared" si="14"/>
        <v>2108206</v>
      </c>
      <c r="G291" s="9">
        <f t="shared" si="14"/>
        <v>1120608</v>
      </c>
      <c r="H291" s="9">
        <f t="shared" si="14"/>
        <v>1243890</v>
      </c>
      <c r="I291" s="10">
        <f t="shared" si="3"/>
        <v>1.8813055055826837</v>
      </c>
      <c r="J291" s="11">
        <f t="shared" si="4"/>
        <v>1.694849223002034</v>
      </c>
      <c r="K291" s="11">
        <f t="shared" si="5"/>
        <v>41.585373711340203</v>
      </c>
      <c r="L291" s="12">
        <f t="shared" si="15"/>
        <v>49.257138024033175</v>
      </c>
      <c r="M291" s="22"/>
    </row>
    <row r="292" spans="1:13" x14ac:dyDescent="0.2">
      <c r="A292" s="8" t="str">
        <f t="shared" si="0"/>
        <v>Oct-05</v>
      </c>
      <c r="B292" s="2">
        <f t="shared" si="13"/>
        <v>3147</v>
      </c>
      <c r="C292" s="2">
        <f t="shared" si="13"/>
        <v>133886</v>
      </c>
      <c r="D292" s="2">
        <f t="shared" si="13"/>
        <v>4150466</v>
      </c>
      <c r="E292" s="30">
        <f t="shared" si="7"/>
        <v>33.273058976991983</v>
      </c>
      <c r="F292" s="9">
        <f t="shared" si="14"/>
        <v>2333921</v>
      </c>
      <c r="G292" s="9">
        <f t="shared" si="14"/>
        <v>1305294</v>
      </c>
      <c r="H292" s="9">
        <f t="shared" si="14"/>
        <v>1380987</v>
      </c>
      <c r="I292" s="10">
        <f t="shared" si="3"/>
        <v>1.7880423873855238</v>
      </c>
      <c r="J292" s="11">
        <f t="shared" si="4"/>
        <v>1.690038356624646</v>
      </c>
      <c r="K292" s="11">
        <f t="shared" si="5"/>
        <v>42.54401016841436</v>
      </c>
      <c r="L292" s="12">
        <f t="shared" si="15"/>
        <v>54.530851745128096</v>
      </c>
      <c r="M292" s="22"/>
    </row>
    <row r="293" spans="1:13" x14ac:dyDescent="0.2">
      <c r="A293" s="8" t="str">
        <f t="shared" si="0"/>
        <v>Nov-05</v>
      </c>
      <c r="B293" s="2">
        <f t="shared" si="13"/>
        <v>3168</v>
      </c>
      <c r="C293" s="2">
        <f t="shared" si="13"/>
        <v>134604</v>
      </c>
      <c r="D293" s="2">
        <f t="shared" si="13"/>
        <v>4038120</v>
      </c>
      <c r="E293" s="30">
        <f t="shared" si="7"/>
        <v>39.091260289441621</v>
      </c>
      <c r="F293" s="9">
        <f t="shared" si="14"/>
        <v>2579173</v>
      </c>
      <c r="G293" s="9">
        <f t="shared" si="14"/>
        <v>1479000</v>
      </c>
      <c r="H293" s="9">
        <f t="shared" si="14"/>
        <v>1578552</v>
      </c>
      <c r="I293" s="10">
        <f t="shared" si="3"/>
        <v>1.7438627450980393</v>
      </c>
      <c r="J293" s="11">
        <f t="shared" si="4"/>
        <v>1.6338853582270334</v>
      </c>
      <c r="K293" s="11">
        <f t="shared" si="5"/>
        <v>42.488636363636367</v>
      </c>
      <c r="L293" s="12">
        <f t="shared" si="15"/>
        <v>60.261037322187541</v>
      </c>
      <c r="M293" s="22"/>
    </row>
    <row r="294" spans="1:13" x14ac:dyDescent="0.2">
      <c r="A294" s="8" t="str">
        <f t="shared" si="0"/>
        <v>Dec-05</v>
      </c>
      <c r="B294" s="2">
        <f t="shared" si="13"/>
        <v>3194</v>
      </c>
      <c r="C294" s="2">
        <f t="shared" si="13"/>
        <v>135795</v>
      </c>
      <c r="D294" s="2">
        <f t="shared" si="13"/>
        <v>4209645</v>
      </c>
      <c r="E294" s="30">
        <f t="shared" si="7"/>
        <v>38.761890848278178</v>
      </c>
      <c r="F294" s="9">
        <f t="shared" si="14"/>
        <v>3023292</v>
      </c>
      <c r="G294" s="9">
        <f t="shared" si="14"/>
        <v>1621670</v>
      </c>
      <c r="H294" s="9">
        <f t="shared" si="14"/>
        <v>1631738</v>
      </c>
      <c r="I294" s="10">
        <f t="shared" si="3"/>
        <v>1.864307781484519</v>
      </c>
      <c r="J294" s="11">
        <f t="shared" si="4"/>
        <v>1.8528048007707119</v>
      </c>
      <c r="K294" s="11">
        <f t="shared" si="5"/>
        <v>42.515654351909831</v>
      </c>
      <c r="L294" s="12">
        <f t="shared" si="15"/>
        <v>70.637647047278733</v>
      </c>
      <c r="M294" s="22"/>
    </row>
    <row r="295" spans="1:13" x14ac:dyDescent="0.2">
      <c r="A295" s="8" t="str">
        <f t="shared" si="0"/>
        <v>Jan-06</v>
      </c>
      <c r="B295" s="2">
        <f t="shared" ref="B295:D314" si="16">B67</f>
        <v>3195</v>
      </c>
      <c r="C295" s="2">
        <f t="shared" si="16"/>
        <v>136132</v>
      </c>
      <c r="D295" s="2">
        <f t="shared" si="16"/>
        <v>4220092</v>
      </c>
      <c r="E295" s="30">
        <f t="shared" si="7"/>
        <v>48.753036663655671</v>
      </c>
      <c r="F295" s="9">
        <f t="shared" ref="F295:H314" si="17">F67</f>
        <v>4200158</v>
      </c>
      <c r="G295" s="9">
        <f t="shared" si="17"/>
        <v>1984175</v>
      </c>
      <c r="H295" s="9">
        <f t="shared" si="17"/>
        <v>2057423</v>
      </c>
      <c r="I295" s="10">
        <f t="shared" si="3"/>
        <v>2.1168284047526051</v>
      </c>
      <c r="J295" s="11">
        <f t="shared" si="4"/>
        <v>2.0414654643211434</v>
      </c>
      <c r="K295" s="11">
        <f t="shared" si="5"/>
        <v>42.607824726134588</v>
      </c>
      <c r="L295" s="12">
        <f t="shared" ref="L295:L306" si="18">IF(OR(F$295="C",F295="C"),"C",100*F295/F$295)</f>
        <v>100</v>
      </c>
      <c r="M295" s="22"/>
    </row>
    <row r="296" spans="1:13" x14ac:dyDescent="0.2">
      <c r="A296" s="8" t="str">
        <f t="shared" si="0"/>
        <v>Feb-06</v>
      </c>
      <c r="B296" s="2">
        <f t="shared" si="16"/>
        <v>3199</v>
      </c>
      <c r="C296" s="2">
        <f t="shared" si="16"/>
        <v>136377</v>
      </c>
      <c r="D296" s="2">
        <f t="shared" si="16"/>
        <v>3818556</v>
      </c>
      <c r="E296" s="30">
        <f t="shared" si="7"/>
        <v>48.714645012407829</v>
      </c>
      <c r="F296" s="9">
        <f t="shared" si="17"/>
        <v>3225892</v>
      </c>
      <c r="G296" s="9">
        <f t="shared" si="17"/>
        <v>1810609</v>
      </c>
      <c r="H296" s="9">
        <f t="shared" si="17"/>
        <v>1860196</v>
      </c>
      <c r="I296" s="10">
        <f t="shared" si="3"/>
        <v>1.7816613084326876</v>
      </c>
      <c r="J296" s="11">
        <f t="shared" si="4"/>
        <v>1.7341677973718899</v>
      </c>
      <c r="K296" s="11">
        <f t="shared" si="5"/>
        <v>42.631134729602998</v>
      </c>
      <c r="L296" s="12">
        <f t="shared" si="18"/>
        <v>76.804063085245843</v>
      </c>
      <c r="M296" s="22"/>
    </row>
    <row r="297" spans="1:13" x14ac:dyDescent="0.2">
      <c r="A297" s="8" t="str">
        <f t="shared" si="0"/>
        <v>Mar-06</v>
      </c>
      <c r="B297" s="2">
        <f t="shared" si="16"/>
        <v>3198</v>
      </c>
      <c r="C297" s="2">
        <f t="shared" si="16"/>
        <v>136037</v>
      </c>
      <c r="D297" s="2">
        <f t="shared" si="16"/>
        <v>4217147</v>
      </c>
      <c r="E297" s="30">
        <f t="shared" si="7"/>
        <v>44.091254110895349</v>
      </c>
      <c r="F297" s="9">
        <f t="shared" si="17"/>
        <v>3109626</v>
      </c>
      <c r="G297" s="9">
        <f t="shared" si="17"/>
        <v>1769974</v>
      </c>
      <c r="H297" s="9">
        <f t="shared" si="17"/>
        <v>1859393</v>
      </c>
      <c r="I297" s="10">
        <f t="shared" si="3"/>
        <v>1.7568766546853232</v>
      </c>
      <c r="J297" s="11">
        <f t="shared" si="4"/>
        <v>1.6723877093223434</v>
      </c>
      <c r="K297" s="11">
        <f t="shared" si="5"/>
        <v>42.538148843026889</v>
      </c>
      <c r="L297" s="12">
        <f t="shared" si="18"/>
        <v>74.035929124571027</v>
      </c>
      <c r="M297" s="22"/>
    </row>
    <row r="298" spans="1:13" x14ac:dyDescent="0.2">
      <c r="A298" s="8" t="str">
        <f t="shared" si="0"/>
        <v>Apr-06</v>
      </c>
      <c r="B298" s="2">
        <f t="shared" si="16"/>
        <v>3189</v>
      </c>
      <c r="C298" s="2">
        <f t="shared" si="16"/>
        <v>135847</v>
      </c>
      <c r="D298" s="2">
        <f t="shared" si="16"/>
        <v>4075410</v>
      </c>
      <c r="E298" s="30">
        <f t="shared" si="7"/>
        <v>37.725210469621459</v>
      </c>
      <c r="F298" s="9">
        <f t="shared" si="17"/>
        <v>2710206</v>
      </c>
      <c r="G298" s="9">
        <f t="shared" si="17"/>
        <v>1502005</v>
      </c>
      <c r="H298" s="9">
        <f t="shared" si="17"/>
        <v>1537457</v>
      </c>
      <c r="I298" s="10">
        <f t="shared" si="3"/>
        <v>1.8043921291873197</v>
      </c>
      <c r="J298" s="11">
        <f t="shared" si="4"/>
        <v>1.7627849104072504</v>
      </c>
      <c r="K298" s="11">
        <f t="shared" si="5"/>
        <v>42.598620257133895</v>
      </c>
      <c r="L298" s="12">
        <f t="shared" si="18"/>
        <v>64.526286868255909</v>
      </c>
      <c r="M298" s="22"/>
    </row>
    <row r="299" spans="1:13" x14ac:dyDescent="0.2">
      <c r="A299" s="8" t="str">
        <f t="shared" ref="A299:A362" si="19">TEXT(A71,"mmm-yy")</f>
        <v>May-06</v>
      </c>
      <c r="B299" s="2">
        <f t="shared" si="16"/>
        <v>3157</v>
      </c>
      <c r="C299" s="2">
        <f t="shared" si="16"/>
        <v>130891</v>
      </c>
      <c r="D299" s="2">
        <f t="shared" si="16"/>
        <v>4057621</v>
      </c>
      <c r="E299" s="30">
        <f t="shared" si="7"/>
        <v>29.152081971184593</v>
      </c>
      <c r="F299" s="9">
        <f t="shared" si="17"/>
        <v>1820042</v>
      </c>
      <c r="G299" s="9">
        <f t="shared" si="17"/>
        <v>1004411</v>
      </c>
      <c r="H299" s="9">
        <f t="shared" si="17"/>
        <v>1182881</v>
      </c>
      <c r="I299" s="10">
        <f t="shared" ref="I299:I362" si="20">IF(F299=0,"-",IF(OR(F299="C",G299="C"),"C",F299/G299))</f>
        <v>1.8120490516332457</v>
      </c>
      <c r="J299" s="11">
        <f t="shared" ref="J299:J362" si="21">IF(OR(H299=0,F299=0),"-",IF(OR(F299="C",H299="C"),"C",F299/H299))</f>
        <v>1.5386518170466852</v>
      </c>
      <c r="K299" s="11">
        <f t="shared" ref="K299:K362" si="22">IF(B299=0,"-",C299/B299)</f>
        <v>41.460563826417484</v>
      </c>
      <c r="L299" s="12">
        <f t="shared" si="18"/>
        <v>43.332703198308252</v>
      </c>
      <c r="M299" s="22"/>
    </row>
    <row r="300" spans="1:13" x14ac:dyDescent="0.2">
      <c r="A300" s="8" t="str">
        <f t="shared" si="19"/>
        <v>Jun-06</v>
      </c>
      <c r="B300" s="2">
        <f t="shared" si="16"/>
        <v>3124</v>
      </c>
      <c r="C300" s="2">
        <f t="shared" si="16"/>
        <v>129038</v>
      </c>
      <c r="D300" s="2">
        <f t="shared" si="16"/>
        <v>3871140</v>
      </c>
      <c r="E300" s="30">
        <f t="shared" ref="E300:E339" si="23">IF(C300=0,"-",IF(H300="C","C",100*H300/D300))</f>
        <v>27.631576228191179</v>
      </c>
      <c r="F300" s="9">
        <f t="shared" si="17"/>
        <v>1687038</v>
      </c>
      <c r="G300" s="9">
        <f t="shared" si="17"/>
        <v>901115</v>
      </c>
      <c r="H300" s="9">
        <f t="shared" si="17"/>
        <v>1069657</v>
      </c>
      <c r="I300" s="10">
        <f t="shared" si="20"/>
        <v>1.8721672594507914</v>
      </c>
      <c r="J300" s="11">
        <f t="shared" si="21"/>
        <v>1.5771766089503458</v>
      </c>
      <c r="K300" s="11">
        <f t="shared" si="22"/>
        <v>41.30537772087068</v>
      </c>
      <c r="L300" s="12">
        <f t="shared" si="18"/>
        <v>40.166060419631833</v>
      </c>
      <c r="M300" s="22"/>
    </row>
    <row r="301" spans="1:13" x14ac:dyDescent="0.2">
      <c r="A301" s="8" t="str">
        <f t="shared" si="19"/>
        <v>Jul-06</v>
      </c>
      <c r="B301" s="2">
        <f t="shared" si="16"/>
        <v>3105</v>
      </c>
      <c r="C301" s="2">
        <f t="shared" si="16"/>
        <v>128518</v>
      </c>
      <c r="D301" s="2">
        <f t="shared" si="16"/>
        <v>3984058</v>
      </c>
      <c r="E301" s="30">
        <f t="shared" si="23"/>
        <v>30.67154142836274</v>
      </c>
      <c r="F301" s="9">
        <f t="shared" si="17"/>
        <v>2059914</v>
      </c>
      <c r="G301" s="9">
        <f t="shared" si="17"/>
        <v>1064174</v>
      </c>
      <c r="H301" s="9">
        <f t="shared" si="17"/>
        <v>1221972</v>
      </c>
      <c r="I301" s="10">
        <f t="shared" si="20"/>
        <v>1.9356928472223527</v>
      </c>
      <c r="J301" s="11">
        <f t="shared" si="21"/>
        <v>1.6857292965796271</v>
      </c>
      <c r="K301" s="11">
        <f t="shared" si="22"/>
        <v>41.390660225442836</v>
      </c>
      <c r="L301" s="12">
        <f t="shared" si="18"/>
        <v>49.043726450290677</v>
      </c>
      <c r="M301" s="22"/>
    </row>
    <row r="302" spans="1:13" x14ac:dyDescent="0.2">
      <c r="A302" s="8" t="str">
        <f t="shared" si="19"/>
        <v>Aug-06</v>
      </c>
      <c r="B302" s="2">
        <f t="shared" si="16"/>
        <v>3123</v>
      </c>
      <c r="C302" s="2">
        <f t="shared" si="16"/>
        <v>128803</v>
      </c>
      <c r="D302" s="2">
        <f t="shared" si="16"/>
        <v>3992893</v>
      </c>
      <c r="E302" s="30">
        <f t="shared" si="23"/>
        <v>30.679484774573222</v>
      </c>
      <c r="F302" s="9">
        <f t="shared" si="17"/>
        <v>1981418</v>
      </c>
      <c r="G302" s="9">
        <f t="shared" si="17"/>
        <v>1016091</v>
      </c>
      <c r="H302" s="9">
        <f t="shared" si="17"/>
        <v>1224999</v>
      </c>
      <c r="I302" s="10">
        <f t="shared" si="20"/>
        <v>1.9500399078428998</v>
      </c>
      <c r="J302" s="11">
        <f t="shared" si="21"/>
        <v>1.6174854020288996</v>
      </c>
      <c r="K302" s="11">
        <f t="shared" si="22"/>
        <v>41.243355747678514</v>
      </c>
      <c r="L302" s="12">
        <f t="shared" si="18"/>
        <v>47.174844374902086</v>
      </c>
      <c r="M302" s="22"/>
    </row>
    <row r="303" spans="1:13" x14ac:dyDescent="0.2">
      <c r="A303" s="8" t="str">
        <f t="shared" si="19"/>
        <v>Sep-06</v>
      </c>
      <c r="B303" s="2">
        <f t="shared" si="16"/>
        <v>3157</v>
      </c>
      <c r="C303" s="2">
        <f t="shared" si="16"/>
        <v>129952</v>
      </c>
      <c r="D303" s="2">
        <f t="shared" si="16"/>
        <v>3898560</v>
      </c>
      <c r="E303" s="30">
        <f t="shared" si="23"/>
        <v>32.927491176229175</v>
      </c>
      <c r="F303" s="9">
        <f t="shared" si="17"/>
        <v>2173608</v>
      </c>
      <c r="G303" s="9">
        <f t="shared" si="17"/>
        <v>1159368</v>
      </c>
      <c r="H303" s="9">
        <f t="shared" si="17"/>
        <v>1283698</v>
      </c>
      <c r="I303" s="10">
        <f t="shared" si="20"/>
        <v>1.8748214544475956</v>
      </c>
      <c r="J303" s="11">
        <f t="shared" si="21"/>
        <v>1.6932393756163833</v>
      </c>
      <c r="K303" s="11">
        <f t="shared" si="22"/>
        <v>41.163129553373459</v>
      </c>
      <c r="L303" s="12">
        <f t="shared" si="18"/>
        <v>51.750624619359556</v>
      </c>
      <c r="M303" s="22"/>
    </row>
    <row r="304" spans="1:13" x14ac:dyDescent="0.2">
      <c r="A304" s="8" t="str">
        <f t="shared" si="19"/>
        <v>Oct-06</v>
      </c>
      <c r="B304" s="2">
        <f t="shared" si="16"/>
        <v>3200</v>
      </c>
      <c r="C304" s="2">
        <f t="shared" si="16"/>
        <v>134507</v>
      </c>
      <c r="D304" s="2">
        <f t="shared" si="16"/>
        <v>4169717</v>
      </c>
      <c r="E304" s="30">
        <f t="shared" si="23"/>
        <v>34.76710769579806</v>
      </c>
      <c r="F304" s="9">
        <f t="shared" si="17"/>
        <v>2442298</v>
      </c>
      <c r="G304" s="9">
        <f t="shared" si="17"/>
        <v>1345694</v>
      </c>
      <c r="H304" s="9">
        <f t="shared" si="17"/>
        <v>1449690</v>
      </c>
      <c r="I304" s="10">
        <f t="shared" si="20"/>
        <v>1.8148984836077147</v>
      </c>
      <c r="J304" s="11">
        <f t="shared" si="21"/>
        <v>1.6847036262925177</v>
      </c>
      <c r="K304" s="11">
        <f t="shared" si="22"/>
        <v>42.033437499999998</v>
      </c>
      <c r="L304" s="12">
        <f t="shared" si="18"/>
        <v>58.14776491741501</v>
      </c>
      <c r="M304" s="22"/>
    </row>
    <row r="305" spans="1:13" x14ac:dyDescent="0.2">
      <c r="A305" s="8" t="str">
        <f t="shared" si="19"/>
        <v>Nov-06</v>
      </c>
      <c r="B305" s="2">
        <f t="shared" si="16"/>
        <v>3209</v>
      </c>
      <c r="C305" s="2">
        <f t="shared" si="16"/>
        <v>134553</v>
      </c>
      <c r="D305" s="2">
        <f t="shared" si="16"/>
        <v>4036590</v>
      </c>
      <c r="E305" s="30">
        <f t="shared" si="23"/>
        <v>40.990539044094149</v>
      </c>
      <c r="F305" s="9">
        <f t="shared" si="17"/>
        <v>2696769</v>
      </c>
      <c r="G305" s="9">
        <f t="shared" si="17"/>
        <v>1530056</v>
      </c>
      <c r="H305" s="9">
        <f t="shared" si="17"/>
        <v>1654620</v>
      </c>
      <c r="I305" s="10">
        <f t="shared" si="20"/>
        <v>1.7625296067594911</v>
      </c>
      <c r="J305" s="11">
        <f t="shared" si="21"/>
        <v>1.6298418972332016</v>
      </c>
      <c r="K305" s="11">
        <f t="shared" si="22"/>
        <v>41.929884699283264</v>
      </c>
      <c r="L305" s="12">
        <f t="shared" si="18"/>
        <v>64.20637033178275</v>
      </c>
      <c r="M305" s="22"/>
    </row>
    <row r="306" spans="1:13" x14ac:dyDescent="0.2">
      <c r="A306" s="8" t="str">
        <f t="shared" si="19"/>
        <v>Dec-06</v>
      </c>
      <c r="B306" s="2">
        <f t="shared" si="16"/>
        <v>3233</v>
      </c>
      <c r="C306" s="2">
        <f t="shared" si="16"/>
        <v>135638</v>
      </c>
      <c r="D306" s="2">
        <f t="shared" si="16"/>
        <v>4204778</v>
      </c>
      <c r="E306" s="30">
        <f t="shared" si="23"/>
        <v>40.363153536286575</v>
      </c>
      <c r="F306" s="9">
        <f t="shared" si="17"/>
        <v>3161143</v>
      </c>
      <c r="G306" s="9">
        <f t="shared" si="17"/>
        <v>1672996</v>
      </c>
      <c r="H306" s="9">
        <f t="shared" si="17"/>
        <v>1697181</v>
      </c>
      <c r="I306" s="10">
        <f t="shared" si="20"/>
        <v>1.889510196079369</v>
      </c>
      <c r="J306" s="11">
        <f t="shared" si="21"/>
        <v>1.8625844856853806</v>
      </c>
      <c r="K306" s="11">
        <f t="shared" si="22"/>
        <v>41.954222084751002</v>
      </c>
      <c r="L306" s="12">
        <f t="shared" si="18"/>
        <v>75.262478221057393</v>
      </c>
      <c r="M306" s="22"/>
    </row>
    <row r="307" spans="1:13" x14ac:dyDescent="0.2">
      <c r="A307" s="8" t="str">
        <f t="shared" si="19"/>
        <v>Jan-07</v>
      </c>
      <c r="B307" s="2">
        <f t="shared" si="16"/>
        <v>3232</v>
      </c>
      <c r="C307" s="2">
        <f t="shared" si="16"/>
        <v>135823</v>
      </c>
      <c r="D307" s="2">
        <f t="shared" si="16"/>
        <v>4210513</v>
      </c>
      <c r="E307" s="30">
        <f t="shared" si="23"/>
        <v>51.147924255310457</v>
      </c>
      <c r="F307" s="9">
        <f t="shared" si="17"/>
        <v>4299046</v>
      </c>
      <c r="G307" s="9">
        <f t="shared" si="17"/>
        <v>2004209</v>
      </c>
      <c r="H307" s="9">
        <f t="shared" si="17"/>
        <v>2153590</v>
      </c>
      <c r="I307" s="10">
        <f t="shared" si="20"/>
        <v>2.145008828919539</v>
      </c>
      <c r="J307" s="11">
        <f t="shared" si="21"/>
        <v>1.9962230508128289</v>
      </c>
      <c r="K307" s="11">
        <f t="shared" si="22"/>
        <v>42.024443069306933</v>
      </c>
      <c r="L307" s="12">
        <f t="shared" ref="L307:L318" si="24">IF(OR(F$307="C",F307="C"),"C",100*F307/F$307)</f>
        <v>100</v>
      </c>
      <c r="M307" s="22"/>
    </row>
    <row r="308" spans="1:13" x14ac:dyDescent="0.2">
      <c r="A308" s="8" t="str">
        <f t="shared" si="19"/>
        <v>Feb-07</v>
      </c>
      <c r="B308" s="2">
        <f t="shared" si="16"/>
        <v>3239</v>
      </c>
      <c r="C308" s="2">
        <f t="shared" si="16"/>
        <v>135934</v>
      </c>
      <c r="D308" s="2">
        <f t="shared" si="16"/>
        <v>3806152</v>
      </c>
      <c r="E308" s="30">
        <f t="shared" si="23"/>
        <v>51.564729942472084</v>
      </c>
      <c r="F308" s="9">
        <f t="shared" si="17"/>
        <v>3421441</v>
      </c>
      <c r="G308" s="9">
        <f t="shared" si="17"/>
        <v>1882705</v>
      </c>
      <c r="H308" s="9">
        <f t="shared" si="17"/>
        <v>1962632</v>
      </c>
      <c r="I308" s="10">
        <f t="shared" si="20"/>
        <v>1.8173006392398172</v>
      </c>
      <c r="J308" s="11">
        <f t="shared" si="21"/>
        <v>1.7432921709214972</v>
      </c>
      <c r="K308" s="11">
        <f t="shared" si="22"/>
        <v>41.967891324482864</v>
      </c>
      <c r="L308" s="12">
        <f t="shared" si="24"/>
        <v>79.586052347427781</v>
      </c>
      <c r="M308" s="22"/>
    </row>
    <row r="309" spans="1:13" x14ac:dyDescent="0.2">
      <c r="A309" s="8" t="str">
        <f t="shared" si="19"/>
        <v>Mar-07</v>
      </c>
      <c r="B309" s="2">
        <f t="shared" si="16"/>
        <v>3241</v>
      </c>
      <c r="C309" s="2">
        <f t="shared" si="16"/>
        <v>136331</v>
      </c>
      <c r="D309" s="2">
        <f t="shared" si="16"/>
        <v>4226261</v>
      </c>
      <c r="E309" s="30">
        <f t="shared" si="23"/>
        <v>46.888419811270531</v>
      </c>
      <c r="F309" s="9">
        <f t="shared" si="17"/>
        <v>3341487</v>
      </c>
      <c r="G309" s="9">
        <f t="shared" si="17"/>
        <v>1846025</v>
      </c>
      <c r="H309" s="9">
        <f t="shared" si="17"/>
        <v>1981627</v>
      </c>
      <c r="I309" s="10">
        <f t="shared" si="20"/>
        <v>1.8100984547879904</v>
      </c>
      <c r="J309" s="11">
        <f t="shared" si="21"/>
        <v>1.6862340894628505</v>
      </c>
      <c r="K309" s="11">
        <f t="shared" si="22"/>
        <v>42.064486269669857</v>
      </c>
      <c r="L309" s="12">
        <f t="shared" si="24"/>
        <v>77.726244380730051</v>
      </c>
      <c r="M309" s="22"/>
    </row>
    <row r="310" spans="1:13" x14ac:dyDescent="0.2">
      <c r="A310" s="8" t="str">
        <f t="shared" si="19"/>
        <v>Apr-07</v>
      </c>
      <c r="B310" s="2">
        <f t="shared" si="16"/>
        <v>3235</v>
      </c>
      <c r="C310" s="2">
        <f t="shared" si="16"/>
        <v>136201</v>
      </c>
      <c r="D310" s="2">
        <f t="shared" si="16"/>
        <v>4086030</v>
      </c>
      <c r="E310" s="30">
        <f t="shared" si="23"/>
        <v>38.535571202365134</v>
      </c>
      <c r="F310" s="9">
        <f t="shared" si="17"/>
        <v>2779018</v>
      </c>
      <c r="G310" s="9">
        <f t="shared" si="17"/>
        <v>1522054</v>
      </c>
      <c r="H310" s="9">
        <f t="shared" si="17"/>
        <v>1574575</v>
      </c>
      <c r="I310" s="10">
        <f t="shared" si="20"/>
        <v>1.8258340374257418</v>
      </c>
      <c r="J310" s="11">
        <f t="shared" si="21"/>
        <v>1.764932124541543</v>
      </c>
      <c r="K310" s="11">
        <f t="shared" si="22"/>
        <v>42.102318392581147</v>
      </c>
      <c r="L310" s="12">
        <f t="shared" si="24"/>
        <v>64.642667233614162</v>
      </c>
      <c r="M310" s="22"/>
    </row>
    <row r="311" spans="1:13" x14ac:dyDescent="0.2">
      <c r="A311" s="8" t="str">
        <f t="shared" si="19"/>
        <v>May-07</v>
      </c>
      <c r="B311" s="2">
        <f t="shared" si="16"/>
        <v>3207</v>
      </c>
      <c r="C311" s="2">
        <f t="shared" si="16"/>
        <v>130895</v>
      </c>
      <c r="D311" s="2">
        <f t="shared" si="16"/>
        <v>4057745</v>
      </c>
      <c r="E311" s="30">
        <f t="shared" si="23"/>
        <v>30.788898760272023</v>
      </c>
      <c r="F311" s="9">
        <f t="shared" si="17"/>
        <v>1924430</v>
      </c>
      <c r="G311" s="9">
        <f t="shared" si="17"/>
        <v>1049114</v>
      </c>
      <c r="H311" s="9">
        <f t="shared" si="17"/>
        <v>1249335</v>
      </c>
      <c r="I311" s="10">
        <f t="shared" si="20"/>
        <v>1.8343383083249294</v>
      </c>
      <c r="J311" s="11">
        <f t="shared" si="21"/>
        <v>1.5403634733678317</v>
      </c>
      <c r="K311" s="11">
        <f t="shared" si="22"/>
        <v>40.815403804178359</v>
      </c>
      <c r="L311" s="12">
        <f t="shared" si="24"/>
        <v>44.764117434426147</v>
      </c>
      <c r="M311" s="22"/>
    </row>
    <row r="312" spans="1:13" x14ac:dyDescent="0.2">
      <c r="A312" s="8" t="str">
        <f t="shared" si="19"/>
        <v>Jun-07</v>
      </c>
      <c r="B312" s="2">
        <f t="shared" si="16"/>
        <v>3168</v>
      </c>
      <c r="C312" s="2">
        <f t="shared" si="16"/>
        <v>130147</v>
      </c>
      <c r="D312" s="2">
        <f t="shared" si="16"/>
        <v>3904410</v>
      </c>
      <c r="E312" s="30">
        <f t="shared" si="23"/>
        <v>28.782837867949318</v>
      </c>
      <c r="F312" s="9">
        <f t="shared" si="17"/>
        <v>1793885</v>
      </c>
      <c r="G312" s="9">
        <f t="shared" si="17"/>
        <v>964011</v>
      </c>
      <c r="H312" s="9">
        <f t="shared" si="17"/>
        <v>1123800</v>
      </c>
      <c r="I312" s="10">
        <f t="shared" si="20"/>
        <v>1.860855322190307</v>
      </c>
      <c r="J312" s="11">
        <f t="shared" si="21"/>
        <v>1.5962671293824524</v>
      </c>
      <c r="K312" s="11">
        <f t="shared" si="22"/>
        <v>41.081755050505052</v>
      </c>
      <c r="L312" s="12">
        <f t="shared" si="24"/>
        <v>41.727513499506635</v>
      </c>
      <c r="M312" s="22"/>
    </row>
    <row r="313" spans="1:13" x14ac:dyDescent="0.2">
      <c r="A313" s="8" t="str">
        <f t="shared" si="19"/>
        <v>Jul-07</v>
      </c>
      <c r="B313" s="2">
        <f t="shared" si="16"/>
        <v>3162</v>
      </c>
      <c r="C313" s="2">
        <f t="shared" si="16"/>
        <v>130368</v>
      </c>
      <c r="D313" s="2">
        <f t="shared" si="16"/>
        <v>4041408</v>
      </c>
      <c r="E313" s="30">
        <f t="shared" si="23"/>
        <v>31.724463355345463</v>
      </c>
      <c r="F313" s="9">
        <f t="shared" si="17"/>
        <v>2187006</v>
      </c>
      <c r="G313" s="9">
        <f t="shared" si="17"/>
        <v>1094927</v>
      </c>
      <c r="H313" s="9">
        <f t="shared" si="17"/>
        <v>1282115</v>
      </c>
      <c r="I313" s="10">
        <f t="shared" si="20"/>
        <v>1.9973989133522143</v>
      </c>
      <c r="J313" s="11">
        <f t="shared" si="21"/>
        <v>1.7057799027388338</v>
      </c>
      <c r="K313" s="11">
        <f t="shared" si="22"/>
        <v>41.229601518026563</v>
      </c>
      <c r="L313" s="12">
        <f t="shared" si="24"/>
        <v>50.871891112586376</v>
      </c>
      <c r="M313" s="22"/>
    </row>
    <row r="314" spans="1:13" x14ac:dyDescent="0.2">
      <c r="A314" s="8" t="str">
        <f t="shared" si="19"/>
        <v>Aug-07</v>
      </c>
      <c r="B314" s="2">
        <f t="shared" si="16"/>
        <v>3185</v>
      </c>
      <c r="C314" s="2">
        <f t="shared" si="16"/>
        <v>131320</v>
      </c>
      <c r="D314" s="2">
        <f t="shared" si="16"/>
        <v>4070920</v>
      </c>
      <c r="E314" s="30">
        <f t="shared" si="23"/>
        <v>31.437414638460101</v>
      </c>
      <c r="F314" s="9">
        <f t="shared" si="17"/>
        <v>2111197</v>
      </c>
      <c r="G314" s="9">
        <f t="shared" si="17"/>
        <v>1074365</v>
      </c>
      <c r="H314" s="9">
        <f t="shared" si="17"/>
        <v>1279792</v>
      </c>
      <c r="I314" s="10">
        <f t="shared" si="20"/>
        <v>1.9650649453398055</v>
      </c>
      <c r="J314" s="11">
        <f t="shared" si="21"/>
        <v>1.6496407228674659</v>
      </c>
      <c r="K314" s="11">
        <f t="shared" si="22"/>
        <v>41.230769230769234</v>
      </c>
      <c r="L314" s="12">
        <f t="shared" si="24"/>
        <v>49.108499885788618</v>
      </c>
      <c r="M314" s="22"/>
    </row>
    <row r="315" spans="1:13" x14ac:dyDescent="0.2">
      <c r="A315" s="8" t="str">
        <f t="shared" si="19"/>
        <v>Sep-07</v>
      </c>
      <c r="B315" s="2">
        <f t="shared" ref="B315:D334" si="25">B87</f>
        <v>3214</v>
      </c>
      <c r="C315" s="2">
        <f t="shared" si="25"/>
        <v>132355</v>
      </c>
      <c r="D315" s="2">
        <f t="shared" si="25"/>
        <v>3970650</v>
      </c>
      <c r="E315" s="30">
        <f t="shared" si="23"/>
        <v>33.362774356843339</v>
      </c>
      <c r="F315" s="9">
        <f t="shared" ref="F315:H334" si="26">F87</f>
        <v>2265177</v>
      </c>
      <c r="G315" s="9">
        <f t="shared" si="26"/>
        <v>1199239</v>
      </c>
      <c r="H315" s="9">
        <f t="shared" si="26"/>
        <v>1324719</v>
      </c>
      <c r="I315" s="10">
        <f t="shared" si="20"/>
        <v>1.8888453427548637</v>
      </c>
      <c r="J315" s="11">
        <f t="shared" si="21"/>
        <v>1.7099301814196066</v>
      </c>
      <c r="K315" s="11">
        <f t="shared" si="22"/>
        <v>41.18077162414437</v>
      </c>
      <c r="L315" s="12">
        <f t="shared" si="24"/>
        <v>52.690224761493596</v>
      </c>
      <c r="M315" s="22"/>
    </row>
    <row r="316" spans="1:13" x14ac:dyDescent="0.2">
      <c r="A316" s="8" t="str">
        <f t="shared" si="19"/>
        <v>Oct-07</v>
      </c>
      <c r="B316" s="2">
        <f t="shared" si="25"/>
        <v>3259</v>
      </c>
      <c r="C316" s="2">
        <f t="shared" si="25"/>
        <v>136861</v>
      </c>
      <c r="D316" s="2">
        <f t="shared" si="25"/>
        <v>4242691</v>
      </c>
      <c r="E316" s="30">
        <f t="shared" si="23"/>
        <v>33.687086804106166</v>
      </c>
      <c r="F316" s="9">
        <f t="shared" si="26"/>
        <v>2410869</v>
      </c>
      <c r="G316" s="9">
        <f t="shared" si="26"/>
        <v>1310381</v>
      </c>
      <c r="H316" s="9">
        <f t="shared" si="26"/>
        <v>1429239</v>
      </c>
      <c r="I316" s="10">
        <f t="shared" si="20"/>
        <v>1.8398229217303974</v>
      </c>
      <c r="J316" s="11">
        <f t="shared" si="21"/>
        <v>1.6868200489911065</v>
      </c>
      <c r="K316" s="11">
        <f t="shared" si="22"/>
        <v>41.994783675974226</v>
      </c>
      <c r="L316" s="12">
        <f t="shared" si="24"/>
        <v>56.079162679347931</v>
      </c>
      <c r="M316" s="22"/>
    </row>
    <row r="317" spans="1:13" x14ac:dyDescent="0.2">
      <c r="A317" s="8" t="str">
        <f t="shared" si="19"/>
        <v>Nov-07</v>
      </c>
      <c r="B317" s="2">
        <f t="shared" si="25"/>
        <v>3286</v>
      </c>
      <c r="C317" s="2">
        <f t="shared" si="25"/>
        <v>137775</v>
      </c>
      <c r="D317" s="2">
        <f t="shared" si="25"/>
        <v>4133250</v>
      </c>
      <c r="E317" s="30">
        <f t="shared" si="23"/>
        <v>40.523558942720619</v>
      </c>
      <c r="F317" s="9">
        <f t="shared" si="26"/>
        <v>2751525</v>
      </c>
      <c r="G317" s="9">
        <f t="shared" si="26"/>
        <v>1524796</v>
      </c>
      <c r="H317" s="9">
        <f t="shared" si="26"/>
        <v>1674940</v>
      </c>
      <c r="I317" s="10">
        <f t="shared" si="20"/>
        <v>1.8045200800631691</v>
      </c>
      <c r="J317" s="11">
        <f t="shared" si="21"/>
        <v>1.6427603376837379</v>
      </c>
      <c r="K317" s="11">
        <f t="shared" si="22"/>
        <v>41.92787583688375</v>
      </c>
      <c r="L317" s="12">
        <f t="shared" si="24"/>
        <v>64.003153257722758</v>
      </c>
      <c r="M317" s="22"/>
    </row>
    <row r="318" spans="1:13" x14ac:dyDescent="0.2">
      <c r="A318" s="8" t="str">
        <f t="shared" si="19"/>
        <v>Dec-07</v>
      </c>
      <c r="B318" s="2">
        <f t="shared" si="25"/>
        <v>3302</v>
      </c>
      <c r="C318" s="2">
        <f t="shared" si="25"/>
        <v>138706</v>
      </c>
      <c r="D318" s="2">
        <f t="shared" si="25"/>
        <v>4299886</v>
      </c>
      <c r="E318" s="30">
        <f t="shared" si="23"/>
        <v>40.13759899681061</v>
      </c>
      <c r="F318" s="9">
        <f t="shared" si="26"/>
        <v>3187449</v>
      </c>
      <c r="G318" s="9">
        <f t="shared" si="26"/>
        <v>1667456</v>
      </c>
      <c r="H318" s="9">
        <f t="shared" si="26"/>
        <v>1725871</v>
      </c>
      <c r="I318" s="10">
        <f t="shared" si="20"/>
        <v>1.9115640832501728</v>
      </c>
      <c r="J318" s="11">
        <f t="shared" si="21"/>
        <v>1.8468639892552803</v>
      </c>
      <c r="K318" s="11">
        <f t="shared" si="22"/>
        <v>42.006662628709876</v>
      </c>
      <c r="L318" s="12">
        <f t="shared" si="24"/>
        <v>74.143170368495703</v>
      </c>
      <c r="M318" s="22"/>
    </row>
    <row r="319" spans="1:13" x14ac:dyDescent="0.2">
      <c r="A319" s="8" t="str">
        <f t="shared" si="19"/>
        <v>Jan-08</v>
      </c>
      <c r="B319" s="2">
        <f t="shared" si="25"/>
        <v>3294</v>
      </c>
      <c r="C319" s="2">
        <f t="shared" si="25"/>
        <v>139015</v>
      </c>
      <c r="D319" s="2">
        <f t="shared" si="25"/>
        <v>4309465</v>
      </c>
      <c r="E319" s="30">
        <f t="shared" si="23"/>
        <v>50.801735250199272</v>
      </c>
      <c r="F319" s="9">
        <f t="shared" si="26"/>
        <v>4398880</v>
      </c>
      <c r="G319" s="9">
        <f t="shared" si="26"/>
        <v>2103310</v>
      </c>
      <c r="H319" s="9">
        <f t="shared" si="26"/>
        <v>2189283</v>
      </c>
      <c r="I319" s="10">
        <f t="shared" si="20"/>
        <v>2.0914083040540863</v>
      </c>
      <c r="J319" s="11">
        <f t="shared" si="21"/>
        <v>2.0092788369525549</v>
      </c>
      <c r="K319" s="11">
        <f t="shared" si="22"/>
        <v>42.202489374620519</v>
      </c>
      <c r="L319" s="12">
        <f t="shared" ref="L319:L330" si="27">IF(OR(F$319="C",F319="C"),"C",100*F319/F$319)</f>
        <v>100</v>
      </c>
      <c r="M319" s="22"/>
    </row>
    <row r="320" spans="1:13" x14ac:dyDescent="0.2">
      <c r="A320" s="8" t="str">
        <f t="shared" si="19"/>
        <v>Feb-08</v>
      </c>
      <c r="B320" s="2">
        <f t="shared" si="25"/>
        <v>3303</v>
      </c>
      <c r="C320" s="2">
        <f t="shared" si="25"/>
        <v>138821</v>
      </c>
      <c r="D320" s="2">
        <f t="shared" si="25"/>
        <v>4025809</v>
      </c>
      <c r="E320" s="30">
        <f t="shared" si="23"/>
        <v>50.782737084645596</v>
      </c>
      <c r="F320" s="9">
        <f t="shared" si="26"/>
        <v>3539384</v>
      </c>
      <c r="G320" s="9">
        <f t="shared" si="26"/>
        <v>1959064</v>
      </c>
      <c r="H320" s="9">
        <f t="shared" si="26"/>
        <v>2044416</v>
      </c>
      <c r="I320" s="10">
        <f t="shared" si="20"/>
        <v>1.8066709408166348</v>
      </c>
      <c r="J320" s="11">
        <f t="shared" si="21"/>
        <v>1.73124452166291</v>
      </c>
      <c r="K320" s="11">
        <f t="shared" si="22"/>
        <v>42.028761731759005</v>
      </c>
      <c r="L320" s="12">
        <f t="shared" si="27"/>
        <v>80.46102644309461</v>
      </c>
      <c r="M320" s="22"/>
    </row>
    <row r="321" spans="1:13" x14ac:dyDescent="0.2">
      <c r="A321" s="8" t="str">
        <f t="shared" si="19"/>
        <v>Mar-08</v>
      </c>
      <c r="B321" s="2">
        <f t="shared" si="25"/>
        <v>3309</v>
      </c>
      <c r="C321" s="2">
        <f t="shared" si="25"/>
        <v>139072</v>
      </c>
      <c r="D321" s="2">
        <f t="shared" si="25"/>
        <v>4311232</v>
      </c>
      <c r="E321" s="30">
        <f t="shared" si="23"/>
        <v>47.628102593411811</v>
      </c>
      <c r="F321" s="9">
        <f t="shared" si="26"/>
        <v>3572365</v>
      </c>
      <c r="G321" s="9">
        <f t="shared" si="26"/>
        <v>1935195</v>
      </c>
      <c r="H321" s="9">
        <f t="shared" si="26"/>
        <v>2053358</v>
      </c>
      <c r="I321" s="10">
        <f t="shared" si="20"/>
        <v>1.8459974317833603</v>
      </c>
      <c r="J321" s="11">
        <f t="shared" si="21"/>
        <v>1.7397672495492749</v>
      </c>
      <c r="K321" s="11">
        <f t="shared" si="22"/>
        <v>42.028407373828948</v>
      </c>
      <c r="L321" s="12">
        <f t="shared" si="27"/>
        <v>81.210785472665776</v>
      </c>
      <c r="M321" s="22"/>
    </row>
    <row r="322" spans="1:13" x14ac:dyDescent="0.2">
      <c r="A322" s="8" t="str">
        <f t="shared" si="19"/>
        <v>Apr-08</v>
      </c>
      <c r="B322" s="2">
        <f t="shared" si="25"/>
        <v>3308</v>
      </c>
      <c r="C322" s="2">
        <f t="shared" si="25"/>
        <v>139310</v>
      </c>
      <c r="D322" s="2">
        <f t="shared" si="25"/>
        <v>4179300</v>
      </c>
      <c r="E322" s="30">
        <f t="shared" si="23"/>
        <v>38.264637618739982</v>
      </c>
      <c r="F322" s="9">
        <f t="shared" si="26"/>
        <v>2682485</v>
      </c>
      <c r="G322" s="9">
        <f t="shared" si="26"/>
        <v>1489630</v>
      </c>
      <c r="H322" s="9">
        <f t="shared" si="26"/>
        <v>1599194</v>
      </c>
      <c r="I322" s="10">
        <f t="shared" si="20"/>
        <v>1.8007726750938153</v>
      </c>
      <c r="J322" s="11">
        <f t="shared" si="21"/>
        <v>1.6773981143000787</v>
      </c>
      <c r="K322" s="11">
        <f t="shared" si="22"/>
        <v>42.1130592503023</v>
      </c>
      <c r="L322" s="12">
        <f t="shared" si="27"/>
        <v>60.981090641254134</v>
      </c>
      <c r="M322" s="22"/>
    </row>
    <row r="323" spans="1:13" x14ac:dyDescent="0.2">
      <c r="A323" s="8" t="str">
        <f t="shared" si="19"/>
        <v>May-08</v>
      </c>
      <c r="B323" s="2">
        <f t="shared" si="25"/>
        <v>3246</v>
      </c>
      <c r="C323" s="2">
        <f t="shared" si="25"/>
        <v>134196</v>
      </c>
      <c r="D323" s="2">
        <f t="shared" si="25"/>
        <v>4160076</v>
      </c>
      <c r="E323" s="30">
        <f t="shared" si="23"/>
        <v>30.848546997699081</v>
      </c>
      <c r="F323" s="9">
        <f t="shared" si="26"/>
        <v>2016041</v>
      </c>
      <c r="G323" s="9">
        <f t="shared" si="26"/>
        <v>1098441</v>
      </c>
      <c r="H323" s="9">
        <f t="shared" si="26"/>
        <v>1283323</v>
      </c>
      <c r="I323" s="10">
        <f t="shared" si="20"/>
        <v>1.835365759289757</v>
      </c>
      <c r="J323" s="11">
        <f t="shared" si="21"/>
        <v>1.5709536881985284</v>
      </c>
      <c r="K323" s="11">
        <f t="shared" si="22"/>
        <v>41.341959334565622</v>
      </c>
      <c r="L323" s="12">
        <f t="shared" si="27"/>
        <v>45.83077965300258</v>
      </c>
      <c r="M323" s="22"/>
    </row>
    <row r="324" spans="1:13" x14ac:dyDescent="0.2">
      <c r="A324" s="8" t="str">
        <f t="shared" si="19"/>
        <v>Jun-08</v>
      </c>
      <c r="B324" s="2">
        <f t="shared" si="25"/>
        <v>3226</v>
      </c>
      <c r="C324" s="2">
        <f t="shared" si="25"/>
        <v>133554</v>
      </c>
      <c r="D324" s="2">
        <f t="shared" si="25"/>
        <v>4006620</v>
      </c>
      <c r="E324" s="30">
        <f t="shared" si="23"/>
        <v>27.5319346481573</v>
      </c>
      <c r="F324" s="9">
        <f t="shared" si="26"/>
        <v>1700129</v>
      </c>
      <c r="G324" s="9">
        <f t="shared" si="26"/>
        <v>899556</v>
      </c>
      <c r="H324" s="9">
        <f t="shared" si="26"/>
        <v>1103100</v>
      </c>
      <c r="I324" s="10">
        <f t="shared" si="20"/>
        <v>1.8899646047605707</v>
      </c>
      <c r="J324" s="11">
        <f t="shared" si="21"/>
        <v>1.5412283564500044</v>
      </c>
      <c r="K324" s="11">
        <f t="shared" si="22"/>
        <v>41.399256044637319</v>
      </c>
      <c r="L324" s="12">
        <f t="shared" si="27"/>
        <v>38.649133415778564</v>
      </c>
      <c r="M324" s="22"/>
    </row>
    <row r="325" spans="1:13" x14ac:dyDescent="0.2">
      <c r="A325" s="8" t="str">
        <f t="shared" si="19"/>
        <v>Jul-08</v>
      </c>
      <c r="B325" s="2">
        <f t="shared" si="25"/>
        <v>3216</v>
      </c>
      <c r="C325" s="2">
        <f t="shared" si="25"/>
        <v>132935</v>
      </c>
      <c r="D325" s="2">
        <f t="shared" si="25"/>
        <v>4120985</v>
      </c>
      <c r="E325" s="30">
        <f t="shared" si="23"/>
        <v>31.314916215419373</v>
      </c>
      <c r="F325" s="9">
        <f t="shared" si="26"/>
        <v>2140034</v>
      </c>
      <c r="G325" s="9">
        <f t="shared" si="26"/>
        <v>1063126</v>
      </c>
      <c r="H325" s="9">
        <f t="shared" si="26"/>
        <v>1290483</v>
      </c>
      <c r="I325" s="10">
        <f t="shared" si="20"/>
        <v>2.0129636562364199</v>
      </c>
      <c r="J325" s="11">
        <f t="shared" si="21"/>
        <v>1.658320179343703</v>
      </c>
      <c r="K325" s="11">
        <f t="shared" si="22"/>
        <v>41.335509950248756</v>
      </c>
      <c r="L325" s="12">
        <f t="shared" si="27"/>
        <v>48.649519877787071</v>
      </c>
      <c r="M325" s="22"/>
    </row>
    <row r="326" spans="1:13" x14ac:dyDescent="0.2">
      <c r="A326" s="8" t="str">
        <f t="shared" si="19"/>
        <v>Aug-08</v>
      </c>
      <c r="B326" s="2">
        <f t="shared" si="25"/>
        <v>3228</v>
      </c>
      <c r="C326" s="2">
        <f t="shared" si="25"/>
        <v>133764</v>
      </c>
      <c r="D326" s="2">
        <f t="shared" si="25"/>
        <v>4146684</v>
      </c>
      <c r="E326" s="30">
        <f t="shared" si="23"/>
        <v>30.510378895522301</v>
      </c>
      <c r="F326" s="9">
        <f t="shared" si="26"/>
        <v>2028723</v>
      </c>
      <c r="G326" s="9">
        <f t="shared" si="26"/>
        <v>1039632</v>
      </c>
      <c r="H326" s="9">
        <f t="shared" si="26"/>
        <v>1265169</v>
      </c>
      <c r="I326" s="10">
        <f t="shared" si="20"/>
        <v>1.95138568262616</v>
      </c>
      <c r="J326" s="11">
        <f t="shared" si="21"/>
        <v>1.6035193717202998</v>
      </c>
      <c r="K326" s="11">
        <f t="shared" si="22"/>
        <v>41.438661710037174</v>
      </c>
      <c r="L326" s="12">
        <f t="shared" si="27"/>
        <v>46.119080311351979</v>
      </c>
      <c r="M326" s="22"/>
    </row>
    <row r="327" spans="1:13" x14ac:dyDescent="0.2">
      <c r="A327" s="8" t="str">
        <f t="shared" si="19"/>
        <v>Sep-08</v>
      </c>
      <c r="B327" s="2">
        <f t="shared" si="25"/>
        <v>3258</v>
      </c>
      <c r="C327" s="2">
        <f t="shared" si="25"/>
        <v>135332</v>
      </c>
      <c r="D327" s="2">
        <f t="shared" si="25"/>
        <v>4059960</v>
      </c>
      <c r="E327" s="30">
        <f t="shared" si="23"/>
        <v>32.081449078316041</v>
      </c>
      <c r="F327" s="9">
        <f t="shared" si="26"/>
        <v>2146081</v>
      </c>
      <c r="G327" s="9">
        <f t="shared" si="26"/>
        <v>1103852</v>
      </c>
      <c r="H327" s="9">
        <f t="shared" si="26"/>
        <v>1302494</v>
      </c>
      <c r="I327" s="10">
        <f t="shared" si="20"/>
        <v>1.9441745813750395</v>
      </c>
      <c r="J327" s="11">
        <f t="shared" si="21"/>
        <v>1.6476705458911902</v>
      </c>
      <c r="K327" s="11">
        <f t="shared" si="22"/>
        <v>41.538367096378146</v>
      </c>
      <c r="L327" s="12">
        <f t="shared" si="27"/>
        <v>48.786986687520461</v>
      </c>
      <c r="M327" s="22"/>
    </row>
    <row r="328" spans="1:13" x14ac:dyDescent="0.2">
      <c r="A328" s="8" t="str">
        <f t="shared" si="19"/>
        <v>Oct-08</v>
      </c>
      <c r="B328" s="2">
        <f t="shared" si="25"/>
        <v>3306</v>
      </c>
      <c r="C328" s="2">
        <f t="shared" si="25"/>
        <v>139529</v>
      </c>
      <c r="D328" s="2">
        <f t="shared" si="25"/>
        <v>4325399</v>
      </c>
      <c r="E328" s="30">
        <f t="shared" si="23"/>
        <v>34.447296076038306</v>
      </c>
      <c r="F328" s="9">
        <f t="shared" si="26"/>
        <v>2513443</v>
      </c>
      <c r="G328" s="9">
        <f t="shared" si="26"/>
        <v>1336610</v>
      </c>
      <c r="H328" s="9">
        <f t="shared" si="26"/>
        <v>1489983</v>
      </c>
      <c r="I328" s="10">
        <f t="shared" si="20"/>
        <v>1.8804610170505982</v>
      </c>
      <c r="J328" s="11">
        <f t="shared" si="21"/>
        <v>1.6868937430829747</v>
      </c>
      <c r="K328" s="11">
        <f t="shared" si="22"/>
        <v>42.204779189352692</v>
      </c>
      <c r="L328" s="12">
        <f t="shared" si="27"/>
        <v>57.138248826974142</v>
      </c>
      <c r="M328" s="22"/>
    </row>
    <row r="329" spans="1:13" x14ac:dyDescent="0.2">
      <c r="A329" s="8" t="str">
        <f t="shared" si="19"/>
        <v>Nov-08</v>
      </c>
      <c r="B329" s="2">
        <f t="shared" si="25"/>
        <v>3345</v>
      </c>
      <c r="C329" s="2">
        <f t="shared" si="25"/>
        <v>141455</v>
      </c>
      <c r="D329" s="2">
        <f t="shared" si="25"/>
        <v>4243650</v>
      </c>
      <c r="E329" s="30">
        <f t="shared" si="23"/>
        <v>38.209960764907571</v>
      </c>
      <c r="F329" s="9">
        <f t="shared" si="26"/>
        <v>2638147</v>
      </c>
      <c r="G329" s="9">
        <f t="shared" si="26"/>
        <v>1451079</v>
      </c>
      <c r="H329" s="9">
        <f t="shared" si="26"/>
        <v>1621497</v>
      </c>
      <c r="I329" s="10">
        <f t="shared" si="20"/>
        <v>1.8180588375960234</v>
      </c>
      <c r="J329" s="11">
        <f t="shared" si="21"/>
        <v>1.6269823502602843</v>
      </c>
      <c r="K329" s="11">
        <f t="shared" si="22"/>
        <v>42.288490284005981</v>
      </c>
      <c r="L329" s="12">
        <f t="shared" si="27"/>
        <v>59.973152256938128</v>
      </c>
      <c r="M329" s="22"/>
    </row>
    <row r="330" spans="1:13" x14ac:dyDescent="0.2">
      <c r="A330" s="8" t="str">
        <f t="shared" si="19"/>
        <v>Dec-08</v>
      </c>
      <c r="B330" s="2">
        <f t="shared" si="25"/>
        <v>3352</v>
      </c>
      <c r="C330" s="2">
        <f t="shared" si="25"/>
        <v>142449</v>
      </c>
      <c r="D330" s="2">
        <f t="shared" si="25"/>
        <v>4415919</v>
      </c>
      <c r="E330" s="30">
        <f t="shared" si="23"/>
        <v>38.375409512719777</v>
      </c>
      <c r="F330" s="9">
        <f t="shared" si="26"/>
        <v>3104681</v>
      </c>
      <c r="G330" s="9">
        <f t="shared" si="26"/>
        <v>1603601</v>
      </c>
      <c r="H330" s="9">
        <f t="shared" si="26"/>
        <v>1694627</v>
      </c>
      <c r="I330" s="10">
        <f t="shared" si="20"/>
        <v>1.9360682613692559</v>
      </c>
      <c r="J330" s="11">
        <f t="shared" si="21"/>
        <v>1.832073370718158</v>
      </c>
      <c r="K330" s="11">
        <f t="shared" si="22"/>
        <v>42.496718377088307</v>
      </c>
      <c r="L330" s="12">
        <f t="shared" si="27"/>
        <v>70.578897355690543</v>
      </c>
      <c r="M330" s="22"/>
    </row>
    <row r="331" spans="1:13" x14ac:dyDescent="0.2">
      <c r="A331" s="8" t="str">
        <f t="shared" si="19"/>
        <v>Jan-09</v>
      </c>
      <c r="B331" s="2">
        <f t="shared" si="25"/>
        <v>3356</v>
      </c>
      <c r="C331" s="2">
        <f t="shared" si="25"/>
        <v>142594</v>
      </c>
      <c r="D331" s="2">
        <f t="shared" si="25"/>
        <v>4420414</v>
      </c>
      <c r="E331" s="30">
        <f t="shared" si="23"/>
        <v>48.287354985302279</v>
      </c>
      <c r="F331" s="9">
        <f t="shared" si="26"/>
        <v>4251159</v>
      </c>
      <c r="G331" s="9">
        <f t="shared" si="26"/>
        <v>1958694</v>
      </c>
      <c r="H331" s="9">
        <f t="shared" si="26"/>
        <v>2134501</v>
      </c>
      <c r="I331" s="10">
        <f t="shared" si="20"/>
        <v>2.1704048718176501</v>
      </c>
      <c r="J331" s="11">
        <f t="shared" si="21"/>
        <v>1.9916406691774799</v>
      </c>
      <c r="K331" s="11">
        <f t="shared" si="22"/>
        <v>42.489272943980929</v>
      </c>
      <c r="L331" s="12">
        <f t="shared" ref="L331:L342" si="28">IF(OR(F$331="C",F331="C"),"C",100*F331/F$331)</f>
        <v>100</v>
      </c>
      <c r="M331" s="22"/>
    </row>
    <row r="332" spans="1:13" x14ac:dyDescent="0.2">
      <c r="A332" s="8" t="str">
        <f t="shared" si="19"/>
        <v>Feb-09</v>
      </c>
      <c r="B332" s="2">
        <f t="shared" si="25"/>
        <v>3354</v>
      </c>
      <c r="C332" s="2">
        <f t="shared" si="25"/>
        <v>142960</v>
      </c>
      <c r="D332" s="2">
        <f t="shared" si="25"/>
        <v>4002880</v>
      </c>
      <c r="E332" s="30">
        <f t="shared" si="23"/>
        <v>48.202918898393158</v>
      </c>
      <c r="F332" s="9">
        <f t="shared" si="26"/>
        <v>3276681</v>
      </c>
      <c r="G332" s="9">
        <f t="shared" si="26"/>
        <v>1774691</v>
      </c>
      <c r="H332" s="9">
        <f t="shared" si="26"/>
        <v>1929505</v>
      </c>
      <c r="I332" s="10">
        <f t="shared" si="20"/>
        <v>1.8463388837831487</v>
      </c>
      <c r="J332" s="11">
        <f t="shared" si="21"/>
        <v>1.6981977242867989</v>
      </c>
      <c r="K332" s="11">
        <f t="shared" si="22"/>
        <v>42.623732856290992</v>
      </c>
      <c r="L332" s="12">
        <f t="shared" si="28"/>
        <v>77.07735702193213</v>
      </c>
      <c r="M332" s="22"/>
    </row>
    <row r="333" spans="1:13" x14ac:dyDescent="0.2">
      <c r="A333" s="8" t="str">
        <f t="shared" si="19"/>
        <v>Mar-09</v>
      </c>
      <c r="B333" s="2">
        <f t="shared" si="25"/>
        <v>3355</v>
      </c>
      <c r="C333" s="2">
        <f t="shared" si="25"/>
        <v>143268</v>
      </c>
      <c r="D333" s="2">
        <f t="shared" si="25"/>
        <v>4441308</v>
      </c>
      <c r="E333" s="30">
        <f t="shared" si="23"/>
        <v>43.621743864645282</v>
      </c>
      <c r="F333" s="9">
        <f t="shared" si="26"/>
        <v>3199658</v>
      </c>
      <c r="G333" s="9">
        <f t="shared" si="26"/>
        <v>1737814</v>
      </c>
      <c r="H333" s="9">
        <f t="shared" si="26"/>
        <v>1937376</v>
      </c>
      <c r="I333" s="10">
        <f t="shared" si="20"/>
        <v>1.8411970441025334</v>
      </c>
      <c r="J333" s="11">
        <f t="shared" si="21"/>
        <v>1.6515420857902647</v>
      </c>
      <c r="K333" s="11">
        <f t="shared" si="22"/>
        <v>42.702831594634873</v>
      </c>
      <c r="L333" s="12">
        <f t="shared" si="28"/>
        <v>75.265545231312217</v>
      </c>
      <c r="M333" s="22"/>
    </row>
    <row r="334" spans="1:13" x14ac:dyDescent="0.2">
      <c r="A334" s="8" t="str">
        <f t="shared" si="19"/>
        <v>Apr-09</v>
      </c>
      <c r="B334" s="2">
        <f t="shared" si="25"/>
        <v>3347</v>
      </c>
      <c r="C334" s="2">
        <f t="shared" si="25"/>
        <v>142413</v>
      </c>
      <c r="D334" s="2">
        <f t="shared" si="25"/>
        <v>4272390</v>
      </c>
      <c r="E334" s="30">
        <f t="shared" si="23"/>
        <v>37.783863364533666</v>
      </c>
      <c r="F334" s="9">
        <f t="shared" si="26"/>
        <v>2799424</v>
      </c>
      <c r="G334" s="9">
        <f t="shared" si="26"/>
        <v>1496986</v>
      </c>
      <c r="H334" s="9">
        <f t="shared" si="26"/>
        <v>1614274</v>
      </c>
      <c r="I334" s="10">
        <f t="shared" si="20"/>
        <v>1.8700402007767607</v>
      </c>
      <c r="J334" s="11">
        <f t="shared" si="21"/>
        <v>1.7341690444125346</v>
      </c>
      <c r="K334" s="11">
        <f t="shared" si="22"/>
        <v>42.549447266208546</v>
      </c>
      <c r="L334" s="12">
        <f t="shared" si="28"/>
        <v>65.850842088004711</v>
      </c>
      <c r="M334" s="22"/>
    </row>
    <row r="335" spans="1:13" x14ac:dyDescent="0.2">
      <c r="A335" s="8" t="str">
        <f t="shared" si="19"/>
        <v>May-09</v>
      </c>
      <c r="B335" s="2">
        <f t="shared" ref="B335:D354" si="29">B107</f>
        <v>3283</v>
      </c>
      <c r="C335" s="2">
        <f t="shared" si="29"/>
        <v>137274</v>
      </c>
      <c r="D335" s="2">
        <f t="shared" si="29"/>
        <v>4255494</v>
      </c>
      <c r="E335" s="30">
        <f t="shared" si="23"/>
        <v>30.043680005188588</v>
      </c>
      <c r="F335" s="9">
        <f t="shared" ref="F335:H354" si="30">F107</f>
        <v>2003442</v>
      </c>
      <c r="G335" s="9">
        <f t="shared" si="30"/>
        <v>1083218</v>
      </c>
      <c r="H335" s="9">
        <f t="shared" si="30"/>
        <v>1278507</v>
      </c>
      <c r="I335" s="10">
        <f t="shared" si="20"/>
        <v>1.8495279805173104</v>
      </c>
      <c r="J335" s="11">
        <f t="shared" si="21"/>
        <v>1.5670168407368907</v>
      </c>
      <c r="K335" s="11">
        <f t="shared" si="22"/>
        <v>41.813585135546759</v>
      </c>
      <c r="L335" s="12">
        <f t="shared" si="28"/>
        <v>47.126959965505876</v>
      </c>
      <c r="M335" s="22"/>
    </row>
    <row r="336" spans="1:13" x14ac:dyDescent="0.2">
      <c r="A336" s="8" t="str">
        <f t="shared" si="19"/>
        <v>Jun-09</v>
      </c>
      <c r="B336" s="2">
        <f t="shared" si="29"/>
        <v>3249</v>
      </c>
      <c r="C336" s="2">
        <f t="shared" si="29"/>
        <v>136440</v>
      </c>
      <c r="D336" s="2">
        <f t="shared" si="29"/>
        <v>4093200</v>
      </c>
      <c r="E336" s="30">
        <f t="shared" si="23"/>
        <v>25.391918303527802</v>
      </c>
      <c r="F336" s="9">
        <f t="shared" si="30"/>
        <v>1618029</v>
      </c>
      <c r="G336" s="9">
        <f t="shared" si="30"/>
        <v>857721</v>
      </c>
      <c r="H336" s="9">
        <f t="shared" si="30"/>
        <v>1039342</v>
      </c>
      <c r="I336" s="10">
        <f t="shared" si="20"/>
        <v>1.8864281042436877</v>
      </c>
      <c r="J336" s="11">
        <f t="shared" si="21"/>
        <v>1.5567820794310245</v>
      </c>
      <c r="K336" s="11">
        <f t="shared" si="22"/>
        <v>41.994459833795013</v>
      </c>
      <c r="L336" s="12">
        <f t="shared" si="28"/>
        <v>38.060891159328548</v>
      </c>
      <c r="M336" s="22"/>
    </row>
    <row r="337" spans="1:13" x14ac:dyDescent="0.2">
      <c r="A337" s="8" t="str">
        <f t="shared" si="19"/>
        <v>Jul-09</v>
      </c>
      <c r="B337" s="2">
        <f t="shared" si="29"/>
        <v>3248</v>
      </c>
      <c r="C337" s="2">
        <f t="shared" si="29"/>
        <v>136563</v>
      </c>
      <c r="D337" s="2">
        <f t="shared" si="29"/>
        <v>4233453</v>
      </c>
      <c r="E337" s="30">
        <f t="shared" si="23"/>
        <v>30.449658942711778</v>
      </c>
      <c r="F337" s="9">
        <f t="shared" si="30"/>
        <v>2211111</v>
      </c>
      <c r="G337" s="9">
        <f t="shared" si="30"/>
        <v>1104141</v>
      </c>
      <c r="H337" s="9">
        <f t="shared" si="30"/>
        <v>1289072</v>
      </c>
      <c r="I337" s="10">
        <f t="shared" si="20"/>
        <v>2.0025621727659781</v>
      </c>
      <c r="J337" s="11">
        <f t="shared" si="21"/>
        <v>1.7152734680452295</v>
      </c>
      <c r="K337" s="11">
        <f t="shared" si="22"/>
        <v>42.045258620689658</v>
      </c>
      <c r="L337" s="12">
        <f t="shared" si="28"/>
        <v>52.011957209786793</v>
      </c>
      <c r="M337" s="22"/>
    </row>
    <row r="338" spans="1:13" x14ac:dyDescent="0.2">
      <c r="A338" s="8" t="str">
        <f t="shared" si="19"/>
        <v>Aug-09</v>
      </c>
      <c r="B338" s="2">
        <f t="shared" si="29"/>
        <v>3248</v>
      </c>
      <c r="C338" s="2">
        <f t="shared" si="29"/>
        <v>136236</v>
      </c>
      <c r="D338" s="2">
        <f t="shared" si="29"/>
        <v>4223316</v>
      </c>
      <c r="E338" s="30">
        <f t="shared" si="23"/>
        <v>29.139022512168165</v>
      </c>
      <c r="F338" s="9">
        <f t="shared" si="30"/>
        <v>2026212</v>
      </c>
      <c r="G338" s="9">
        <f t="shared" si="30"/>
        <v>1020793</v>
      </c>
      <c r="H338" s="9">
        <f t="shared" si="30"/>
        <v>1230633</v>
      </c>
      <c r="I338" s="10">
        <f t="shared" si="20"/>
        <v>1.9849391600451805</v>
      </c>
      <c r="J338" s="11">
        <f t="shared" si="21"/>
        <v>1.6464794946990695</v>
      </c>
      <c r="K338" s="11">
        <f t="shared" si="22"/>
        <v>41.944581280788178</v>
      </c>
      <c r="L338" s="12">
        <f t="shared" si="28"/>
        <v>47.662578605034533</v>
      </c>
      <c r="M338" s="22"/>
    </row>
    <row r="339" spans="1:13" x14ac:dyDescent="0.2">
      <c r="A339" s="8" t="str">
        <f t="shared" si="19"/>
        <v>Sep-09</v>
      </c>
      <c r="B339" s="2">
        <f t="shared" si="29"/>
        <v>3275</v>
      </c>
      <c r="C339" s="2">
        <f t="shared" si="29"/>
        <v>138304</v>
      </c>
      <c r="D339" s="2">
        <f t="shared" si="29"/>
        <v>4149120</v>
      </c>
      <c r="E339" s="30">
        <f t="shared" si="23"/>
        <v>31.612799822612988</v>
      </c>
      <c r="F339" s="9">
        <f t="shared" si="30"/>
        <v>2210753</v>
      </c>
      <c r="G339" s="9">
        <f t="shared" si="30"/>
        <v>1159564</v>
      </c>
      <c r="H339" s="9">
        <f t="shared" si="30"/>
        <v>1311653</v>
      </c>
      <c r="I339" s="10">
        <f t="shared" si="20"/>
        <v>1.9065381470966674</v>
      </c>
      <c r="J339" s="11">
        <f t="shared" si="21"/>
        <v>1.6854709286678717</v>
      </c>
      <c r="K339" s="11">
        <f t="shared" si="22"/>
        <v>42.230229007633589</v>
      </c>
      <c r="L339" s="12">
        <f t="shared" si="28"/>
        <v>52.003535976894774</v>
      </c>
      <c r="M339" s="22"/>
    </row>
    <row r="340" spans="1:13" x14ac:dyDescent="0.2">
      <c r="A340" s="8" t="str">
        <f t="shared" si="19"/>
        <v>Oct-09</v>
      </c>
      <c r="B340" s="2">
        <f t="shared" si="29"/>
        <v>3338</v>
      </c>
      <c r="C340" s="2">
        <f t="shared" si="29"/>
        <v>142896</v>
      </c>
      <c r="D340" s="2">
        <f t="shared" si="29"/>
        <v>4429776</v>
      </c>
      <c r="E340" s="30">
        <f t="shared" ref="E340:E349" si="31">IF(C340=0,"-",IF(H340="C","C",100*H340/D340))</f>
        <v>33.38593192974092</v>
      </c>
      <c r="F340" s="9">
        <f t="shared" si="30"/>
        <v>2524809</v>
      </c>
      <c r="G340" s="9">
        <f t="shared" si="30"/>
        <v>1355367</v>
      </c>
      <c r="H340" s="9">
        <f t="shared" si="30"/>
        <v>1478922</v>
      </c>
      <c r="I340" s="10">
        <f t="shared" si="20"/>
        <v>1.8628231320373005</v>
      </c>
      <c r="J340" s="11">
        <f t="shared" si="21"/>
        <v>1.7071955113251409</v>
      </c>
      <c r="K340" s="11">
        <f t="shared" si="22"/>
        <v>42.808867585380469</v>
      </c>
      <c r="L340" s="12">
        <f t="shared" si="28"/>
        <v>59.391074292916358</v>
      </c>
      <c r="M340" s="22"/>
    </row>
    <row r="341" spans="1:13" x14ac:dyDescent="0.2">
      <c r="A341" s="8" t="str">
        <f t="shared" si="19"/>
        <v>Nov-09</v>
      </c>
      <c r="B341" s="2">
        <f t="shared" si="29"/>
        <v>3345</v>
      </c>
      <c r="C341" s="2">
        <f t="shared" si="29"/>
        <v>143809</v>
      </c>
      <c r="D341" s="2">
        <f t="shared" si="29"/>
        <v>4314270</v>
      </c>
      <c r="E341" s="30">
        <f t="shared" si="31"/>
        <v>37.767177297665654</v>
      </c>
      <c r="F341" s="9">
        <f t="shared" si="30"/>
        <v>2650414</v>
      </c>
      <c r="G341" s="9">
        <f t="shared" si="30"/>
        <v>1473529</v>
      </c>
      <c r="H341" s="9">
        <f t="shared" si="30"/>
        <v>1629378</v>
      </c>
      <c r="I341" s="10">
        <f t="shared" si="20"/>
        <v>1.798684654323057</v>
      </c>
      <c r="J341" s="11">
        <f t="shared" si="21"/>
        <v>1.6266415773381009</v>
      </c>
      <c r="K341" s="11">
        <f t="shared" si="22"/>
        <v>42.992227204783262</v>
      </c>
      <c r="L341" s="12">
        <f t="shared" si="28"/>
        <v>62.34568031917884</v>
      </c>
      <c r="M341" s="22"/>
    </row>
    <row r="342" spans="1:13" x14ac:dyDescent="0.2">
      <c r="A342" s="8" t="str">
        <f t="shared" si="19"/>
        <v>Dec-09</v>
      </c>
      <c r="B342" s="2">
        <f t="shared" si="29"/>
        <v>3348</v>
      </c>
      <c r="C342" s="2">
        <f t="shared" si="29"/>
        <v>144629</v>
      </c>
      <c r="D342" s="2">
        <f t="shared" si="29"/>
        <v>4483499</v>
      </c>
      <c r="E342" s="30">
        <f t="shared" si="31"/>
        <v>39.642988656850378</v>
      </c>
      <c r="F342" s="9">
        <f t="shared" si="30"/>
        <v>3241970</v>
      </c>
      <c r="G342" s="9">
        <f t="shared" si="30"/>
        <v>1675668</v>
      </c>
      <c r="H342" s="9">
        <f t="shared" si="30"/>
        <v>1777393</v>
      </c>
      <c r="I342" s="10">
        <f t="shared" si="20"/>
        <v>1.9347328945829365</v>
      </c>
      <c r="J342" s="11">
        <f t="shared" si="21"/>
        <v>1.82400290762932</v>
      </c>
      <c r="K342" s="11">
        <f t="shared" si="22"/>
        <v>43.198626045400239</v>
      </c>
      <c r="L342" s="12">
        <f t="shared" si="28"/>
        <v>76.260850276359932</v>
      </c>
      <c r="M342" s="22"/>
    </row>
    <row r="343" spans="1:13" x14ac:dyDescent="0.2">
      <c r="A343" s="8" t="str">
        <f t="shared" si="19"/>
        <v>Jan-10</v>
      </c>
      <c r="B343" s="2">
        <f t="shared" si="29"/>
        <v>3360</v>
      </c>
      <c r="C343" s="2">
        <f t="shared" si="29"/>
        <v>145590</v>
      </c>
      <c r="D343" s="2">
        <f t="shared" si="29"/>
        <v>4513290</v>
      </c>
      <c r="E343" s="30">
        <f t="shared" si="31"/>
        <v>49.468968313580561</v>
      </c>
      <c r="F343" s="9">
        <f t="shared" si="30"/>
        <v>4438860</v>
      </c>
      <c r="G343" s="9">
        <f t="shared" si="30"/>
        <v>2044175</v>
      </c>
      <c r="H343" s="9">
        <f t="shared" si="30"/>
        <v>2232678</v>
      </c>
      <c r="I343" s="10">
        <f t="shared" si="20"/>
        <v>2.1714677070211699</v>
      </c>
      <c r="J343" s="11">
        <f t="shared" si="21"/>
        <v>1.9881326371290442</v>
      </c>
      <c r="K343" s="11">
        <f t="shared" si="22"/>
        <v>43.330357142857146</v>
      </c>
      <c r="L343" s="12">
        <f t="shared" ref="L343:L354" si="32">IF(OR(F$343="C",F343="C"),"C",100*F343/F$343)</f>
        <v>100</v>
      </c>
      <c r="M343" s="22"/>
    </row>
    <row r="344" spans="1:13" x14ac:dyDescent="0.2">
      <c r="A344" s="8" t="str">
        <f t="shared" si="19"/>
        <v>Feb-10</v>
      </c>
      <c r="B344" s="2">
        <f t="shared" si="29"/>
        <v>3347</v>
      </c>
      <c r="C344" s="2">
        <f t="shared" si="29"/>
        <v>145302</v>
      </c>
      <c r="D344" s="2">
        <f t="shared" si="29"/>
        <v>4068456</v>
      </c>
      <c r="E344" s="30">
        <f t="shared" si="31"/>
        <v>48.522609068403348</v>
      </c>
      <c r="F344" s="9">
        <f t="shared" si="30"/>
        <v>3326033</v>
      </c>
      <c r="G344" s="9">
        <f t="shared" si="30"/>
        <v>1825711</v>
      </c>
      <c r="H344" s="9">
        <f t="shared" si="30"/>
        <v>1974121</v>
      </c>
      <c r="I344" s="10">
        <f t="shared" si="20"/>
        <v>1.821774092394689</v>
      </c>
      <c r="J344" s="11">
        <f t="shared" si="21"/>
        <v>1.6848171920566166</v>
      </c>
      <c r="K344" s="11">
        <f t="shared" si="22"/>
        <v>43.412608305945625</v>
      </c>
      <c r="L344" s="12">
        <f t="shared" si="32"/>
        <v>74.929891909183894</v>
      </c>
      <c r="M344" s="22"/>
    </row>
    <row r="345" spans="1:13" x14ac:dyDescent="0.2">
      <c r="A345" s="8" t="str">
        <f t="shared" si="19"/>
        <v>Mar-10</v>
      </c>
      <c r="B345" s="2">
        <f t="shared" si="29"/>
        <v>3345</v>
      </c>
      <c r="C345" s="2">
        <f t="shared" si="29"/>
        <v>145135</v>
      </c>
      <c r="D345" s="2">
        <f t="shared" si="29"/>
        <v>4499185</v>
      </c>
      <c r="E345" s="30">
        <f t="shared" si="31"/>
        <v>43.703070667243068</v>
      </c>
      <c r="F345" s="9">
        <f t="shared" si="30"/>
        <v>3273647</v>
      </c>
      <c r="G345" s="9">
        <f t="shared" si="30"/>
        <v>1792850</v>
      </c>
      <c r="H345" s="9">
        <f t="shared" si="30"/>
        <v>1966282</v>
      </c>
      <c r="I345" s="10">
        <f t="shared" si="20"/>
        <v>1.8259458404216751</v>
      </c>
      <c r="J345" s="11">
        <f t="shared" si="21"/>
        <v>1.6648919127571731</v>
      </c>
      <c r="K345" s="11">
        <f t="shared" si="22"/>
        <v>43.388639760837073</v>
      </c>
      <c r="L345" s="12">
        <f t="shared" si="32"/>
        <v>73.749724028241488</v>
      </c>
      <c r="M345" s="22"/>
    </row>
    <row r="346" spans="1:13" x14ac:dyDescent="0.2">
      <c r="A346" s="8" t="str">
        <f t="shared" si="19"/>
        <v>Apr-10</v>
      </c>
      <c r="B346" s="2">
        <f t="shared" si="29"/>
        <v>3325</v>
      </c>
      <c r="C346" s="2">
        <f t="shared" si="29"/>
        <v>144571</v>
      </c>
      <c r="D346" s="2">
        <f t="shared" si="29"/>
        <v>4337130</v>
      </c>
      <c r="E346" s="30">
        <f t="shared" si="31"/>
        <v>37.300311496312077</v>
      </c>
      <c r="F346" s="9">
        <f t="shared" si="30"/>
        <v>2821076</v>
      </c>
      <c r="G346" s="9">
        <f t="shared" si="30"/>
        <v>1500286</v>
      </c>
      <c r="H346" s="9">
        <f t="shared" si="30"/>
        <v>1617763</v>
      </c>
      <c r="I346" s="10">
        <f t="shared" si="20"/>
        <v>1.8803588115865908</v>
      </c>
      <c r="J346" s="11">
        <f t="shared" si="21"/>
        <v>1.7438129070821868</v>
      </c>
      <c r="K346" s="11">
        <f t="shared" si="22"/>
        <v>43.48</v>
      </c>
      <c r="L346" s="12">
        <f t="shared" si="32"/>
        <v>63.554065683531356</v>
      </c>
      <c r="M346" s="22"/>
    </row>
    <row r="347" spans="1:13" x14ac:dyDescent="0.2">
      <c r="A347" s="8" t="str">
        <f t="shared" si="19"/>
        <v>May-10</v>
      </c>
      <c r="B347" s="2">
        <f t="shared" si="29"/>
        <v>3264</v>
      </c>
      <c r="C347" s="2">
        <f t="shared" si="29"/>
        <v>140172</v>
      </c>
      <c r="D347" s="2">
        <f t="shared" si="29"/>
        <v>4345332</v>
      </c>
      <c r="E347" s="30">
        <f t="shared" si="31"/>
        <v>28.078291831326123</v>
      </c>
      <c r="F347" s="9">
        <f t="shared" si="30"/>
        <v>1881253</v>
      </c>
      <c r="G347" s="9">
        <f t="shared" si="30"/>
        <v>997050</v>
      </c>
      <c r="H347" s="9">
        <f t="shared" si="30"/>
        <v>1220095</v>
      </c>
      <c r="I347" s="10">
        <f t="shared" si="20"/>
        <v>1.8868191163933603</v>
      </c>
      <c r="J347" s="11">
        <f t="shared" si="21"/>
        <v>1.5418905904868063</v>
      </c>
      <c r="K347" s="11">
        <f t="shared" si="22"/>
        <v>42.944852941176471</v>
      </c>
      <c r="L347" s="12">
        <f t="shared" si="32"/>
        <v>42.381444785372821</v>
      </c>
      <c r="M347" s="22"/>
    </row>
    <row r="348" spans="1:13" x14ac:dyDescent="0.2">
      <c r="A348" s="8" t="str">
        <f t="shared" si="19"/>
        <v>Jun-10</v>
      </c>
      <c r="B348" s="2">
        <f t="shared" si="29"/>
        <v>3204</v>
      </c>
      <c r="C348" s="2">
        <f t="shared" si="29"/>
        <v>137790</v>
      </c>
      <c r="D348" s="2">
        <f t="shared" si="29"/>
        <v>4133700</v>
      </c>
      <c r="E348" s="30">
        <f t="shared" si="31"/>
        <v>26.912185209376588</v>
      </c>
      <c r="F348" s="9">
        <f t="shared" si="30"/>
        <v>1730887</v>
      </c>
      <c r="G348" s="9">
        <f t="shared" si="30"/>
        <v>898991</v>
      </c>
      <c r="H348" s="9">
        <f t="shared" si="30"/>
        <v>1112469</v>
      </c>
      <c r="I348" s="10">
        <f t="shared" si="20"/>
        <v>1.9253663273603407</v>
      </c>
      <c r="J348" s="11">
        <f t="shared" si="21"/>
        <v>1.5558968384737013</v>
      </c>
      <c r="K348" s="11">
        <f t="shared" si="22"/>
        <v>43.00561797752809</v>
      </c>
      <c r="L348" s="12">
        <f t="shared" si="32"/>
        <v>38.993953402450181</v>
      </c>
      <c r="M348" s="22"/>
    </row>
    <row r="349" spans="1:13" x14ac:dyDescent="0.2">
      <c r="A349" s="8" t="str">
        <f t="shared" si="19"/>
        <v>Jul-10</v>
      </c>
      <c r="B349" s="2">
        <f t="shared" si="29"/>
        <v>3201</v>
      </c>
      <c r="C349" s="2">
        <f t="shared" si="29"/>
        <v>138220</v>
      </c>
      <c r="D349" s="2">
        <f t="shared" si="29"/>
        <v>4284820</v>
      </c>
      <c r="E349" s="30">
        <f t="shared" si="31"/>
        <v>30.47280865940693</v>
      </c>
      <c r="F349" s="9">
        <f t="shared" si="30"/>
        <v>2215500</v>
      </c>
      <c r="G349" s="9">
        <f t="shared" si="30"/>
        <v>1111619</v>
      </c>
      <c r="H349" s="9">
        <f t="shared" si="30"/>
        <v>1305705</v>
      </c>
      <c r="I349" s="10">
        <f t="shared" si="20"/>
        <v>1.9930389818813821</v>
      </c>
      <c r="J349" s="11">
        <f t="shared" si="21"/>
        <v>1.6967844957321907</v>
      </c>
      <c r="K349" s="11">
        <f t="shared" si="22"/>
        <v>43.180256169946894</v>
      </c>
      <c r="L349" s="12">
        <f t="shared" si="32"/>
        <v>49.911463754207162</v>
      </c>
      <c r="M349" s="22"/>
    </row>
    <row r="350" spans="1:13" x14ac:dyDescent="0.2">
      <c r="A350" s="8" t="str">
        <f t="shared" si="19"/>
        <v>Aug-10</v>
      </c>
      <c r="B350" s="2">
        <f t="shared" si="29"/>
        <v>3207</v>
      </c>
      <c r="C350" s="2">
        <f t="shared" si="29"/>
        <v>138014</v>
      </c>
      <c r="D350" s="2">
        <f t="shared" si="29"/>
        <v>4278434</v>
      </c>
      <c r="E350" s="30">
        <f t="shared" ref="E350:E355" si="33">IF(C350=0,"-",IF(H350="C","C",100*H350/D350))</f>
        <v>29.055701221521705</v>
      </c>
      <c r="F350" s="9">
        <f t="shared" si="30"/>
        <v>2025246</v>
      </c>
      <c r="G350" s="9">
        <f t="shared" si="30"/>
        <v>1001283</v>
      </c>
      <c r="H350" s="9">
        <f t="shared" si="30"/>
        <v>1243129</v>
      </c>
      <c r="I350" s="10">
        <f t="shared" si="20"/>
        <v>2.0226509388454614</v>
      </c>
      <c r="J350" s="11">
        <f t="shared" si="21"/>
        <v>1.6291519222864239</v>
      </c>
      <c r="K350" s="11">
        <f t="shared" si="22"/>
        <v>43.035235422513253</v>
      </c>
      <c r="L350" s="12">
        <f t="shared" si="32"/>
        <v>45.625363268947432</v>
      </c>
      <c r="M350" s="22"/>
    </row>
    <row r="351" spans="1:13" x14ac:dyDescent="0.2">
      <c r="A351" s="8" t="str">
        <f t="shared" si="19"/>
        <v>Sep-10</v>
      </c>
      <c r="B351" s="2">
        <f t="shared" si="29"/>
        <v>3231</v>
      </c>
      <c r="C351" s="2">
        <f t="shared" si="29"/>
        <v>138656</v>
      </c>
      <c r="D351" s="2">
        <f t="shared" si="29"/>
        <v>4159680</v>
      </c>
      <c r="E351" s="30">
        <f t="shared" si="33"/>
        <v>31.612936572044003</v>
      </c>
      <c r="F351" s="9">
        <f t="shared" si="30"/>
        <v>2183847</v>
      </c>
      <c r="G351" s="9">
        <f t="shared" si="30"/>
        <v>1138242</v>
      </c>
      <c r="H351" s="9">
        <f t="shared" si="30"/>
        <v>1314997</v>
      </c>
      <c r="I351" s="10">
        <f t="shared" si="20"/>
        <v>1.9186139678556933</v>
      </c>
      <c r="J351" s="11">
        <f t="shared" si="21"/>
        <v>1.660723940815074</v>
      </c>
      <c r="K351" s="11">
        <f t="shared" si="22"/>
        <v>42.914268028474154</v>
      </c>
      <c r="L351" s="12">
        <f t="shared" si="32"/>
        <v>49.198375258512321</v>
      </c>
      <c r="M351" s="22"/>
    </row>
    <row r="352" spans="1:13" x14ac:dyDescent="0.2">
      <c r="A352" s="8" t="str">
        <f t="shared" si="19"/>
        <v>Oct-10</v>
      </c>
      <c r="B352" s="2">
        <f t="shared" si="29"/>
        <v>3293</v>
      </c>
      <c r="C352" s="2">
        <f t="shared" si="29"/>
        <v>143411</v>
      </c>
      <c r="D352" s="2">
        <f t="shared" si="29"/>
        <v>4445741</v>
      </c>
      <c r="E352" s="30">
        <f t="shared" si="33"/>
        <v>33.404712510242952</v>
      </c>
      <c r="F352" s="9">
        <f t="shared" si="30"/>
        <v>2482187</v>
      </c>
      <c r="G352" s="9">
        <f t="shared" si="30"/>
        <v>1307428</v>
      </c>
      <c r="H352" s="9">
        <f t="shared" si="30"/>
        <v>1485087</v>
      </c>
      <c r="I352" s="10">
        <f t="shared" si="20"/>
        <v>1.8985267257546878</v>
      </c>
      <c r="J352" s="11">
        <f t="shared" si="21"/>
        <v>1.6714084764057593</v>
      </c>
      <c r="K352" s="11">
        <f t="shared" si="22"/>
        <v>43.550258123291833</v>
      </c>
      <c r="L352" s="12">
        <f t="shared" si="32"/>
        <v>55.919470314450109</v>
      </c>
      <c r="M352" s="22"/>
    </row>
    <row r="353" spans="1:13" x14ac:dyDescent="0.2">
      <c r="A353" s="8" t="str">
        <f t="shared" si="19"/>
        <v>Nov-10</v>
      </c>
      <c r="B353" s="2">
        <f t="shared" si="29"/>
        <v>3310</v>
      </c>
      <c r="C353" s="2">
        <f t="shared" si="29"/>
        <v>144379</v>
      </c>
      <c r="D353" s="2">
        <f t="shared" si="29"/>
        <v>4331370</v>
      </c>
      <c r="E353" s="30">
        <f t="shared" si="33"/>
        <v>38.852880266520756</v>
      </c>
      <c r="F353" s="9">
        <f t="shared" si="30"/>
        <v>2702784</v>
      </c>
      <c r="G353" s="9">
        <f t="shared" si="30"/>
        <v>1494314</v>
      </c>
      <c r="H353" s="9">
        <f t="shared" si="30"/>
        <v>1682862</v>
      </c>
      <c r="I353" s="10">
        <f t="shared" si="20"/>
        <v>1.808712225141436</v>
      </c>
      <c r="J353" s="11">
        <f t="shared" si="21"/>
        <v>1.6060639553332359</v>
      </c>
      <c r="K353" s="11">
        <f t="shared" si="22"/>
        <v>43.619033232628396</v>
      </c>
      <c r="L353" s="12">
        <f t="shared" si="32"/>
        <v>60.889147213473727</v>
      </c>
      <c r="M353" s="22"/>
    </row>
    <row r="354" spans="1:13" x14ac:dyDescent="0.2">
      <c r="A354" s="8" t="str">
        <f t="shared" si="19"/>
        <v>Dec-10</v>
      </c>
      <c r="B354" s="2">
        <f t="shared" si="29"/>
        <v>3317</v>
      </c>
      <c r="C354" s="2">
        <f t="shared" si="29"/>
        <v>144830</v>
      </c>
      <c r="D354" s="2">
        <f t="shared" si="29"/>
        <v>4489730</v>
      </c>
      <c r="E354" s="30">
        <f t="shared" si="33"/>
        <v>38.958445162626703</v>
      </c>
      <c r="F354" s="9">
        <f t="shared" si="30"/>
        <v>3165264</v>
      </c>
      <c r="G354" s="9">
        <f t="shared" si="30"/>
        <v>1634135</v>
      </c>
      <c r="H354" s="9">
        <f t="shared" si="30"/>
        <v>1749129</v>
      </c>
      <c r="I354" s="10">
        <f t="shared" si="20"/>
        <v>1.9369660401374427</v>
      </c>
      <c r="J354" s="11">
        <f t="shared" si="21"/>
        <v>1.8096229609136891</v>
      </c>
      <c r="K354" s="11">
        <f t="shared" si="22"/>
        <v>43.662948447392225</v>
      </c>
      <c r="L354" s="12">
        <f t="shared" si="32"/>
        <v>71.308038550438624</v>
      </c>
      <c r="M354" s="22"/>
    </row>
    <row r="355" spans="1:13" x14ac:dyDescent="0.2">
      <c r="A355" s="8" t="str">
        <f t="shared" si="19"/>
        <v>Jan-11</v>
      </c>
      <c r="B355" s="2">
        <f t="shared" ref="B355:D374" si="34">B127</f>
        <v>3324</v>
      </c>
      <c r="C355" s="2">
        <f t="shared" si="34"/>
        <v>144643</v>
      </c>
      <c r="D355" s="2">
        <f t="shared" si="34"/>
        <v>4483933</v>
      </c>
      <c r="E355" s="30">
        <f t="shared" si="33"/>
        <v>48.944977545382592</v>
      </c>
      <c r="F355" s="9">
        <f t="shared" ref="F355:H374" si="35">F127</f>
        <v>4334874</v>
      </c>
      <c r="G355" s="9">
        <f t="shared" si="35"/>
        <v>2019706</v>
      </c>
      <c r="H355" s="9">
        <f t="shared" si="35"/>
        <v>2194660</v>
      </c>
      <c r="I355" s="10">
        <f t="shared" si="20"/>
        <v>2.1462896084875718</v>
      </c>
      <c r="J355" s="11">
        <f t="shared" si="21"/>
        <v>1.9751916014325681</v>
      </c>
      <c r="K355" s="11">
        <f t="shared" si="22"/>
        <v>43.514741275571602</v>
      </c>
      <c r="L355" s="12">
        <f t="shared" ref="L355:L366" si="36">IF(OR(F$355="C",F355="C"),"C",100*F355/F$355)</f>
        <v>100</v>
      </c>
      <c r="M355" s="22"/>
    </row>
    <row r="356" spans="1:13" x14ac:dyDescent="0.2">
      <c r="A356" s="8" t="str">
        <f t="shared" si="19"/>
        <v>Feb-11</v>
      </c>
      <c r="B356" s="2">
        <f t="shared" si="34"/>
        <v>3313</v>
      </c>
      <c r="C356" s="2">
        <f t="shared" si="34"/>
        <v>144324</v>
      </c>
      <c r="D356" s="2">
        <f t="shared" si="34"/>
        <v>4041072</v>
      </c>
      <c r="E356" s="30">
        <f t="shared" ref="E356:E361" si="37">IF(C356=0,"-",IF(H356="C","C",100*H356/D356))</f>
        <v>47.797737827982274</v>
      </c>
      <c r="F356" s="9">
        <f t="shared" si="35"/>
        <v>3275448</v>
      </c>
      <c r="G356" s="9">
        <f t="shared" si="35"/>
        <v>1770186</v>
      </c>
      <c r="H356" s="9">
        <f t="shared" si="35"/>
        <v>1931541</v>
      </c>
      <c r="I356" s="10">
        <f t="shared" si="20"/>
        <v>1.8503411505909548</v>
      </c>
      <c r="J356" s="11">
        <f t="shared" si="21"/>
        <v>1.6957693365038589</v>
      </c>
      <c r="K356" s="11">
        <f t="shared" si="22"/>
        <v>43.562933896770296</v>
      </c>
      <c r="L356" s="12">
        <f t="shared" si="36"/>
        <v>75.560396911190495</v>
      </c>
      <c r="M356" s="22"/>
    </row>
    <row r="357" spans="1:13" x14ac:dyDescent="0.2">
      <c r="A357" s="8" t="str">
        <f t="shared" si="19"/>
        <v>Mar-11</v>
      </c>
      <c r="B357" s="2">
        <f t="shared" si="34"/>
        <v>3259</v>
      </c>
      <c r="C357" s="2">
        <f t="shared" si="34"/>
        <v>140572</v>
      </c>
      <c r="D357" s="2">
        <f t="shared" si="34"/>
        <v>4357732</v>
      </c>
      <c r="E357" s="30">
        <f t="shared" si="37"/>
        <v>42.629514619072488</v>
      </c>
      <c r="F357" s="9">
        <f t="shared" si="35"/>
        <v>3095870</v>
      </c>
      <c r="G357" s="9">
        <f t="shared" si="35"/>
        <v>1661480</v>
      </c>
      <c r="H357" s="9">
        <f t="shared" si="35"/>
        <v>1857680</v>
      </c>
      <c r="I357" s="10">
        <f t="shared" si="20"/>
        <v>1.8633206538748586</v>
      </c>
      <c r="J357" s="11">
        <f t="shared" si="21"/>
        <v>1.6665249127944533</v>
      </c>
      <c r="K357" s="11">
        <f t="shared" si="22"/>
        <v>43.133476526541884</v>
      </c>
      <c r="L357" s="12">
        <f t="shared" si="36"/>
        <v>71.417762084895656</v>
      </c>
      <c r="M357" s="22"/>
    </row>
    <row r="358" spans="1:13" x14ac:dyDescent="0.2">
      <c r="A358" s="8" t="str">
        <f t="shared" si="19"/>
        <v>Apr-11</v>
      </c>
      <c r="B358" s="2">
        <f t="shared" si="34"/>
        <v>3244</v>
      </c>
      <c r="C358" s="2">
        <f t="shared" si="34"/>
        <v>139989</v>
      </c>
      <c r="D358" s="2">
        <f t="shared" si="34"/>
        <v>4199670</v>
      </c>
      <c r="E358" s="30">
        <f t="shared" si="37"/>
        <v>37.738274673962479</v>
      </c>
      <c r="F358" s="9">
        <f t="shared" si="35"/>
        <v>2715326</v>
      </c>
      <c r="G358" s="9">
        <f t="shared" si="35"/>
        <v>1420933</v>
      </c>
      <c r="H358" s="9">
        <f t="shared" si="35"/>
        <v>1584883</v>
      </c>
      <c r="I358" s="10">
        <f t="shared" si="20"/>
        <v>1.9109458362920702</v>
      </c>
      <c r="J358" s="11">
        <f t="shared" si="21"/>
        <v>1.7132659003850756</v>
      </c>
      <c r="K358" s="11">
        <f t="shared" si="22"/>
        <v>43.153205918618987</v>
      </c>
      <c r="L358" s="12">
        <f t="shared" si="36"/>
        <v>62.639098622013002</v>
      </c>
      <c r="M358" s="22"/>
    </row>
    <row r="359" spans="1:13" x14ac:dyDescent="0.2">
      <c r="A359" s="8" t="str">
        <f t="shared" si="19"/>
        <v>May-11</v>
      </c>
      <c r="B359" s="2">
        <f t="shared" si="34"/>
        <v>3191</v>
      </c>
      <c r="C359" s="2">
        <f t="shared" si="34"/>
        <v>135040</v>
      </c>
      <c r="D359" s="2">
        <f t="shared" si="34"/>
        <v>4186240</v>
      </c>
      <c r="E359" s="30">
        <f t="shared" si="37"/>
        <v>29.554492814554351</v>
      </c>
      <c r="F359" s="9">
        <f t="shared" si="35"/>
        <v>1898174</v>
      </c>
      <c r="G359" s="9">
        <f t="shared" si="35"/>
        <v>972710</v>
      </c>
      <c r="H359" s="9">
        <f t="shared" si="35"/>
        <v>1237222</v>
      </c>
      <c r="I359" s="10">
        <f t="shared" si="20"/>
        <v>1.9514284833095168</v>
      </c>
      <c r="J359" s="11">
        <f t="shared" si="21"/>
        <v>1.5342226374894723</v>
      </c>
      <c r="K359" s="11">
        <f t="shared" si="22"/>
        <v>42.319022250078348</v>
      </c>
      <c r="L359" s="12">
        <f t="shared" si="36"/>
        <v>43.788446907568712</v>
      </c>
      <c r="M359" s="22"/>
    </row>
    <row r="360" spans="1:13" x14ac:dyDescent="0.2">
      <c r="A360" s="8" t="str">
        <f t="shared" si="19"/>
        <v>Jun-11</v>
      </c>
      <c r="B360" s="2">
        <f t="shared" si="34"/>
        <v>3133</v>
      </c>
      <c r="C360" s="2">
        <f t="shared" si="34"/>
        <v>133565</v>
      </c>
      <c r="D360" s="2">
        <f t="shared" si="34"/>
        <v>4006950</v>
      </c>
      <c r="E360" s="30">
        <f t="shared" si="37"/>
        <v>27.637829271640523</v>
      </c>
      <c r="F360" s="9">
        <f t="shared" si="35"/>
        <v>1736350</v>
      </c>
      <c r="G360" s="9">
        <f t="shared" si="35"/>
        <v>871839</v>
      </c>
      <c r="H360" s="9">
        <f t="shared" si="35"/>
        <v>1107434</v>
      </c>
      <c r="I360" s="10">
        <f t="shared" si="20"/>
        <v>1.9915947783937171</v>
      </c>
      <c r="J360" s="11">
        <f t="shared" si="21"/>
        <v>1.5679038209049028</v>
      </c>
      <c r="K360" s="11">
        <f t="shared" si="22"/>
        <v>42.631662942866264</v>
      </c>
      <c r="L360" s="12">
        <f t="shared" si="36"/>
        <v>40.055374158510723</v>
      </c>
      <c r="M360" s="22"/>
    </row>
    <row r="361" spans="1:13" x14ac:dyDescent="0.2">
      <c r="A361" s="8" t="str">
        <f t="shared" si="19"/>
        <v>Jul-11</v>
      </c>
      <c r="B361" s="2">
        <f t="shared" si="34"/>
        <v>3139</v>
      </c>
      <c r="C361" s="2">
        <f t="shared" si="34"/>
        <v>134577</v>
      </c>
      <c r="D361" s="2">
        <f t="shared" si="34"/>
        <v>4171887</v>
      </c>
      <c r="E361" s="30">
        <f t="shared" si="37"/>
        <v>31.8021317451791</v>
      </c>
      <c r="F361" s="9">
        <f t="shared" si="35"/>
        <v>2259130</v>
      </c>
      <c r="G361" s="9">
        <f t="shared" si="35"/>
        <v>1102018</v>
      </c>
      <c r="H361" s="9">
        <f t="shared" si="35"/>
        <v>1326749</v>
      </c>
      <c r="I361" s="10">
        <f t="shared" si="20"/>
        <v>2.0499937387592579</v>
      </c>
      <c r="J361" s="11">
        <f t="shared" si="21"/>
        <v>1.7027561354860641</v>
      </c>
      <c r="K361" s="11">
        <f t="shared" si="22"/>
        <v>42.872570882446638</v>
      </c>
      <c r="L361" s="12">
        <f t="shared" si="36"/>
        <v>52.11524025842504</v>
      </c>
      <c r="M361" s="22"/>
    </row>
    <row r="362" spans="1:13" x14ac:dyDescent="0.2">
      <c r="A362" s="8" t="str">
        <f t="shared" si="19"/>
        <v>Aug-11</v>
      </c>
      <c r="B362" s="2">
        <f t="shared" si="34"/>
        <v>3151</v>
      </c>
      <c r="C362" s="2">
        <f t="shared" si="34"/>
        <v>134906</v>
      </c>
      <c r="D362" s="2">
        <f t="shared" si="34"/>
        <v>4182086</v>
      </c>
      <c r="E362" s="30">
        <f>IF(C362=0,"-",IF(H362="C","C",100*H362/D362))</f>
        <v>32.076528316251746</v>
      </c>
      <c r="F362" s="9">
        <f t="shared" si="35"/>
        <v>2195358</v>
      </c>
      <c r="G362" s="9">
        <f t="shared" si="35"/>
        <v>1073216</v>
      </c>
      <c r="H362" s="9">
        <f t="shared" si="35"/>
        <v>1341468</v>
      </c>
      <c r="I362" s="10">
        <f t="shared" si="20"/>
        <v>2.0455882133699088</v>
      </c>
      <c r="J362" s="11">
        <f t="shared" si="21"/>
        <v>1.6365340060292157</v>
      </c>
      <c r="K362" s="11">
        <f t="shared" si="22"/>
        <v>42.813709933354488</v>
      </c>
      <c r="L362" s="12">
        <f t="shared" si="36"/>
        <v>50.644101766279711</v>
      </c>
      <c r="M362" s="22"/>
    </row>
    <row r="363" spans="1:13" x14ac:dyDescent="0.2">
      <c r="A363" s="8" t="str">
        <f t="shared" ref="A363:A426" si="38">TEXT(A135,"mmm-yy")</f>
        <v>Sep-11</v>
      </c>
      <c r="B363" s="2">
        <f t="shared" si="34"/>
        <v>3194</v>
      </c>
      <c r="C363" s="2">
        <f t="shared" si="34"/>
        <v>138212</v>
      </c>
      <c r="D363" s="2">
        <f t="shared" si="34"/>
        <v>4146360</v>
      </c>
      <c r="E363" s="30">
        <f>IF(C363=0,"-",IF(H363="C","C",100*H363/D363))</f>
        <v>32.14226454046441</v>
      </c>
      <c r="F363" s="9">
        <f t="shared" si="35"/>
        <v>2189342</v>
      </c>
      <c r="G363" s="9">
        <f t="shared" si="35"/>
        <v>1134763</v>
      </c>
      <c r="H363" s="9">
        <f t="shared" si="35"/>
        <v>1332734</v>
      </c>
      <c r="I363" s="10">
        <f t="shared" ref="I363:I426" si="39">IF(F363=0,"-",IF(OR(F363="C",G363="C"),"C",F363/G363))</f>
        <v>1.9293385491067299</v>
      </c>
      <c r="J363" s="11">
        <f t="shared" ref="J363:J426" si="40">IF(OR(H363=0,F363=0),"-",IF(OR(F363="C",H363="C"),"C",F363/H363))</f>
        <v>1.6427449138387706</v>
      </c>
      <c r="K363" s="11">
        <f t="shared" ref="K363:K426" si="41">IF(B363=0,"-",C363/B363)</f>
        <v>43.272385723231061</v>
      </c>
      <c r="L363" s="12">
        <f t="shared" si="36"/>
        <v>50.505320339184024</v>
      </c>
      <c r="M363" s="22"/>
    </row>
    <row r="364" spans="1:13" x14ac:dyDescent="0.2">
      <c r="A364" s="8" t="str">
        <f t="shared" si="38"/>
        <v>Oct-11</v>
      </c>
      <c r="B364" s="2">
        <f t="shared" si="34"/>
        <v>3230</v>
      </c>
      <c r="C364" s="2">
        <f t="shared" si="34"/>
        <v>139666</v>
      </c>
      <c r="D364" s="2">
        <f t="shared" si="34"/>
        <v>4329646</v>
      </c>
      <c r="E364" s="30">
        <f>IF(C364=0,"-",IF(H364="C","C",100*H364/D364))</f>
        <v>33.959289050421212</v>
      </c>
      <c r="F364" s="9">
        <f t="shared" si="35"/>
        <v>2445416</v>
      </c>
      <c r="G364" s="9">
        <f t="shared" si="35"/>
        <v>1253027</v>
      </c>
      <c r="H364" s="9">
        <f t="shared" si="35"/>
        <v>1470317</v>
      </c>
      <c r="I364" s="10">
        <f t="shared" si="39"/>
        <v>1.9516067889997581</v>
      </c>
      <c r="J364" s="11">
        <f t="shared" si="40"/>
        <v>1.6631896386969613</v>
      </c>
      <c r="K364" s="11">
        <f t="shared" si="41"/>
        <v>43.240247678018576</v>
      </c>
      <c r="L364" s="12">
        <f t="shared" si="36"/>
        <v>56.412620066926976</v>
      </c>
      <c r="M364" s="22"/>
    </row>
    <row r="365" spans="1:13" x14ac:dyDescent="0.2">
      <c r="A365" s="8" t="str">
        <f t="shared" si="38"/>
        <v>Nov-11</v>
      </c>
      <c r="B365" s="2">
        <f t="shared" si="34"/>
        <v>3242</v>
      </c>
      <c r="C365" s="2">
        <f t="shared" si="34"/>
        <v>140403</v>
      </c>
      <c r="D365" s="2">
        <f t="shared" si="34"/>
        <v>4212090</v>
      </c>
      <c r="E365" s="30">
        <f t="shared" ref="E365:E375" si="42">IF(C365=0,"-",IF(H365="C","C",100*H365/D365))</f>
        <v>39.057641218492485</v>
      </c>
      <c r="F365" s="9">
        <f t="shared" si="35"/>
        <v>2662602</v>
      </c>
      <c r="G365" s="9">
        <f t="shared" si="35"/>
        <v>1453687</v>
      </c>
      <c r="H365" s="9">
        <f t="shared" si="35"/>
        <v>1645143</v>
      </c>
      <c r="I365" s="10">
        <f t="shared" si="39"/>
        <v>1.8316198741544776</v>
      </c>
      <c r="J365" s="11">
        <f t="shared" si="40"/>
        <v>1.6184623464343222</v>
      </c>
      <c r="K365" s="11">
        <f t="shared" si="41"/>
        <v>43.307526218383714</v>
      </c>
      <c r="L365" s="12">
        <f t="shared" si="36"/>
        <v>61.42282336233994</v>
      </c>
      <c r="M365" s="22"/>
    </row>
    <row r="366" spans="1:13" x14ac:dyDescent="0.2">
      <c r="A366" s="8" t="str">
        <f t="shared" si="38"/>
        <v>Dec-11</v>
      </c>
      <c r="B366" s="2">
        <f t="shared" si="34"/>
        <v>3247</v>
      </c>
      <c r="C366" s="2">
        <f t="shared" si="34"/>
        <v>141051</v>
      </c>
      <c r="D366" s="2">
        <f t="shared" si="34"/>
        <v>4372581</v>
      </c>
      <c r="E366" s="30">
        <f t="shared" si="42"/>
        <v>39.568163517153828</v>
      </c>
      <c r="F366" s="9">
        <f t="shared" si="35"/>
        <v>3208121</v>
      </c>
      <c r="G366" s="9">
        <f t="shared" si="35"/>
        <v>1639359</v>
      </c>
      <c r="H366" s="9">
        <f t="shared" si="35"/>
        <v>1730150</v>
      </c>
      <c r="I366" s="10">
        <f t="shared" si="39"/>
        <v>1.9569362171434079</v>
      </c>
      <c r="J366" s="11">
        <f t="shared" si="40"/>
        <v>1.8542444296737277</v>
      </c>
      <c r="K366" s="11">
        <f t="shared" si="41"/>
        <v>43.44040652910379</v>
      </c>
      <c r="L366" s="12">
        <f t="shared" si="36"/>
        <v>74.007249114968502</v>
      </c>
      <c r="M366" s="22"/>
    </row>
    <row r="367" spans="1:13" x14ac:dyDescent="0.2">
      <c r="A367" s="8" t="str">
        <f t="shared" si="38"/>
        <v>Jan-12</v>
      </c>
      <c r="B367" s="2">
        <f t="shared" si="34"/>
        <v>3254</v>
      </c>
      <c r="C367" s="2">
        <f t="shared" si="34"/>
        <v>141472</v>
      </c>
      <c r="D367" s="2">
        <f t="shared" si="34"/>
        <v>4385632</v>
      </c>
      <c r="E367" s="30">
        <f t="shared" si="42"/>
        <v>47.963805444688475</v>
      </c>
      <c r="F367" s="9">
        <f t="shared" si="35"/>
        <v>4151711</v>
      </c>
      <c r="G367" s="9">
        <f t="shared" si="35"/>
        <v>1968008</v>
      </c>
      <c r="H367" s="9">
        <f t="shared" si="35"/>
        <v>2103516</v>
      </c>
      <c r="I367" s="10">
        <f t="shared" si="39"/>
        <v>2.1096006723549903</v>
      </c>
      <c r="J367" s="11">
        <f t="shared" si="40"/>
        <v>1.9737006992102746</v>
      </c>
      <c r="K367" s="11">
        <f t="shared" si="41"/>
        <v>43.47633681622618</v>
      </c>
      <c r="L367" s="12">
        <f t="shared" ref="L367:L378" si="43">IF(OR(F$367="C",F367="C"),"C",100*F367/F$367)</f>
        <v>100</v>
      </c>
      <c r="M367" s="22"/>
    </row>
    <row r="368" spans="1:13" x14ac:dyDescent="0.2">
      <c r="A368" s="8" t="str">
        <f t="shared" si="38"/>
        <v>Feb-12</v>
      </c>
      <c r="B368" s="2">
        <f t="shared" si="34"/>
        <v>3245</v>
      </c>
      <c r="C368" s="2">
        <f t="shared" si="34"/>
        <v>141201</v>
      </c>
      <c r="D368" s="2">
        <f t="shared" si="34"/>
        <v>4094829</v>
      </c>
      <c r="E368" s="30">
        <f t="shared" si="42"/>
        <v>46.510611310020515</v>
      </c>
      <c r="F368" s="9">
        <f t="shared" si="35"/>
        <v>3208886</v>
      </c>
      <c r="G368" s="9">
        <f t="shared" si="35"/>
        <v>1732393</v>
      </c>
      <c r="H368" s="9">
        <f t="shared" si="35"/>
        <v>1904530</v>
      </c>
      <c r="I368" s="10">
        <f t="shared" si="39"/>
        <v>1.8522852493631641</v>
      </c>
      <c r="J368" s="11">
        <f t="shared" si="40"/>
        <v>1.68487028295695</v>
      </c>
      <c r="K368" s="11">
        <f t="shared" si="41"/>
        <v>43.513405238828966</v>
      </c>
      <c r="L368" s="12">
        <f t="shared" si="43"/>
        <v>77.290688104253888</v>
      </c>
      <c r="M368" s="22"/>
    </row>
    <row r="369" spans="1:13" x14ac:dyDescent="0.2">
      <c r="A369" s="8" t="str">
        <f t="shared" si="38"/>
        <v>Mar-12</v>
      </c>
      <c r="B369" s="2">
        <f t="shared" si="34"/>
        <v>3234</v>
      </c>
      <c r="C369" s="2">
        <f t="shared" si="34"/>
        <v>140931</v>
      </c>
      <c r="D369" s="2">
        <f t="shared" si="34"/>
        <v>4368861</v>
      </c>
      <c r="E369" s="30">
        <f t="shared" si="42"/>
        <v>42.217868684767033</v>
      </c>
      <c r="F369" s="9">
        <f t="shared" si="35"/>
        <v>3071265</v>
      </c>
      <c r="G369" s="9">
        <f t="shared" si="35"/>
        <v>1662542</v>
      </c>
      <c r="H369" s="9">
        <f t="shared" si="35"/>
        <v>1844440</v>
      </c>
      <c r="I369" s="10">
        <f t="shared" si="39"/>
        <v>1.84733077419999</v>
      </c>
      <c r="J369" s="11">
        <f t="shared" si="40"/>
        <v>1.6651476871028605</v>
      </c>
      <c r="K369" s="11">
        <f t="shared" si="41"/>
        <v>43.577922077922075</v>
      </c>
      <c r="L369" s="12">
        <f t="shared" si="43"/>
        <v>73.975886086483385</v>
      </c>
      <c r="M369" s="22"/>
    </row>
    <row r="370" spans="1:13" x14ac:dyDescent="0.2">
      <c r="A370" s="8" t="str">
        <f t="shared" si="38"/>
        <v>Apr-12</v>
      </c>
      <c r="B370" s="2">
        <f t="shared" si="34"/>
        <v>3224</v>
      </c>
      <c r="C370" s="2">
        <f t="shared" si="34"/>
        <v>140765</v>
      </c>
      <c r="D370" s="2">
        <f t="shared" si="34"/>
        <v>4222950</v>
      </c>
      <c r="E370" s="30">
        <f t="shared" si="42"/>
        <v>36.303058288637089</v>
      </c>
      <c r="F370" s="9">
        <f t="shared" si="35"/>
        <v>2658687</v>
      </c>
      <c r="G370" s="9">
        <f t="shared" si="35"/>
        <v>1416237</v>
      </c>
      <c r="H370" s="9">
        <f t="shared" si="35"/>
        <v>1533060</v>
      </c>
      <c r="I370" s="10">
        <f t="shared" si="39"/>
        <v>1.8772896061887947</v>
      </c>
      <c r="J370" s="11">
        <f t="shared" si="40"/>
        <v>1.7342354506672928</v>
      </c>
      <c r="K370" s="11">
        <f t="shared" si="41"/>
        <v>43.661600496277913</v>
      </c>
      <c r="L370" s="12">
        <f t="shared" si="43"/>
        <v>64.038344672834882</v>
      </c>
      <c r="M370" s="22"/>
    </row>
    <row r="371" spans="1:13" x14ac:dyDescent="0.2">
      <c r="A371" s="8" t="str">
        <f t="shared" si="38"/>
        <v>May-12</v>
      </c>
      <c r="B371" s="2">
        <f t="shared" si="34"/>
        <v>3164</v>
      </c>
      <c r="C371" s="2">
        <f t="shared" si="34"/>
        <v>135506</v>
      </c>
      <c r="D371" s="2">
        <f t="shared" si="34"/>
        <v>4200686</v>
      </c>
      <c r="E371" s="30">
        <f t="shared" si="42"/>
        <v>29.044160882293987</v>
      </c>
      <c r="F371" s="9">
        <f t="shared" si="35"/>
        <v>1892558</v>
      </c>
      <c r="G371" s="9">
        <f t="shared" si="35"/>
        <v>976905</v>
      </c>
      <c r="H371" s="9">
        <f t="shared" si="35"/>
        <v>1220054</v>
      </c>
      <c r="I371" s="10">
        <f t="shared" si="39"/>
        <v>1.9372999421642842</v>
      </c>
      <c r="J371" s="11">
        <f t="shared" si="40"/>
        <v>1.5512083891368742</v>
      </c>
      <c r="K371" s="11">
        <f t="shared" si="41"/>
        <v>42.827433628318587</v>
      </c>
      <c r="L371" s="12">
        <f t="shared" si="43"/>
        <v>45.585013022341876</v>
      </c>
      <c r="M371" s="22"/>
    </row>
    <row r="372" spans="1:13" x14ac:dyDescent="0.2">
      <c r="A372" s="8" t="str">
        <f t="shared" si="38"/>
        <v>Jun-12</v>
      </c>
      <c r="B372" s="2">
        <f t="shared" si="34"/>
        <v>3111</v>
      </c>
      <c r="C372" s="2">
        <f t="shared" si="34"/>
        <v>134675</v>
      </c>
      <c r="D372" s="2">
        <f t="shared" si="34"/>
        <v>4040250</v>
      </c>
      <c r="E372" s="30">
        <f t="shared" si="42"/>
        <v>27.747738382525835</v>
      </c>
      <c r="F372" s="9">
        <f t="shared" si="35"/>
        <v>1808557</v>
      </c>
      <c r="G372" s="9">
        <f t="shared" si="35"/>
        <v>903972</v>
      </c>
      <c r="H372" s="9">
        <f t="shared" si="35"/>
        <v>1121078</v>
      </c>
      <c r="I372" s="10">
        <f t="shared" si="39"/>
        <v>2.0006781183487985</v>
      </c>
      <c r="J372" s="11">
        <f t="shared" si="40"/>
        <v>1.6132303015490448</v>
      </c>
      <c r="K372" s="11">
        <f t="shared" si="41"/>
        <v>43.289938926390228</v>
      </c>
      <c r="L372" s="12">
        <f t="shared" si="43"/>
        <v>43.561726719417607</v>
      </c>
      <c r="M372" s="22"/>
    </row>
    <row r="373" spans="1:13" x14ac:dyDescent="0.2">
      <c r="A373" s="8" t="str">
        <f t="shared" si="38"/>
        <v>Jul-12</v>
      </c>
      <c r="B373" s="2">
        <f t="shared" si="34"/>
        <v>3091</v>
      </c>
      <c r="C373" s="2">
        <f t="shared" si="34"/>
        <v>133529</v>
      </c>
      <c r="D373" s="2">
        <f t="shared" si="34"/>
        <v>4139399</v>
      </c>
      <c r="E373" s="30">
        <f t="shared" si="42"/>
        <v>29.886850723981912</v>
      </c>
      <c r="F373" s="9">
        <f t="shared" si="35"/>
        <v>2108414</v>
      </c>
      <c r="G373" s="9">
        <f t="shared" si="35"/>
        <v>1032317</v>
      </c>
      <c r="H373" s="9">
        <f t="shared" si="35"/>
        <v>1237136</v>
      </c>
      <c r="I373" s="10">
        <f t="shared" si="39"/>
        <v>2.0424094536852535</v>
      </c>
      <c r="J373" s="11">
        <f t="shared" si="40"/>
        <v>1.7042701853312814</v>
      </c>
      <c r="K373" s="11">
        <f t="shared" si="41"/>
        <v>43.19928825622776</v>
      </c>
      <c r="L373" s="12">
        <f t="shared" si="43"/>
        <v>50.784218843749002</v>
      </c>
      <c r="M373" s="22"/>
    </row>
    <row r="374" spans="1:13" x14ac:dyDescent="0.2">
      <c r="A374" s="8" t="str">
        <f t="shared" si="38"/>
        <v>Aug-12</v>
      </c>
      <c r="B374" s="2">
        <f t="shared" si="34"/>
        <v>3090</v>
      </c>
      <c r="C374" s="2">
        <f t="shared" si="34"/>
        <v>133691</v>
      </c>
      <c r="D374" s="2">
        <f t="shared" si="34"/>
        <v>4144421</v>
      </c>
      <c r="E374" s="30">
        <f t="shared" si="42"/>
        <v>29.283511496539564</v>
      </c>
      <c r="F374" s="9">
        <f t="shared" si="35"/>
        <v>1992983</v>
      </c>
      <c r="G374" s="9">
        <f t="shared" si="35"/>
        <v>985767</v>
      </c>
      <c r="H374" s="9">
        <f t="shared" si="35"/>
        <v>1213632</v>
      </c>
      <c r="I374" s="10">
        <f t="shared" si="39"/>
        <v>2.0217586914554859</v>
      </c>
      <c r="J374" s="11">
        <f t="shared" si="40"/>
        <v>1.6421641815640986</v>
      </c>
      <c r="K374" s="11">
        <f t="shared" si="41"/>
        <v>43.265695792880258</v>
      </c>
      <c r="L374" s="12">
        <f t="shared" si="43"/>
        <v>48.003895261495799</v>
      </c>
      <c r="M374" s="22"/>
    </row>
    <row r="375" spans="1:13" x14ac:dyDescent="0.2">
      <c r="A375" s="8" t="str">
        <f t="shared" si="38"/>
        <v>Sep-12</v>
      </c>
      <c r="B375" s="2">
        <f t="shared" ref="B375:D394" si="44">B147</f>
        <v>3155</v>
      </c>
      <c r="C375" s="2">
        <f t="shared" si="44"/>
        <v>135438</v>
      </c>
      <c r="D375" s="2">
        <f t="shared" si="44"/>
        <v>4063140</v>
      </c>
      <c r="E375" s="30">
        <f t="shared" si="42"/>
        <v>31.208917241345365</v>
      </c>
      <c r="F375" s="9">
        <f t="shared" ref="F375:H394" si="45">F147</f>
        <v>2111027</v>
      </c>
      <c r="G375" s="9">
        <f t="shared" si="45"/>
        <v>1070300</v>
      </c>
      <c r="H375" s="9">
        <f t="shared" si="45"/>
        <v>1268062</v>
      </c>
      <c r="I375" s="10">
        <f t="shared" si="39"/>
        <v>1.9723694291320191</v>
      </c>
      <c r="J375" s="11">
        <f t="shared" si="40"/>
        <v>1.6647663915486781</v>
      </c>
      <c r="K375" s="11">
        <f t="shared" si="41"/>
        <v>42.928050713153723</v>
      </c>
      <c r="L375" s="12">
        <f t="shared" si="43"/>
        <v>50.84715675055417</v>
      </c>
      <c r="M375" s="22"/>
    </row>
    <row r="376" spans="1:13" x14ac:dyDescent="0.2">
      <c r="A376" s="8" t="str">
        <f t="shared" si="38"/>
        <v>Oct-12</v>
      </c>
      <c r="B376" s="2">
        <f t="shared" si="44"/>
        <v>3202</v>
      </c>
      <c r="C376" s="2">
        <f t="shared" si="44"/>
        <v>139256</v>
      </c>
      <c r="D376" s="2">
        <f t="shared" si="44"/>
        <v>4316936</v>
      </c>
      <c r="E376" s="30">
        <f t="shared" ref="E376:E381" si="46">IF(C376=0,"-",IF(H376="C","C",100*H376/D376))</f>
        <v>34.469262458373251</v>
      </c>
      <c r="F376" s="9">
        <f t="shared" si="45"/>
        <v>2527327</v>
      </c>
      <c r="G376" s="9">
        <f t="shared" si="45"/>
        <v>1303831</v>
      </c>
      <c r="H376" s="9">
        <f t="shared" si="45"/>
        <v>1488016</v>
      </c>
      <c r="I376" s="10">
        <f t="shared" si="39"/>
        <v>1.9383854195827526</v>
      </c>
      <c r="J376" s="11">
        <f t="shared" si="40"/>
        <v>1.6984541832883517</v>
      </c>
      <c r="K376" s="11">
        <f t="shared" si="41"/>
        <v>43.490318550905684</v>
      </c>
      <c r="L376" s="12">
        <f t="shared" si="43"/>
        <v>60.874347949556217</v>
      </c>
      <c r="M376" s="22"/>
    </row>
    <row r="377" spans="1:13" x14ac:dyDescent="0.2">
      <c r="A377" s="8" t="str">
        <f t="shared" si="38"/>
        <v>Nov-12</v>
      </c>
      <c r="B377" s="2">
        <f t="shared" si="44"/>
        <v>3213</v>
      </c>
      <c r="C377" s="2">
        <f t="shared" si="44"/>
        <v>139934</v>
      </c>
      <c r="D377" s="2">
        <f t="shared" si="44"/>
        <v>4198020</v>
      </c>
      <c r="E377" s="30">
        <f t="shared" si="46"/>
        <v>38.21534914078542</v>
      </c>
      <c r="F377" s="9">
        <f t="shared" si="45"/>
        <v>2629492</v>
      </c>
      <c r="G377" s="9">
        <f t="shared" si="45"/>
        <v>1427448</v>
      </c>
      <c r="H377" s="9">
        <f t="shared" si="45"/>
        <v>1604288</v>
      </c>
      <c r="I377" s="10">
        <f t="shared" si="39"/>
        <v>1.8420930219524634</v>
      </c>
      <c r="J377" s="11">
        <f t="shared" si="40"/>
        <v>1.6390398731399849</v>
      </c>
      <c r="K377" s="11">
        <f t="shared" si="41"/>
        <v>43.552443199502022</v>
      </c>
      <c r="L377" s="12">
        <f t="shared" si="43"/>
        <v>63.335140620337015</v>
      </c>
      <c r="M377" s="22"/>
    </row>
    <row r="378" spans="1:13" x14ac:dyDescent="0.2">
      <c r="A378" s="8" t="str">
        <f t="shared" si="38"/>
        <v>Dec-12</v>
      </c>
      <c r="B378" s="2">
        <f t="shared" si="44"/>
        <v>3214</v>
      </c>
      <c r="C378" s="2">
        <f t="shared" si="44"/>
        <v>140638</v>
      </c>
      <c r="D378" s="2">
        <f t="shared" si="44"/>
        <v>4359778</v>
      </c>
      <c r="E378" s="30">
        <f t="shared" si="46"/>
        <v>40.184247913540553</v>
      </c>
      <c r="F378" s="9">
        <f t="shared" si="45"/>
        <v>3277105</v>
      </c>
      <c r="G378" s="9">
        <f t="shared" si="45"/>
        <v>1679630</v>
      </c>
      <c r="H378" s="9">
        <f t="shared" si="45"/>
        <v>1751944</v>
      </c>
      <c r="I378" s="10">
        <f t="shared" si="39"/>
        <v>1.9510874418770801</v>
      </c>
      <c r="J378" s="11">
        <f t="shared" si="40"/>
        <v>1.8705535108428124</v>
      </c>
      <c r="K378" s="11">
        <f t="shared" si="41"/>
        <v>43.757934038581205</v>
      </c>
      <c r="L378" s="12">
        <f t="shared" si="43"/>
        <v>78.933841975031498</v>
      </c>
      <c r="M378" s="22"/>
    </row>
    <row r="379" spans="1:13" x14ac:dyDescent="0.2">
      <c r="A379" s="8" t="str">
        <f t="shared" si="38"/>
        <v>Jan-13</v>
      </c>
      <c r="B379" s="2">
        <f t="shared" si="44"/>
        <v>3229</v>
      </c>
      <c r="C379" s="2">
        <f t="shared" si="44"/>
        <v>140774</v>
      </c>
      <c r="D379" s="2">
        <f t="shared" si="44"/>
        <v>4363994</v>
      </c>
      <c r="E379" s="30">
        <f t="shared" si="46"/>
        <v>48.067550047044058</v>
      </c>
      <c r="F379" s="9">
        <f t="shared" si="45"/>
        <v>4143444</v>
      </c>
      <c r="G379" s="9">
        <f t="shared" si="45"/>
        <v>1922197</v>
      </c>
      <c r="H379" s="9">
        <f t="shared" si="45"/>
        <v>2097665</v>
      </c>
      <c r="I379" s="10">
        <f t="shared" si="39"/>
        <v>2.1555771858971791</v>
      </c>
      <c r="J379" s="11">
        <f t="shared" si="40"/>
        <v>1.9752648778522786</v>
      </c>
      <c r="K379" s="11">
        <f t="shared" si="41"/>
        <v>43.596779188603286</v>
      </c>
      <c r="L379" s="12">
        <f t="shared" ref="L379:L390" si="47">IF(OR(F$379="C",F379="C"),"C",100*F379/F$379)</f>
        <v>100</v>
      </c>
      <c r="M379" s="22"/>
    </row>
    <row r="380" spans="1:13" x14ac:dyDescent="0.2">
      <c r="A380" s="8" t="str">
        <f t="shared" si="38"/>
        <v>Feb-13</v>
      </c>
      <c r="B380" s="2">
        <f t="shared" si="44"/>
        <v>3225</v>
      </c>
      <c r="C380" s="2">
        <f t="shared" si="44"/>
        <v>140448</v>
      </c>
      <c r="D380" s="2">
        <f t="shared" si="44"/>
        <v>3932544</v>
      </c>
      <c r="E380" s="30">
        <f t="shared" si="46"/>
        <v>48.138889227939977</v>
      </c>
      <c r="F380" s="9">
        <f t="shared" si="45"/>
        <v>3257614</v>
      </c>
      <c r="G380" s="9">
        <f t="shared" si="45"/>
        <v>1752051</v>
      </c>
      <c r="H380" s="9">
        <f t="shared" si="45"/>
        <v>1893083</v>
      </c>
      <c r="I380" s="10">
        <f t="shared" si="39"/>
        <v>1.8593145975773537</v>
      </c>
      <c r="J380" s="11">
        <f t="shared" si="40"/>
        <v>1.720798295690152</v>
      </c>
      <c r="K380" s="11">
        <f t="shared" si="41"/>
        <v>43.549767441860467</v>
      </c>
      <c r="L380" s="12">
        <f t="shared" si="47"/>
        <v>78.620925008278135</v>
      </c>
      <c r="M380" s="22"/>
    </row>
    <row r="381" spans="1:13" x14ac:dyDescent="0.2">
      <c r="A381" s="8" t="str">
        <f t="shared" si="38"/>
        <v>Mar-13</v>
      </c>
      <c r="B381" s="2">
        <f t="shared" si="44"/>
        <v>3223</v>
      </c>
      <c r="C381" s="2">
        <f t="shared" si="44"/>
        <v>140360</v>
      </c>
      <c r="D381" s="2">
        <f t="shared" si="44"/>
        <v>4351160</v>
      </c>
      <c r="E381" s="30">
        <f t="shared" si="46"/>
        <v>45.656905285027442</v>
      </c>
      <c r="F381" s="9">
        <f t="shared" si="45"/>
        <v>3398570</v>
      </c>
      <c r="G381" s="9">
        <f t="shared" si="45"/>
        <v>1792576</v>
      </c>
      <c r="H381" s="9">
        <f t="shared" si="45"/>
        <v>1986605</v>
      </c>
      <c r="I381" s="10">
        <f t="shared" si="39"/>
        <v>1.8959140365596772</v>
      </c>
      <c r="J381" s="11">
        <f t="shared" si="40"/>
        <v>1.7107426992280801</v>
      </c>
      <c r="K381" s="11">
        <f t="shared" si="41"/>
        <v>43.549488054607508</v>
      </c>
      <c r="L381" s="12">
        <f t="shared" si="47"/>
        <v>82.022829317833185</v>
      </c>
      <c r="M381" s="22"/>
    </row>
    <row r="382" spans="1:13" x14ac:dyDescent="0.2">
      <c r="A382" s="8" t="str">
        <f t="shared" si="38"/>
        <v>Apr-13</v>
      </c>
      <c r="B382" s="2">
        <f t="shared" si="44"/>
        <v>3209</v>
      </c>
      <c r="C382" s="2">
        <f t="shared" si="44"/>
        <v>139988</v>
      </c>
      <c r="D382" s="2">
        <f t="shared" si="44"/>
        <v>4199640</v>
      </c>
      <c r="E382" s="30">
        <f t="shared" ref="E382:E387" si="48">IF(C382=0,"-",IF(H382="C","C",100*H382/D382))</f>
        <v>36.978383861473837</v>
      </c>
      <c r="F382" s="9">
        <f t="shared" si="45"/>
        <v>2625252</v>
      </c>
      <c r="G382" s="9">
        <f t="shared" si="45"/>
        <v>1397316</v>
      </c>
      <c r="H382" s="9">
        <f t="shared" si="45"/>
        <v>1552959</v>
      </c>
      <c r="I382" s="10">
        <f t="shared" si="39"/>
        <v>1.8787818932868443</v>
      </c>
      <c r="J382" s="11">
        <f t="shared" si="40"/>
        <v>1.6904837796748016</v>
      </c>
      <c r="K382" s="11">
        <f t="shared" si="41"/>
        <v>43.623558741040824</v>
      </c>
      <c r="L382" s="12">
        <f t="shared" si="47"/>
        <v>63.359176569057048</v>
      </c>
      <c r="M382" s="22"/>
    </row>
    <row r="383" spans="1:13" x14ac:dyDescent="0.2">
      <c r="A383" s="8" t="str">
        <f t="shared" si="38"/>
        <v>May-13</v>
      </c>
      <c r="B383" s="2">
        <f t="shared" si="44"/>
        <v>3156</v>
      </c>
      <c r="C383" s="2">
        <f t="shared" si="44"/>
        <v>136082</v>
      </c>
      <c r="D383" s="2">
        <f t="shared" si="44"/>
        <v>4218542</v>
      </c>
      <c r="E383" s="30">
        <f t="shared" si="48"/>
        <v>30.666827543734303</v>
      </c>
      <c r="F383" s="9">
        <f t="shared" si="45"/>
        <v>2043494</v>
      </c>
      <c r="G383" s="9">
        <f t="shared" si="45"/>
        <v>1072944</v>
      </c>
      <c r="H383" s="9">
        <f t="shared" si="45"/>
        <v>1293693</v>
      </c>
      <c r="I383" s="10">
        <f t="shared" si="39"/>
        <v>1.9045672467528594</v>
      </c>
      <c r="J383" s="11">
        <f t="shared" si="40"/>
        <v>1.579581863703367</v>
      </c>
      <c r="K383" s="11">
        <f t="shared" si="41"/>
        <v>43.118504435994929</v>
      </c>
      <c r="L383" s="12">
        <f t="shared" si="47"/>
        <v>49.31873098803797</v>
      </c>
      <c r="M383" s="22"/>
    </row>
    <row r="384" spans="1:13" x14ac:dyDescent="0.2">
      <c r="A384" s="8" t="str">
        <f t="shared" si="38"/>
        <v>Jun-13</v>
      </c>
      <c r="B384" s="2">
        <f t="shared" si="44"/>
        <v>3118</v>
      </c>
      <c r="C384" s="2">
        <f t="shared" si="44"/>
        <v>135331</v>
      </c>
      <c r="D384" s="2">
        <f t="shared" si="44"/>
        <v>4059930</v>
      </c>
      <c r="E384" s="30">
        <f t="shared" si="48"/>
        <v>28.51366895488346</v>
      </c>
      <c r="F384" s="9">
        <f t="shared" si="45"/>
        <v>1854775</v>
      </c>
      <c r="G384" s="9">
        <f t="shared" si="45"/>
        <v>922706</v>
      </c>
      <c r="H384" s="9">
        <f t="shared" si="45"/>
        <v>1157635</v>
      </c>
      <c r="I384" s="10">
        <f t="shared" si="39"/>
        <v>2.0101473275344475</v>
      </c>
      <c r="J384" s="11">
        <f t="shared" si="40"/>
        <v>1.602210541319155</v>
      </c>
      <c r="K384" s="11">
        <f t="shared" si="41"/>
        <v>43.403143040410519</v>
      </c>
      <c r="L384" s="12">
        <f t="shared" si="47"/>
        <v>44.764089969600171</v>
      </c>
      <c r="M384" s="22"/>
    </row>
    <row r="385" spans="1:13" x14ac:dyDescent="0.2">
      <c r="A385" s="8" t="str">
        <f t="shared" si="38"/>
        <v>Jul-13</v>
      </c>
      <c r="B385" s="2">
        <f t="shared" si="44"/>
        <v>3100</v>
      </c>
      <c r="C385" s="2">
        <f t="shared" si="44"/>
        <v>133905</v>
      </c>
      <c r="D385" s="2">
        <f t="shared" si="44"/>
        <v>4151055</v>
      </c>
      <c r="E385" s="30">
        <f t="shared" si="48"/>
        <v>32.192514914883084</v>
      </c>
      <c r="F385" s="9">
        <f t="shared" si="45"/>
        <v>2277607</v>
      </c>
      <c r="G385" s="9">
        <f t="shared" si="45"/>
        <v>1116141</v>
      </c>
      <c r="H385" s="9">
        <f t="shared" si="45"/>
        <v>1336329</v>
      </c>
      <c r="I385" s="10">
        <f t="shared" si="39"/>
        <v>2.0406086686180331</v>
      </c>
      <c r="J385" s="11">
        <f t="shared" si="40"/>
        <v>1.70437594334928</v>
      </c>
      <c r="K385" s="11">
        <f t="shared" si="41"/>
        <v>43.195161290322581</v>
      </c>
      <c r="L385" s="12">
        <f t="shared" si="47"/>
        <v>54.968934055824093</v>
      </c>
      <c r="M385" s="22"/>
    </row>
    <row r="386" spans="1:13" x14ac:dyDescent="0.2">
      <c r="A386" s="8" t="str">
        <f t="shared" si="38"/>
        <v>Aug-13</v>
      </c>
      <c r="B386" s="2">
        <f t="shared" si="44"/>
        <v>3098</v>
      </c>
      <c r="C386" s="2">
        <f t="shared" si="44"/>
        <v>133941</v>
      </c>
      <c r="D386" s="2">
        <f t="shared" si="44"/>
        <v>4152171</v>
      </c>
      <c r="E386" s="30">
        <f t="shared" si="48"/>
        <v>31.211455404895414</v>
      </c>
      <c r="F386" s="9">
        <f t="shared" si="45"/>
        <v>2137455</v>
      </c>
      <c r="G386" s="9">
        <f t="shared" si="45"/>
        <v>1051375</v>
      </c>
      <c r="H386" s="9">
        <f t="shared" si="45"/>
        <v>1295953</v>
      </c>
      <c r="I386" s="10">
        <f t="shared" si="39"/>
        <v>2.0330091546783975</v>
      </c>
      <c r="J386" s="11">
        <f t="shared" si="40"/>
        <v>1.6493306470219213</v>
      </c>
      <c r="K386" s="11">
        <f t="shared" si="41"/>
        <v>43.234667527437054</v>
      </c>
      <c r="L386" s="12">
        <f t="shared" si="47"/>
        <v>51.586433894122862</v>
      </c>
      <c r="M386" s="22"/>
    </row>
    <row r="387" spans="1:13" x14ac:dyDescent="0.2">
      <c r="A387" s="8" t="str">
        <f t="shared" si="38"/>
        <v>Sep-13</v>
      </c>
      <c r="B387" s="2">
        <f t="shared" si="44"/>
        <v>3151</v>
      </c>
      <c r="C387" s="2">
        <f t="shared" si="44"/>
        <v>135749</v>
      </c>
      <c r="D387" s="2">
        <f t="shared" si="44"/>
        <v>4072470</v>
      </c>
      <c r="E387" s="30">
        <f t="shared" si="48"/>
        <v>32.699762060862327</v>
      </c>
      <c r="F387" s="9">
        <f t="shared" si="45"/>
        <v>2214631</v>
      </c>
      <c r="G387" s="9">
        <f t="shared" si="45"/>
        <v>1104080</v>
      </c>
      <c r="H387" s="9">
        <f t="shared" si="45"/>
        <v>1331688</v>
      </c>
      <c r="I387" s="10">
        <f t="shared" si="39"/>
        <v>2.0058609883341787</v>
      </c>
      <c r="J387" s="11">
        <f t="shared" si="40"/>
        <v>1.6630254233724415</v>
      </c>
      <c r="K387" s="11">
        <f t="shared" si="41"/>
        <v>43.081244049508093</v>
      </c>
      <c r="L387" s="12">
        <f t="shared" si="47"/>
        <v>53.44903901199099</v>
      </c>
      <c r="M387" s="22"/>
    </row>
    <row r="388" spans="1:13" x14ac:dyDescent="0.2">
      <c r="A388" s="8" t="str">
        <f t="shared" si="38"/>
        <v>Oct-13</v>
      </c>
      <c r="B388" s="2">
        <f t="shared" si="44"/>
        <v>3189</v>
      </c>
      <c r="C388" s="2">
        <f t="shared" si="44"/>
        <v>139984</v>
      </c>
      <c r="D388" s="2">
        <f t="shared" si="44"/>
        <v>4339504</v>
      </c>
      <c r="E388" s="30">
        <f t="shared" ref="E388:E393" si="49">IF(C388=0,"-",IF(H388="C","C",100*H388/D388))</f>
        <v>35.311938875963705</v>
      </c>
      <c r="F388" s="9">
        <f t="shared" si="45"/>
        <v>2565637</v>
      </c>
      <c r="G388" s="9">
        <f t="shared" si="45"/>
        <v>1312534</v>
      </c>
      <c r="H388" s="9">
        <f t="shared" si="45"/>
        <v>1532363</v>
      </c>
      <c r="I388" s="10">
        <f t="shared" si="39"/>
        <v>1.954720411052209</v>
      </c>
      <c r="J388" s="11">
        <f t="shared" si="40"/>
        <v>1.6743010631292976</v>
      </c>
      <c r="K388" s="11">
        <f t="shared" si="41"/>
        <v>43.895892129194102</v>
      </c>
      <c r="L388" s="12">
        <f t="shared" si="47"/>
        <v>61.920397620916319</v>
      </c>
      <c r="M388" s="22"/>
    </row>
    <row r="389" spans="1:13" x14ac:dyDescent="0.2">
      <c r="A389" s="8" t="str">
        <f t="shared" si="38"/>
        <v>Nov-13</v>
      </c>
      <c r="B389" s="2">
        <f t="shared" si="44"/>
        <v>3205</v>
      </c>
      <c r="C389" s="2">
        <f t="shared" si="44"/>
        <v>141070</v>
      </c>
      <c r="D389" s="2">
        <f t="shared" si="44"/>
        <v>4232100</v>
      </c>
      <c r="E389" s="30">
        <f t="shared" si="49"/>
        <v>40.695730252120697</v>
      </c>
      <c r="F389" s="9">
        <f t="shared" si="45"/>
        <v>2804664</v>
      </c>
      <c r="G389" s="9">
        <f t="shared" si="45"/>
        <v>1490808</v>
      </c>
      <c r="H389" s="9">
        <f t="shared" si="45"/>
        <v>1722284</v>
      </c>
      <c r="I389" s="10">
        <f t="shared" si="39"/>
        <v>1.881304634802067</v>
      </c>
      <c r="J389" s="11">
        <f t="shared" si="40"/>
        <v>1.6284561663465491</v>
      </c>
      <c r="K389" s="11">
        <f t="shared" si="41"/>
        <v>44.015600624024962</v>
      </c>
      <c r="L389" s="12">
        <f t="shared" si="47"/>
        <v>67.689197681928363</v>
      </c>
      <c r="M389" s="22"/>
    </row>
    <row r="390" spans="1:13" x14ac:dyDescent="0.2">
      <c r="A390" s="8" t="str">
        <f t="shared" si="38"/>
        <v>Dec-13</v>
      </c>
      <c r="B390" s="2">
        <f t="shared" si="44"/>
        <v>3228</v>
      </c>
      <c r="C390" s="2">
        <f t="shared" si="44"/>
        <v>142022</v>
      </c>
      <c r="D390" s="2">
        <f t="shared" si="44"/>
        <v>4402682</v>
      </c>
      <c r="E390" s="30">
        <f t="shared" si="49"/>
        <v>41.832751036754416</v>
      </c>
      <c r="F390" s="9">
        <f t="shared" si="45"/>
        <v>3386505</v>
      </c>
      <c r="G390" s="9">
        <f t="shared" si="45"/>
        <v>1714562</v>
      </c>
      <c r="H390" s="9">
        <f t="shared" si="45"/>
        <v>1841763</v>
      </c>
      <c r="I390" s="10">
        <f t="shared" si="39"/>
        <v>1.9751429227989423</v>
      </c>
      <c r="J390" s="11">
        <f t="shared" si="40"/>
        <v>1.8387300646174345</v>
      </c>
      <c r="K390" s="11">
        <f t="shared" si="41"/>
        <v>43.996902106567532</v>
      </c>
      <c r="L390" s="12">
        <f t="shared" si="47"/>
        <v>81.731646427464682</v>
      </c>
      <c r="M390" s="22"/>
    </row>
    <row r="391" spans="1:13" x14ac:dyDescent="0.2">
      <c r="A391" s="8" t="str">
        <f t="shared" si="38"/>
        <v>Jan-14</v>
      </c>
      <c r="B391" s="2">
        <f t="shared" si="44"/>
        <v>3218</v>
      </c>
      <c r="C391" s="2">
        <f t="shared" si="44"/>
        <v>141882</v>
      </c>
      <c r="D391" s="2">
        <f t="shared" si="44"/>
        <v>4398342</v>
      </c>
      <c r="E391" s="30">
        <f t="shared" si="49"/>
        <v>50.340469204077351</v>
      </c>
      <c r="F391" s="9">
        <f t="shared" si="45"/>
        <v>4397814</v>
      </c>
      <c r="G391" s="9">
        <f t="shared" si="45"/>
        <v>1996579</v>
      </c>
      <c r="H391" s="9">
        <f t="shared" si="45"/>
        <v>2214146</v>
      </c>
      <c r="I391" s="10">
        <f t="shared" si="39"/>
        <v>2.2026746750316417</v>
      </c>
      <c r="J391" s="11">
        <f t="shared" si="40"/>
        <v>1.9862348734003992</v>
      </c>
      <c r="K391" s="11">
        <f t="shared" si="41"/>
        <v>44.090118085767557</v>
      </c>
      <c r="L391" s="12">
        <f t="shared" ref="L391:L402" si="50">IF(OR(F$391="C",F391="C"),"C",100*F391/F$391)</f>
        <v>100</v>
      </c>
      <c r="M391" s="22"/>
    </row>
    <row r="392" spans="1:13" x14ac:dyDescent="0.2">
      <c r="A392" s="8" t="str">
        <f t="shared" si="38"/>
        <v>Feb-14</v>
      </c>
      <c r="B392" s="2">
        <f t="shared" si="44"/>
        <v>3216</v>
      </c>
      <c r="C392" s="2">
        <f t="shared" si="44"/>
        <v>141893</v>
      </c>
      <c r="D392" s="2">
        <f t="shared" si="44"/>
        <v>3973004</v>
      </c>
      <c r="E392" s="30">
        <f t="shared" si="49"/>
        <v>51.078277293453517</v>
      </c>
      <c r="F392" s="9">
        <f t="shared" si="45"/>
        <v>3514910</v>
      </c>
      <c r="G392" s="9">
        <f t="shared" si="45"/>
        <v>1840570</v>
      </c>
      <c r="H392" s="9">
        <f t="shared" si="45"/>
        <v>2029342</v>
      </c>
      <c r="I392" s="10">
        <f t="shared" si="39"/>
        <v>1.9096855865302595</v>
      </c>
      <c r="J392" s="11">
        <f t="shared" si="40"/>
        <v>1.7320441798376025</v>
      </c>
      <c r="K392" s="11">
        <f t="shared" si="41"/>
        <v>44.120957711442784</v>
      </c>
      <c r="L392" s="12">
        <f t="shared" si="50"/>
        <v>79.924025891044963</v>
      </c>
      <c r="M392" s="22"/>
    </row>
    <row r="393" spans="1:13" x14ac:dyDescent="0.2">
      <c r="A393" s="8" t="str">
        <f t="shared" si="38"/>
        <v>Mar-14</v>
      </c>
      <c r="B393" s="2">
        <f t="shared" si="44"/>
        <v>3212</v>
      </c>
      <c r="C393" s="2">
        <f t="shared" si="44"/>
        <v>141968</v>
      </c>
      <c r="D393" s="2">
        <f t="shared" si="44"/>
        <v>4401008</v>
      </c>
      <c r="E393" s="30">
        <f t="shared" si="49"/>
        <v>44.945294350748739</v>
      </c>
      <c r="F393" s="9">
        <f t="shared" si="45"/>
        <v>3304066</v>
      </c>
      <c r="G393" s="9">
        <f t="shared" si="45"/>
        <v>1703441</v>
      </c>
      <c r="H393" s="9">
        <f t="shared" si="45"/>
        <v>1978046</v>
      </c>
      <c r="I393" s="10">
        <f t="shared" si="39"/>
        <v>1.9396421713461165</v>
      </c>
      <c r="J393" s="11">
        <f t="shared" si="40"/>
        <v>1.6703686365231143</v>
      </c>
      <c r="K393" s="11">
        <f t="shared" si="41"/>
        <v>44.199252801992529</v>
      </c>
      <c r="L393" s="12">
        <f t="shared" si="50"/>
        <v>75.129734909207158</v>
      </c>
      <c r="M393" s="22"/>
    </row>
    <row r="394" spans="1:13" x14ac:dyDescent="0.2">
      <c r="A394" s="8" t="str">
        <f t="shared" si="38"/>
        <v>Apr-14</v>
      </c>
      <c r="B394" s="2">
        <f t="shared" si="44"/>
        <v>3206</v>
      </c>
      <c r="C394" s="2">
        <f t="shared" si="44"/>
        <v>141681</v>
      </c>
      <c r="D394" s="2">
        <f t="shared" si="44"/>
        <v>4250430</v>
      </c>
      <c r="E394" s="30">
        <f t="shared" ref="E394:E399" si="51">IF(C394=0,"-",IF(H394="C","C",100*H394/D394))</f>
        <v>40.598786475721283</v>
      </c>
      <c r="F394" s="9">
        <f t="shared" si="45"/>
        <v>3016385</v>
      </c>
      <c r="G394" s="9">
        <f t="shared" si="45"/>
        <v>1535884</v>
      </c>
      <c r="H394" s="9">
        <f t="shared" si="45"/>
        <v>1725623</v>
      </c>
      <c r="I394" s="10">
        <f t="shared" si="39"/>
        <v>1.9639406361417919</v>
      </c>
      <c r="J394" s="11">
        <f t="shared" si="40"/>
        <v>1.7479976796785857</v>
      </c>
      <c r="K394" s="11">
        <f t="shared" si="41"/>
        <v>44.192451653150343</v>
      </c>
      <c r="L394" s="12">
        <f t="shared" si="50"/>
        <v>68.588280450241868</v>
      </c>
      <c r="M394" s="22"/>
    </row>
    <row r="395" spans="1:13" x14ac:dyDescent="0.2">
      <c r="A395" s="8" t="str">
        <f t="shared" si="38"/>
        <v>May-14</v>
      </c>
      <c r="B395" s="2">
        <f t="shared" ref="B395:D414" si="52">B167</f>
        <v>3146</v>
      </c>
      <c r="C395" s="2">
        <f t="shared" si="52"/>
        <v>136783</v>
      </c>
      <c r="D395" s="2">
        <f t="shared" si="52"/>
        <v>4240273</v>
      </c>
      <c r="E395" s="30">
        <f t="shared" si="51"/>
        <v>32.821330136054918</v>
      </c>
      <c r="F395" s="9">
        <f t="shared" ref="F395:H414" si="53">F167</f>
        <v>2215676</v>
      </c>
      <c r="G395" s="9">
        <f t="shared" si="53"/>
        <v>1117345</v>
      </c>
      <c r="H395" s="9">
        <f t="shared" si="53"/>
        <v>1391714</v>
      </c>
      <c r="I395" s="10">
        <f t="shared" si="39"/>
        <v>1.9829828745821567</v>
      </c>
      <c r="J395" s="11">
        <f t="shared" si="40"/>
        <v>1.5920483662591596</v>
      </c>
      <c r="K395" s="11">
        <f t="shared" si="41"/>
        <v>43.47838525111252</v>
      </c>
      <c r="L395" s="12">
        <f t="shared" si="50"/>
        <v>50.381303074663911</v>
      </c>
      <c r="M395" s="22"/>
    </row>
    <row r="396" spans="1:13" x14ac:dyDescent="0.2">
      <c r="A396" s="8" t="str">
        <f t="shared" si="38"/>
        <v>Jun-14</v>
      </c>
      <c r="B396" s="2">
        <f t="shared" si="52"/>
        <v>3103</v>
      </c>
      <c r="C396" s="2">
        <f t="shared" si="52"/>
        <v>134960</v>
      </c>
      <c r="D396" s="2">
        <f t="shared" si="52"/>
        <v>4048800</v>
      </c>
      <c r="E396" s="30">
        <f t="shared" si="51"/>
        <v>29.322268326417703</v>
      </c>
      <c r="F396" s="9">
        <f t="shared" si="53"/>
        <v>1874710</v>
      </c>
      <c r="G396" s="9">
        <f t="shared" si="53"/>
        <v>903500</v>
      </c>
      <c r="H396" s="9">
        <f t="shared" si="53"/>
        <v>1187200</v>
      </c>
      <c r="I396" s="10">
        <f t="shared" si="39"/>
        <v>2.0749418926397345</v>
      </c>
      <c r="J396" s="11">
        <f t="shared" si="40"/>
        <v>1.579102088948787</v>
      </c>
      <c r="K396" s="11">
        <f t="shared" si="41"/>
        <v>43.493393490170803</v>
      </c>
      <c r="L396" s="12">
        <f t="shared" si="50"/>
        <v>42.628223931253117</v>
      </c>
      <c r="M396" s="22"/>
    </row>
    <row r="397" spans="1:13" x14ac:dyDescent="0.2">
      <c r="A397" s="8" t="str">
        <f t="shared" si="38"/>
        <v>Jul-14</v>
      </c>
      <c r="B397" s="2">
        <f t="shared" si="52"/>
        <v>3080</v>
      </c>
      <c r="C397" s="2">
        <f t="shared" si="52"/>
        <v>134535</v>
      </c>
      <c r="D397" s="2">
        <f t="shared" si="52"/>
        <v>4170585</v>
      </c>
      <c r="E397" s="30">
        <f t="shared" si="51"/>
        <v>33.304248684537065</v>
      </c>
      <c r="F397" s="9">
        <f t="shared" si="53"/>
        <v>2372883</v>
      </c>
      <c r="G397" s="9">
        <f t="shared" si="53"/>
        <v>1113202</v>
      </c>
      <c r="H397" s="9">
        <f t="shared" si="53"/>
        <v>1388982</v>
      </c>
      <c r="I397" s="10">
        <f t="shared" si="39"/>
        <v>2.1315834861956771</v>
      </c>
      <c r="J397" s="11">
        <f t="shared" si="40"/>
        <v>1.7083612314630428</v>
      </c>
      <c r="K397" s="11">
        <f t="shared" si="41"/>
        <v>43.680194805194802</v>
      </c>
      <c r="L397" s="12">
        <f t="shared" si="50"/>
        <v>53.955965395535145</v>
      </c>
      <c r="M397" s="22"/>
    </row>
    <row r="398" spans="1:13" x14ac:dyDescent="0.2">
      <c r="A398" s="8" t="str">
        <f t="shared" si="38"/>
        <v>Aug-14</v>
      </c>
      <c r="B398" s="2">
        <f t="shared" si="52"/>
        <v>3053</v>
      </c>
      <c r="C398" s="2">
        <f t="shared" si="52"/>
        <v>133940</v>
      </c>
      <c r="D398" s="2">
        <f t="shared" si="52"/>
        <v>4152140</v>
      </c>
      <c r="E398" s="30">
        <f t="shared" si="51"/>
        <v>32.345995077237284</v>
      </c>
      <c r="F398" s="9">
        <f t="shared" si="53"/>
        <v>2208922</v>
      </c>
      <c r="G398" s="9">
        <f t="shared" si="53"/>
        <v>1065539</v>
      </c>
      <c r="H398" s="9">
        <f t="shared" si="53"/>
        <v>1343051</v>
      </c>
      <c r="I398" s="10">
        <f t="shared" si="39"/>
        <v>2.0730559838729508</v>
      </c>
      <c r="J398" s="11">
        <f t="shared" si="40"/>
        <v>1.6447044825550183</v>
      </c>
      <c r="K398" s="11">
        <f t="shared" si="41"/>
        <v>43.87160170324271</v>
      </c>
      <c r="L398" s="12">
        <f t="shared" si="50"/>
        <v>50.227726775166026</v>
      </c>
      <c r="M398" s="22"/>
    </row>
    <row r="399" spans="1:13" x14ac:dyDescent="0.2">
      <c r="A399" s="8" t="str">
        <f t="shared" si="38"/>
        <v>Sep-14</v>
      </c>
      <c r="B399" s="2">
        <f t="shared" si="52"/>
        <v>3103</v>
      </c>
      <c r="C399" s="2">
        <f t="shared" si="52"/>
        <v>134961</v>
      </c>
      <c r="D399" s="2">
        <f t="shared" si="52"/>
        <v>4048830</v>
      </c>
      <c r="E399" s="30">
        <f t="shared" si="51"/>
        <v>34.76903204135516</v>
      </c>
      <c r="F399" s="9">
        <f t="shared" si="53"/>
        <v>2352829</v>
      </c>
      <c r="G399" s="9">
        <f t="shared" si="53"/>
        <v>1123645</v>
      </c>
      <c r="H399" s="9">
        <f t="shared" si="53"/>
        <v>1407739</v>
      </c>
      <c r="I399" s="10">
        <f t="shared" si="39"/>
        <v>2.0939255725785277</v>
      </c>
      <c r="J399" s="11">
        <f t="shared" si="40"/>
        <v>1.6713531414559091</v>
      </c>
      <c r="K399" s="11">
        <f t="shared" si="41"/>
        <v>43.493715758942962</v>
      </c>
      <c r="L399" s="12">
        <f t="shared" si="50"/>
        <v>53.499966119531202</v>
      </c>
      <c r="M399" s="22"/>
    </row>
    <row r="400" spans="1:13" x14ac:dyDescent="0.2">
      <c r="A400" s="8" t="str">
        <f t="shared" si="38"/>
        <v>Oct-14</v>
      </c>
      <c r="B400" s="2">
        <f t="shared" si="52"/>
        <v>3170</v>
      </c>
      <c r="C400" s="2">
        <f t="shared" si="52"/>
        <v>139454</v>
      </c>
      <c r="D400" s="2">
        <f t="shared" si="52"/>
        <v>4323074</v>
      </c>
      <c r="E400" s="30">
        <f t="shared" ref="E400:E405" si="54">IF(C400=0,"-",IF(H400="C","C",100*H400/D400))</f>
        <v>37.591028976140592</v>
      </c>
      <c r="F400" s="9">
        <f t="shared" si="53"/>
        <v>2753305</v>
      </c>
      <c r="G400" s="9">
        <f t="shared" si="53"/>
        <v>1383333</v>
      </c>
      <c r="H400" s="9">
        <f t="shared" si="53"/>
        <v>1625088</v>
      </c>
      <c r="I400" s="10">
        <f t="shared" si="39"/>
        <v>1.9903414434557696</v>
      </c>
      <c r="J400" s="11">
        <f t="shared" si="40"/>
        <v>1.6942497883191556</v>
      </c>
      <c r="K400" s="11">
        <f t="shared" si="41"/>
        <v>43.991798107255519</v>
      </c>
      <c r="L400" s="12">
        <f t="shared" si="50"/>
        <v>62.606217543534129</v>
      </c>
      <c r="M400" s="22"/>
    </row>
    <row r="401" spans="1:13" x14ac:dyDescent="0.2">
      <c r="A401" s="8" t="str">
        <f t="shared" si="38"/>
        <v>Nov-14</v>
      </c>
      <c r="B401" s="2">
        <f t="shared" si="52"/>
        <v>3175</v>
      </c>
      <c r="C401" s="2">
        <f t="shared" si="52"/>
        <v>140381</v>
      </c>
      <c r="D401" s="2">
        <f t="shared" si="52"/>
        <v>4211430</v>
      </c>
      <c r="E401" s="30">
        <f t="shared" si="54"/>
        <v>42.955528169766566</v>
      </c>
      <c r="F401" s="9">
        <f t="shared" si="53"/>
        <v>2971219</v>
      </c>
      <c r="G401" s="9">
        <f t="shared" si="53"/>
        <v>1542697</v>
      </c>
      <c r="H401" s="9">
        <f t="shared" si="53"/>
        <v>1809042</v>
      </c>
      <c r="I401" s="10">
        <f t="shared" si="39"/>
        <v>1.9259900032216306</v>
      </c>
      <c r="J401" s="11">
        <f t="shared" si="40"/>
        <v>1.6424267651055089</v>
      </c>
      <c r="K401" s="11">
        <f t="shared" si="41"/>
        <v>44.214488188976375</v>
      </c>
      <c r="L401" s="12">
        <f t="shared" si="50"/>
        <v>67.561270212883031</v>
      </c>
      <c r="M401" s="22"/>
    </row>
    <row r="402" spans="1:13" x14ac:dyDescent="0.2">
      <c r="A402" s="8" t="str">
        <f t="shared" si="38"/>
        <v>Dec-14</v>
      </c>
      <c r="B402" s="2">
        <f t="shared" si="52"/>
        <v>3186</v>
      </c>
      <c r="C402" s="2">
        <f t="shared" si="52"/>
        <v>140737</v>
      </c>
      <c r="D402" s="2">
        <f t="shared" si="52"/>
        <v>4362847</v>
      </c>
      <c r="E402" s="30">
        <f t="shared" si="54"/>
        <v>45.049299230525392</v>
      </c>
      <c r="F402" s="9">
        <f t="shared" si="53"/>
        <v>3628236</v>
      </c>
      <c r="G402" s="9">
        <f t="shared" si="53"/>
        <v>1777414</v>
      </c>
      <c r="H402" s="9">
        <f t="shared" si="53"/>
        <v>1965432</v>
      </c>
      <c r="I402" s="10">
        <f t="shared" si="39"/>
        <v>2.0413004511048074</v>
      </c>
      <c r="J402" s="11">
        <f t="shared" si="40"/>
        <v>1.8460246907550095</v>
      </c>
      <c r="K402" s="11">
        <f t="shared" si="41"/>
        <v>44.173571876961709</v>
      </c>
      <c r="L402" s="12">
        <f t="shared" si="50"/>
        <v>82.500897036573164</v>
      </c>
      <c r="M402" s="22"/>
    </row>
    <row r="403" spans="1:13" x14ac:dyDescent="0.2">
      <c r="A403" s="8" t="str">
        <f t="shared" si="38"/>
        <v>Jan-15</v>
      </c>
      <c r="B403" s="2">
        <f t="shared" si="52"/>
        <v>3185</v>
      </c>
      <c r="C403" s="2">
        <f t="shared" si="52"/>
        <v>141038</v>
      </c>
      <c r="D403" s="2">
        <f t="shared" si="52"/>
        <v>4372178</v>
      </c>
      <c r="E403" s="30">
        <f t="shared" si="54"/>
        <v>52.640171557516645</v>
      </c>
      <c r="F403" s="9">
        <f t="shared" si="53"/>
        <v>4565950</v>
      </c>
      <c r="G403" s="9">
        <f t="shared" si="53"/>
        <v>2061317</v>
      </c>
      <c r="H403" s="9">
        <f t="shared" si="53"/>
        <v>2301522</v>
      </c>
      <c r="I403" s="10">
        <f t="shared" si="39"/>
        <v>2.2150644466620126</v>
      </c>
      <c r="J403" s="11">
        <f t="shared" si="40"/>
        <v>1.9838828392689707</v>
      </c>
      <c r="K403" s="11">
        <f t="shared" si="41"/>
        <v>44.281946624803766</v>
      </c>
      <c r="L403" s="12">
        <f t="shared" ref="L403:L414" si="55">IF(OR(F$403="C",F403="C"),"C",100*F403/F$403)</f>
        <v>100</v>
      </c>
      <c r="M403" s="22"/>
    </row>
    <row r="404" spans="1:13" x14ac:dyDescent="0.2">
      <c r="A404" s="8" t="str">
        <f t="shared" si="38"/>
        <v>Feb-15</v>
      </c>
      <c r="B404" s="2">
        <f t="shared" si="52"/>
        <v>3184</v>
      </c>
      <c r="C404" s="2">
        <f t="shared" si="52"/>
        <v>141133</v>
      </c>
      <c r="D404" s="2">
        <f t="shared" si="52"/>
        <v>3951724</v>
      </c>
      <c r="E404" s="30">
        <f t="shared" si="54"/>
        <v>53.414180747440867</v>
      </c>
      <c r="F404" s="9">
        <f t="shared" si="53"/>
        <v>3704638</v>
      </c>
      <c r="G404" s="9">
        <f t="shared" si="53"/>
        <v>1927519</v>
      </c>
      <c r="H404" s="9">
        <f t="shared" si="53"/>
        <v>2110781</v>
      </c>
      <c r="I404" s="10">
        <f t="shared" si="39"/>
        <v>1.9219722347743395</v>
      </c>
      <c r="J404" s="11">
        <f t="shared" si="40"/>
        <v>1.7551029689958362</v>
      </c>
      <c r="K404" s="11">
        <f t="shared" si="41"/>
        <v>44.325690954773869</v>
      </c>
      <c r="L404" s="12">
        <f t="shared" si="55"/>
        <v>81.136192906186011</v>
      </c>
      <c r="M404" s="22"/>
    </row>
    <row r="405" spans="1:13" x14ac:dyDescent="0.2">
      <c r="A405" s="8" t="str">
        <f t="shared" si="38"/>
        <v>Mar-15</v>
      </c>
      <c r="B405" s="2">
        <f t="shared" si="52"/>
        <v>3182</v>
      </c>
      <c r="C405" s="2">
        <f t="shared" si="52"/>
        <v>140918</v>
      </c>
      <c r="D405" s="2">
        <f t="shared" si="52"/>
        <v>4368458</v>
      </c>
      <c r="E405" s="30">
        <f t="shared" si="54"/>
        <v>48.597628728489546</v>
      </c>
      <c r="F405" s="9">
        <f t="shared" si="53"/>
        <v>3551985</v>
      </c>
      <c r="G405" s="9">
        <f t="shared" si="53"/>
        <v>1830222</v>
      </c>
      <c r="H405" s="9">
        <f t="shared" si="53"/>
        <v>2122967</v>
      </c>
      <c r="I405" s="10">
        <f t="shared" si="39"/>
        <v>1.9407399758062136</v>
      </c>
      <c r="J405" s="11">
        <f t="shared" si="40"/>
        <v>1.6731230395950574</v>
      </c>
      <c r="K405" s="11">
        <f t="shared" si="41"/>
        <v>44.285983658076681</v>
      </c>
      <c r="L405" s="12">
        <f t="shared" si="55"/>
        <v>77.792901805757836</v>
      </c>
      <c r="M405" s="22"/>
    </row>
    <row r="406" spans="1:13" x14ac:dyDescent="0.2">
      <c r="A406" s="8" t="str">
        <f t="shared" si="38"/>
        <v>Apr-15</v>
      </c>
      <c r="B406" s="2">
        <f t="shared" si="52"/>
        <v>3163</v>
      </c>
      <c r="C406" s="2">
        <f t="shared" si="52"/>
        <v>140721</v>
      </c>
      <c r="D406" s="2">
        <f t="shared" si="52"/>
        <v>4221630</v>
      </c>
      <c r="E406" s="30">
        <f t="shared" ref="E406:E411" si="56">IF(C406=0,"-",IF(H406="C","C",100*H406/D406))</f>
        <v>42.452938793783446</v>
      </c>
      <c r="F406" s="9">
        <f t="shared" si="53"/>
        <v>3124021</v>
      </c>
      <c r="G406" s="9">
        <f t="shared" si="53"/>
        <v>1567953</v>
      </c>
      <c r="H406" s="9">
        <f t="shared" si="53"/>
        <v>1792206</v>
      </c>
      <c r="I406" s="10">
        <f t="shared" si="39"/>
        <v>1.9924200534072132</v>
      </c>
      <c r="J406" s="11">
        <f t="shared" si="40"/>
        <v>1.7431149097815763</v>
      </c>
      <c r="K406" s="11">
        <f t="shared" si="41"/>
        <v>44.48972494467278</v>
      </c>
      <c r="L406" s="12">
        <f t="shared" si="55"/>
        <v>68.41995641651792</v>
      </c>
      <c r="M406" s="22"/>
    </row>
    <row r="407" spans="1:13" x14ac:dyDescent="0.2">
      <c r="A407" s="8" t="str">
        <f t="shared" si="38"/>
        <v>May-15</v>
      </c>
      <c r="B407" s="2">
        <f t="shared" si="52"/>
        <v>3118</v>
      </c>
      <c r="C407" s="2">
        <f t="shared" si="52"/>
        <v>136927</v>
      </c>
      <c r="D407" s="2">
        <f t="shared" si="52"/>
        <v>4244737</v>
      </c>
      <c r="E407" s="30">
        <f t="shared" si="56"/>
        <v>34.302125196449154</v>
      </c>
      <c r="F407" s="9">
        <f t="shared" si="53"/>
        <v>2338377</v>
      </c>
      <c r="G407" s="9">
        <f t="shared" si="53"/>
        <v>1175589</v>
      </c>
      <c r="H407" s="9">
        <f t="shared" si="53"/>
        <v>1456035</v>
      </c>
      <c r="I407" s="10">
        <f t="shared" si="39"/>
        <v>1.9891109903205968</v>
      </c>
      <c r="J407" s="11">
        <f t="shared" si="40"/>
        <v>1.6059895538225386</v>
      </c>
      <c r="K407" s="11">
        <f t="shared" si="41"/>
        <v>43.915009621552279</v>
      </c>
      <c r="L407" s="12">
        <f t="shared" si="55"/>
        <v>51.213372901586744</v>
      </c>
      <c r="M407" s="22"/>
    </row>
    <row r="408" spans="1:13" x14ac:dyDescent="0.2">
      <c r="A408" s="8" t="str">
        <f t="shared" si="38"/>
        <v>Jun-15</v>
      </c>
      <c r="B408" s="2">
        <f t="shared" si="52"/>
        <v>3074</v>
      </c>
      <c r="C408" s="2">
        <f t="shared" si="52"/>
        <v>136082</v>
      </c>
      <c r="D408" s="2">
        <f t="shared" si="52"/>
        <v>4082460</v>
      </c>
      <c r="E408" s="30">
        <f t="shared" si="56"/>
        <v>30.360052517354731</v>
      </c>
      <c r="F408" s="9">
        <f t="shared" si="53"/>
        <v>1933195</v>
      </c>
      <c r="G408" s="9">
        <f t="shared" si="53"/>
        <v>929704</v>
      </c>
      <c r="H408" s="9">
        <f t="shared" si="53"/>
        <v>1239437</v>
      </c>
      <c r="I408" s="10">
        <f t="shared" si="39"/>
        <v>2.0793661208298557</v>
      </c>
      <c r="J408" s="11">
        <f t="shared" si="40"/>
        <v>1.5597363964445148</v>
      </c>
      <c r="K408" s="11">
        <f t="shared" si="41"/>
        <v>44.268705270006507</v>
      </c>
      <c r="L408" s="12">
        <f t="shared" si="55"/>
        <v>42.339381727789394</v>
      </c>
      <c r="M408" s="22"/>
    </row>
    <row r="409" spans="1:13" x14ac:dyDescent="0.2">
      <c r="A409" s="8" t="str">
        <f t="shared" si="38"/>
        <v>Jul-15</v>
      </c>
      <c r="B409" s="2">
        <f t="shared" si="52"/>
        <v>3054</v>
      </c>
      <c r="C409" s="2">
        <f t="shared" si="52"/>
        <v>135277</v>
      </c>
      <c r="D409" s="2">
        <f t="shared" si="52"/>
        <v>4193587</v>
      </c>
      <c r="E409" s="30">
        <f t="shared" si="56"/>
        <v>34.349925254919</v>
      </c>
      <c r="F409" s="9">
        <f t="shared" si="53"/>
        <v>2467016</v>
      </c>
      <c r="G409" s="9">
        <f t="shared" si="53"/>
        <v>1166482</v>
      </c>
      <c r="H409" s="9">
        <f t="shared" si="53"/>
        <v>1440494</v>
      </c>
      <c r="I409" s="10">
        <f t="shared" si="39"/>
        <v>2.1149199044648781</v>
      </c>
      <c r="J409" s="11">
        <f t="shared" si="40"/>
        <v>1.7126180324249876</v>
      </c>
      <c r="K409" s="11">
        <f t="shared" si="41"/>
        <v>44.295022920759656</v>
      </c>
      <c r="L409" s="12">
        <f t="shared" si="55"/>
        <v>54.030727449928271</v>
      </c>
      <c r="M409" s="22"/>
    </row>
    <row r="410" spans="1:13" x14ac:dyDescent="0.2">
      <c r="A410" s="8" t="str">
        <f t="shared" si="38"/>
        <v>Aug-15</v>
      </c>
      <c r="B410" s="2">
        <f t="shared" si="52"/>
        <v>3053</v>
      </c>
      <c r="C410" s="2">
        <f t="shared" si="52"/>
        <v>135342</v>
      </c>
      <c r="D410" s="2">
        <f t="shared" si="52"/>
        <v>4195602</v>
      </c>
      <c r="E410" s="30">
        <f t="shared" si="56"/>
        <v>33.152405781101258</v>
      </c>
      <c r="F410" s="9">
        <f t="shared" si="53"/>
        <v>2300740</v>
      </c>
      <c r="G410" s="9">
        <f t="shared" si="53"/>
        <v>1085433</v>
      </c>
      <c r="H410" s="9">
        <f t="shared" si="53"/>
        <v>1390943</v>
      </c>
      <c r="I410" s="10">
        <f t="shared" si="39"/>
        <v>2.1196517887331598</v>
      </c>
      <c r="J410" s="11">
        <f t="shared" si="40"/>
        <v>1.6540864722709701</v>
      </c>
      <c r="K410" s="11">
        <f t="shared" si="41"/>
        <v>44.330822142155256</v>
      </c>
      <c r="L410" s="12">
        <f t="shared" si="55"/>
        <v>50.389075657858712</v>
      </c>
      <c r="M410" s="22"/>
    </row>
    <row r="411" spans="1:13" x14ac:dyDescent="0.2">
      <c r="A411" s="8" t="str">
        <f t="shared" si="38"/>
        <v>Sep-15</v>
      </c>
      <c r="B411" s="2">
        <f t="shared" si="52"/>
        <v>3132</v>
      </c>
      <c r="C411" s="2">
        <f t="shared" si="52"/>
        <v>136306</v>
      </c>
      <c r="D411" s="2">
        <f t="shared" si="52"/>
        <v>4089180</v>
      </c>
      <c r="E411" s="30">
        <f t="shared" si="56"/>
        <v>35.998684332800217</v>
      </c>
      <c r="F411" s="9">
        <f t="shared" si="53"/>
        <v>2475604</v>
      </c>
      <c r="G411" s="9">
        <f t="shared" si="53"/>
        <v>1199730</v>
      </c>
      <c r="H411" s="9">
        <f t="shared" si="53"/>
        <v>1472051</v>
      </c>
      <c r="I411" s="10">
        <f t="shared" si="39"/>
        <v>2.0634676135463814</v>
      </c>
      <c r="J411" s="11">
        <f t="shared" si="40"/>
        <v>1.681737928916865</v>
      </c>
      <c r="K411" s="11">
        <f t="shared" si="41"/>
        <v>43.520434227330782</v>
      </c>
      <c r="L411" s="12">
        <f t="shared" si="55"/>
        <v>54.218815361534837</v>
      </c>
      <c r="M411" s="22"/>
    </row>
    <row r="412" spans="1:13" x14ac:dyDescent="0.2">
      <c r="A412" s="8" t="str">
        <f t="shared" si="38"/>
        <v>Oct-15</v>
      </c>
      <c r="B412" s="2">
        <f t="shared" si="52"/>
        <v>3169</v>
      </c>
      <c r="C412" s="2">
        <f t="shared" si="52"/>
        <v>139451</v>
      </c>
      <c r="D412" s="2">
        <f t="shared" si="52"/>
        <v>4322981</v>
      </c>
      <c r="E412" s="30">
        <f t="shared" ref="E412" si="57">IF(C412=0,"-",IF(H412="C","C",100*H412/D412))</f>
        <v>38.731375409699929</v>
      </c>
      <c r="F412" s="9">
        <f t="shared" si="53"/>
        <v>2833487</v>
      </c>
      <c r="G412" s="9">
        <f t="shared" si="53"/>
        <v>1438781</v>
      </c>
      <c r="H412" s="9">
        <f t="shared" si="53"/>
        <v>1674350</v>
      </c>
      <c r="I412" s="10">
        <f t="shared" si="39"/>
        <v>1.9693664289422783</v>
      </c>
      <c r="J412" s="11">
        <f t="shared" si="40"/>
        <v>1.6922907396900289</v>
      </c>
      <c r="K412" s="11">
        <f t="shared" si="41"/>
        <v>44.004733354370465</v>
      </c>
      <c r="L412" s="12">
        <f t="shared" si="55"/>
        <v>62.05689944042313</v>
      </c>
      <c r="M412" s="22"/>
    </row>
    <row r="413" spans="1:13" x14ac:dyDescent="0.2">
      <c r="A413" s="8" t="str">
        <f t="shared" si="38"/>
        <v>Nov-15</v>
      </c>
      <c r="B413" s="2">
        <f t="shared" si="52"/>
        <v>3182</v>
      </c>
      <c r="C413" s="2">
        <f t="shared" si="52"/>
        <v>140319</v>
      </c>
      <c r="D413" s="2">
        <f t="shared" si="52"/>
        <v>4209570</v>
      </c>
      <c r="E413" s="30">
        <f t="shared" ref="E413" si="58">IF(C413=0,"-",IF(H413="C","C",100*H413/D413))</f>
        <v>44.976612813185191</v>
      </c>
      <c r="F413" s="9">
        <f t="shared" si="53"/>
        <v>3106997</v>
      </c>
      <c r="G413" s="9">
        <f t="shared" si="53"/>
        <v>1642190</v>
      </c>
      <c r="H413" s="9">
        <f t="shared" si="53"/>
        <v>1893322</v>
      </c>
      <c r="I413" s="10">
        <f t="shared" si="39"/>
        <v>1.8919838751910558</v>
      </c>
      <c r="J413" s="11">
        <f t="shared" si="40"/>
        <v>1.6410293653166235</v>
      </c>
      <c r="K413" s="11">
        <f t="shared" si="41"/>
        <v>44.097737272155875</v>
      </c>
      <c r="L413" s="12">
        <f t="shared" si="55"/>
        <v>68.047109582890741</v>
      </c>
      <c r="M413" s="22"/>
    </row>
    <row r="414" spans="1:13" x14ac:dyDescent="0.2">
      <c r="A414" s="8" t="str">
        <f t="shared" si="38"/>
        <v>Dec-15</v>
      </c>
      <c r="B414" s="2">
        <f t="shared" si="52"/>
        <v>3175</v>
      </c>
      <c r="C414" s="2">
        <f t="shared" si="52"/>
        <v>140834</v>
      </c>
      <c r="D414" s="2">
        <f t="shared" si="52"/>
        <v>4365854</v>
      </c>
      <c r="E414" s="30">
        <f t="shared" ref="E414" si="59">IF(C414=0,"-",IF(H414="C","C",100*H414/D414))</f>
        <v>47.308476188163873</v>
      </c>
      <c r="F414" s="9">
        <f t="shared" si="53"/>
        <v>3851869</v>
      </c>
      <c r="G414" s="9">
        <f t="shared" si="53"/>
        <v>1931323</v>
      </c>
      <c r="H414" s="9">
        <f t="shared" si="53"/>
        <v>2065419</v>
      </c>
      <c r="I414" s="10">
        <f t="shared" si="39"/>
        <v>1.9944198873000529</v>
      </c>
      <c r="J414" s="11">
        <f t="shared" si="40"/>
        <v>1.864933459022116</v>
      </c>
      <c r="K414" s="11">
        <f t="shared" si="41"/>
        <v>44.357165354330711</v>
      </c>
      <c r="L414" s="12">
        <f t="shared" si="55"/>
        <v>84.360735443883527</v>
      </c>
      <c r="M414" s="22"/>
    </row>
    <row r="415" spans="1:13" x14ac:dyDescent="0.2">
      <c r="A415" s="8" t="str">
        <f t="shared" si="38"/>
        <v>Jan-16</v>
      </c>
      <c r="B415" s="2">
        <f t="shared" ref="B415:D434" si="60">B187</f>
        <v>3168</v>
      </c>
      <c r="C415" s="2">
        <f t="shared" si="60"/>
        <v>140971</v>
      </c>
      <c r="D415" s="2">
        <f t="shared" si="60"/>
        <v>4370101</v>
      </c>
      <c r="E415" s="30">
        <f t="shared" ref="E415" si="61">IF(C415=0,"-",IF(H415="C","C",100*H415/D415))</f>
        <v>55.892712777118881</v>
      </c>
      <c r="F415" s="9">
        <f t="shared" ref="F415:H434" si="62">F187</f>
        <v>4843891</v>
      </c>
      <c r="G415" s="9">
        <f t="shared" si="62"/>
        <v>2245557</v>
      </c>
      <c r="H415" s="9">
        <f t="shared" si="62"/>
        <v>2442568</v>
      </c>
      <c r="I415" s="10">
        <f t="shared" si="39"/>
        <v>2.157099997906978</v>
      </c>
      <c r="J415" s="11">
        <f t="shared" si="40"/>
        <v>1.9831140832107848</v>
      </c>
      <c r="K415" s="11">
        <f t="shared" si="41"/>
        <v>44.498421717171716</v>
      </c>
      <c r="L415" s="12">
        <f t="shared" ref="L415:L426" si="63">IF(OR(F$415="C",F415="C"),"C",100*F415/F$415)</f>
        <v>100</v>
      </c>
      <c r="M415" s="22"/>
    </row>
    <row r="416" spans="1:13" x14ac:dyDescent="0.2">
      <c r="A416" s="8" t="str">
        <f t="shared" si="38"/>
        <v>Feb-16</v>
      </c>
      <c r="B416" s="2">
        <f t="shared" si="60"/>
        <v>3165</v>
      </c>
      <c r="C416" s="2">
        <f t="shared" si="60"/>
        <v>140837</v>
      </c>
      <c r="D416" s="2">
        <f t="shared" si="60"/>
        <v>4084273</v>
      </c>
      <c r="E416" s="30">
        <f t="shared" ref="E416" si="64">IF(C416=0,"-",IF(H416="C","C",100*H416/D416))</f>
        <v>55.016572104754019</v>
      </c>
      <c r="F416" s="9">
        <f t="shared" si="62"/>
        <v>3965513</v>
      </c>
      <c r="G416" s="9">
        <f t="shared" si="62"/>
        <v>2097635</v>
      </c>
      <c r="H416" s="9">
        <f t="shared" si="62"/>
        <v>2247027</v>
      </c>
      <c r="I416" s="10">
        <f t="shared" si="39"/>
        <v>1.8904685514877468</v>
      </c>
      <c r="J416" s="11">
        <f t="shared" si="40"/>
        <v>1.764782087620665</v>
      </c>
      <c r="K416" s="11">
        <f t="shared" si="41"/>
        <v>44.498262243285943</v>
      </c>
      <c r="L416" s="12">
        <f t="shared" si="63"/>
        <v>81.866272383090376</v>
      </c>
      <c r="M416" s="22"/>
    </row>
    <row r="417" spans="1:13" x14ac:dyDescent="0.2">
      <c r="A417" s="8" t="str">
        <f t="shared" si="38"/>
        <v>Mar-16</v>
      </c>
      <c r="B417" s="2">
        <f t="shared" si="60"/>
        <v>3143</v>
      </c>
      <c r="C417" s="2">
        <f t="shared" si="60"/>
        <v>140664</v>
      </c>
      <c r="D417" s="2">
        <f t="shared" si="60"/>
        <v>4360584</v>
      </c>
      <c r="E417" s="30">
        <f t="shared" ref="E417" si="65">IF(C417=0,"-",IF(H417="C","C",100*H417/D417))</f>
        <v>52.003561908221471</v>
      </c>
      <c r="F417" s="9">
        <f t="shared" si="62"/>
        <v>3987842</v>
      </c>
      <c r="G417" s="9">
        <f t="shared" si="62"/>
        <v>2084741</v>
      </c>
      <c r="H417" s="9">
        <f t="shared" si="62"/>
        <v>2267659</v>
      </c>
      <c r="I417" s="10">
        <f t="shared" si="39"/>
        <v>1.9128716708694269</v>
      </c>
      <c r="J417" s="11">
        <f t="shared" si="40"/>
        <v>1.7585721662736769</v>
      </c>
      <c r="K417" s="11">
        <f t="shared" si="41"/>
        <v>44.754692968501431</v>
      </c>
      <c r="L417" s="12">
        <f t="shared" si="63"/>
        <v>82.327244770784475</v>
      </c>
      <c r="M417" s="22"/>
    </row>
    <row r="418" spans="1:13" x14ac:dyDescent="0.2">
      <c r="A418" s="8" t="str">
        <f t="shared" si="38"/>
        <v>Apr-16</v>
      </c>
      <c r="B418" s="2">
        <f t="shared" si="60"/>
        <v>3136</v>
      </c>
      <c r="C418" s="2">
        <f t="shared" si="60"/>
        <v>139980</v>
      </c>
      <c r="D418" s="2">
        <f t="shared" si="60"/>
        <v>4199400</v>
      </c>
      <c r="E418" s="30">
        <f t="shared" ref="E418" si="66">IF(C418=0,"-",IF(H418="C","C",100*H418/D418))</f>
        <v>44.342072677049103</v>
      </c>
      <c r="F418" s="9">
        <f t="shared" si="62"/>
        <v>3239579</v>
      </c>
      <c r="G418" s="9">
        <f t="shared" si="62"/>
        <v>1669973</v>
      </c>
      <c r="H418" s="9">
        <f t="shared" si="62"/>
        <v>1862101</v>
      </c>
      <c r="I418" s="10">
        <f t="shared" si="39"/>
        <v>1.9398990283076434</v>
      </c>
      <c r="J418" s="11">
        <f t="shared" si="40"/>
        <v>1.7397439773675005</v>
      </c>
      <c r="K418" s="11">
        <f t="shared" si="41"/>
        <v>44.636479591836732</v>
      </c>
      <c r="L418" s="12">
        <f t="shared" si="63"/>
        <v>66.87968412171125</v>
      </c>
      <c r="M418" s="22"/>
    </row>
    <row r="419" spans="1:13" x14ac:dyDescent="0.2">
      <c r="A419" s="8" t="str">
        <f t="shared" si="38"/>
        <v>May-16</v>
      </c>
      <c r="B419" s="2">
        <f t="shared" si="60"/>
        <v>3103</v>
      </c>
      <c r="C419" s="2">
        <f t="shared" si="60"/>
        <v>135449</v>
      </c>
      <c r="D419" s="2">
        <f t="shared" si="60"/>
        <v>4198919</v>
      </c>
      <c r="E419" s="30">
        <f t="shared" ref="E419" si="67">IF(C419=0,"-",IF(H419="C","C",100*H419/D419))</f>
        <v>34.824629863067138</v>
      </c>
      <c r="F419" s="9">
        <f t="shared" si="62"/>
        <v>2329676</v>
      </c>
      <c r="G419" s="9">
        <f t="shared" si="62"/>
        <v>1176965</v>
      </c>
      <c r="H419" s="9">
        <f t="shared" si="62"/>
        <v>1462258</v>
      </c>
      <c r="I419" s="10">
        <f t="shared" si="39"/>
        <v>1.9793927601925292</v>
      </c>
      <c r="J419" s="11">
        <f t="shared" si="40"/>
        <v>1.5932044823827258</v>
      </c>
      <c r="K419" s="11">
        <f t="shared" si="41"/>
        <v>43.650982919755073</v>
      </c>
      <c r="L419" s="12">
        <f t="shared" si="63"/>
        <v>48.095136740277596</v>
      </c>
      <c r="M419" s="22"/>
    </row>
    <row r="420" spans="1:13" x14ac:dyDescent="0.2">
      <c r="A420" s="8" t="str">
        <f t="shared" si="38"/>
        <v>Jun-16</v>
      </c>
      <c r="B420" s="2">
        <f t="shared" si="60"/>
        <v>3059</v>
      </c>
      <c r="C420" s="2">
        <f t="shared" si="60"/>
        <v>135019</v>
      </c>
      <c r="D420" s="2">
        <f t="shared" si="60"/>
        <v>4050570</v>
      </c>
      <c r="E420" s="30">
        <f t="shared" ref="E420" si="68">IF(C420=0,"-",IF(H420="C","C",100*H420/D420))</f>
        <v>32.86270821143691</v>
      </c>
      <c r="F420" s="9">
        <f t="shared" si="62"/>
        <v>2163171</v>
      </c>
      <c r="G420" s="9">
        <f t="shared" si="62"/>
        <v>1076485</v>
      </c>
      <c r="H420" s="9">
        <f t="shared" si="62"/>
        <v>1331127</v>
      </c>
      <c r="I420" s="10">
        <f t="shared" si="39"/>
        <v>2.0094762119304961</v>
      </c>
      <c r="J420" s="11">
        <f t="shared" si="40"/>
        <v>1.6250673301645899</v>
      </c>
      <c r="K420" s="11">
        <f t="shared" si="41"/>
        <v>44.138280483818242</v>
      </c>
      <c r="L420" s="12">
        <f t="shared" si="63"/>
        <v>44.657714221893102</v>
      </c>
      <c r="M420" s="22"/>
    </row>
    <row r="421" spans="1:13" x14ac:dyDescent="0.2">
      <c r="A421" s="8" t="str">
        <f t="shared" si="38"/>
        <v>Jul-16</v>
      </c>
      <c r="B421" s="2">
        <f t="shared" si="60"/>
        <v>3038</v>
      </c>
      <c r="C421" s="2">
        <f t="shared" si="60"/>
        <v>134399</v>
      </c>
      <c r="D421" s="2">
        <f t="shared" si="60"/>
        <v>4166369</v>
      </c>
      <c r="E421" s="30">
        <f t="shared" ref="E421" si="69">IF(C421=0,"-",IF(H421="C","C",100*H421/D421))</f>
        <v>36.334059705225343</v>
      </c>
      <c r="F421" s="9">
        <f t="shared" si="62"/>
        <v>2636046</v>
      </c>
      <c r="G421" s="9">
        <f t="shared" si="62"/>
        <v>1259558</v>
      </c>
      <c r="H421" s="9">
        <f t="shared" si="62"/>
        <v>1513811</v>
      </c>
      <c r="I421" s="10">
        <f t="shared" si="39"/>
        <v>2.0928341529330132</v>
      </c>
      <c r="J421" s="11">
        <f t="shared" si="40"/>
        <v>1.7413309851758245</v>
      </c>
      <c r="K421" s="11">
        <f t="shared" si="41"/>
        <v>44.239302172481899</v>
      </c>
      <c r="L421" s="12">
        <f t="shared" si="63"/>
        <v>54.42001068975334</v>
      </c>
      <c r="M421" s="22"/>
    </row>
    <row r="422" spans="1:13" x14ac:dyDescent="0.2">
      <c r="A422" s="8" t="str">
        <f t="shared" si="38"/>
        <v>Aug-16</v>
      </c>
      <c r="B422" s="2">
        <f t="shared" si="60"/>
        <v>3036</v>
      </c>
      <c r="C422" s="2">
        <f t="shared" si="60"/>
        <v>134291</v>
      </c>
      <c r="D422" s="2">
        <f t="shared" si="60"/>
        <v>4163021</v>
      </c>
      <c r="E422" s="30">
        <f t="shared" ref="E422" si="70">IF(C422=0,"-",IF(H422="C","C",100*H422/D422))</f>
        <v>35.184136712257754</v>
      </c>
      <c r="F422" s="9">
        <f t="shared" si="62"/>
        <v>2449012</v>
      </c>
      <c r="G422" s="9">
        <f t="shared" si="62"/>
        <v>1173870</v>
      </c>
      <c r="H422" s="9">
        <f t="shared" si="62"/>
        <v>1464723</v>
      </c>
      <c r="I422" s="10">
        <f t="shared" si="39"/>
        <v>2.0862719040438891</v>
      </c>
      <c r="J422" s="11">
        <f t="shared" si="40"/>
        <v>1.6719966846973797</v>
      </c>
      <c r="K422" s="11">
        <f t="shared" si="41"/>
        <v>44.232872200263508</v>
      </c>
      <c r="L422" s="12">
        <f t="shared" si="63"/>
        <v>50.558775992275635</v>
      </c>
      <c r="M422" s="22"/>
    </row>
    <row r="423" spans="1:13" x14ac:dyDescent="0.2">
      <c r="A423" s="8" t="str">
        <f t="shared" si="38"/>
        <v>Sep-16</v>
      </c>
      <c r="B423" s="2">
        <f t="shared" si="60"/>
        <v>3060</v>
      </c>
      <c r="C423" s="2">
        <f t="shared" si="60"/>
        <v>135258</v>
      </c>
      <c r="D423" s="2">
        <f t="shared" si="60"/>
        <v>4057740</v>
      </c>
      <c r="E423" s="30">
        <f t="shared" ref="E423" si="71">IF(C423=0,"-",IF(H423="C","C",100*H423/D423))</f>
        <v>38.168241434887399</v>
      </c>
      <c r="F423" s="9">
        <f t="shared" si="62"/>
        <v>2633664</v>
      </c>
      <c r="G423" s="9">
        <f t="shared" si="62"/>
        <v>1317807</v>
      </c>
      <c r="H423" s="9">
        <f t="shared" si="62"/>
        <v>1548768</v>
      </c>
      <c r="I423" s="10">
        <f t="shared" si="39"/>
        <v>1.9985202689012882</v>
      </c>
      <c r="J423" s="11">
        <f t="shared" si="40"/>
        <v>1.7004896795388333</v>
      </c>
      <c r="K423" s="11">
        <f t="shared" si="41"/>
        <v>44.201960784313727</v>
      </c>
      <c r="L423" s="12">
        <f t="shared" si="63"/>
        <v>54.370835347038152</v>
      </c>
      <c r="M423" s="22"/>
    </row>
    <row r="424" spans="1:13" x14ac:dyDescent="0.2">
      <c r="A424" s="8" t="str">
        <f t="shared" si="38"/>
        <v>Oct-16</v>
      </c>
      <c r="B424" s="2">
        <f t="shared" si="60"/>
        <v>3109</v>
      </c>
      <c r="C424" s="2">
        <f t="shared" si="60"/>
        <v>138079</v>
      </c>
      <c r="D424" s="2">
        <f t="shared" si="60"/>
        <v>4280449</v>
      </c>
      <c r="E424" s="30">
        <f t="shared" ref="E424" si="72">IF(C424=0,"-",IF(H424="C","C",100*H424/D424))</f>
        <v>40.89860666486156</v>
      </c>
      <c r="F424" s="9">
        <f t="shared" si="62"/>
        <v>3004062</v>
      </c>
      <c r="G424" s="9">
        <f t="shared" si="62"/>
        <v>1516027</v>
      </c>
      <c r="H424" s="9">
        <f t="shared" si="62"/>
        <v>1750644</v>
      </c>
      <c r="I424" s="10">
        <f t="shared" si="39"/>
        <v>1.9815359488980078</v>
      </c>
      <c r="J424" s="11">
        <f t="shared" si="40"/>
        <v>1.7159753782036782</v>
      </c>
      <c r="K424" s="11">
        <f t="shared" si="41"/>
        <v>44.412672885172078</v>
      </c>
      <c r="L424" s="12">
        <f t="shared" si="63"/>
        <v>62.017539205568418</v>
      </c>
      <c r="M424" s="22"/>
    </row>
    <row r="425" spans="1:13" x14ac:dyDescent="0.2">
      <c r="A425" s="8" t="str">
        <f t="shared" si="38"/>
        <v>Nov-16</v>
      </c>
      <c r="B425" s="2">
        <f t="shared" si="60"/>
        <v>3105</v>
      </c>
      <c r="C425" s="2">
        <f t="shared" si="60"/>
        <v>139527</v>
      </c>
      <c r="D425" s="2">
        <f t="shared" si="60"/>
        <v>4185810</v>
      </c>
      <c r="E425" s="30">
        <f t="shared" ref="E425" si="73">IF(C425=0,"-",IF(H425="C","C",100*H425/D425))</f>
        <v>46.996423631268499</v>
      </c>
      <c r="F425" s="9">
        <f t="shared" si="62"/>
        <v>3265113</v>
      </c>
      <c r="G425" s="9">
        <f t="shared" si="62"/>
        <v>1736249</v>
      </c>
      <c r="H425" s="9">
        <f t="shared" si="62"/>
        <v>1967181</v>
      </c>
      <c r="I425" s="10">
        <f t="shared" si="39"/>
        <v>1.8805557267419593</v>
      </c>
      <c r="J425" s="11">
        <f t="shared" si="40"/>
        <v>1.6597928711186209</v>
      </c>
      <c r="K425" s="11">
        <f t="shared" si="41"/>
        <v>44.936231884057968</v>
      </c>
      <c r="L425" s="12">
        <f t="shared" si="63"/>
        <v>67.406822325275286</v>
      </c>
      <c r="M425" s="22"/>
    </row>
    <row r="426" spans="1:13" x14ac:dyDescent="0.2">
      <c r="A426" s="8" t="str">
        <f t="shared" si="38"/>
        <v>Dec-16</v>
      </c>
      <c r="B426" s="2">
        <f t="shared" si="60"/>
        <v>3089</v>
      </c>
      <c r="C426" s="2">
        <f t="shared" si="60"/>
        <v>138593</v>
      </c>
      <c r="D426" s="2">
        <f t="shared" si="60"/>
        <v>4296383</v>
      </c>
      <c r="E426" s="30">
        <f t="shared" ref="E426" si="74">IF(C426=0,"-",IF(H426="C","C",100*H426/D426))</f>
        <v>49.228572033731631</v>
      </c>
      <c r="F426" s="9">
        <f t="shared" si="62"/>
        <v>3983330</v>
      </c>
      <c r="G426" s="9">
        <f t="shared" si="62"/>
        <v>2014459</v>
      </c>
      <c r="H426" s="9">
        <f t="shared" si="62"/>
        <v>2115048</v>
      </c>
      <c r="I426" s="10">
        <f t="shared" si="39"/>
        <v>1.9773696064303121</v>
      </c>
      <c r="J426" s="11">
        <f t="shared" si="40"/>
        <v>1.883328416187245</v>
      </c>
      <c r="K426" s="11">
        <f t="shared" si="41"/>
        <v>44.8666235027517</v>
      </c>
      <c r="L426" s="12">
        <f t="shared" si="63"/>
        <v>82.234096514558232</v>
      </c>
      <c r="M426" s="22"/>
    </row>
    <row r="427" spans="1:13" x14ac:dyDescent="0.2">
      <c r="A427" s="8" t="str">
        <f t="shared" ref="A427:A490" si="75">TEXT(A199,"mmm-yy")</f>
        <v>Jan-17</v>
      </c>
      <c r="B427" s="2">
        <f t="shared" si="60"/>
        <v>3101</v>
      </c>
      <c r="C427" s="2">
        <f t="shared" si="60"/>
        <v>139747</v>
      </c>
      <c r="D427" s="2">
        <f t="shared" si="60"/>
        <v>4332157</v>
      </c>
      <c r="E427" s="30">
        <f t="shared" ref="E427" si="76">IF(C427=0,"-",IF(H427="C","C",100*H427/D427))</f>
        <v>57.185369782304747</v>
      </c>
      <c r="F427" s="9">
        <f t="shared" si="62"/>
        <v>4899455</v>
      </c>
      <c r="G427" s="9">
        <f t="shared" si="62"/>
        <v>2280005</v>
      </c>
      <c r="H427" s="9">
        <f t="shared" si="62"/>
        <v>2477360</v>
      </c>
      <c r="I427" s="10">
        <f t="shared" ref="I427:I455" si="77">IF(F427=0,"-",IF(OR(F427="C",G427="C"),"C",F427/G427))</f>
        <v>2.148879059475747</v>
      </c>
      <c r="J427" s="11">
        <f t="shared" ref="J427:J455" si="78">IF(OR(H427=0,F427=0),"-",IF(OR(F427="C",H427="C"),"C",F427/H427))</f>
        <v>1.9776919785578195</v>
      </c>
      <c r="K427" s="11">
        <f t="shared" ref="K427:K455" si="79">IF(B427=0,"-",C427/B427)</f>
        <v>45.065140277329895</v>
      </c>
      <c r="L427" s="12">
        <f t="shared" ref="L427:L438" si="80">IF(OR(F$427="C",F427="C"),"C",100*F427/F$427)</f>
        <v>100</v>
      </c>
      <c r="M427" s="22"/>
    </row>
    <row r="428" spans="1:13" x14ac:dyDescent="0.2">
      <c r="A428" s="8" t="str">
        <f t="shared" si="75"/>
        <v>Feb-17</v>
      </c>
      <c r="B428" s="2">
        <f t="shared" si="60"/>
        <v>3102</v>
      </c>
      <c r="C428" s="2">
        <f t="shared" si="60"/>
        <v>140258</v>
      </c>
      <c r="D428" s="2">
        <f t="shared" si="60"/>
        <v>3927224</v>
      </c>
      <c r="E428" s="30">
        <f t="shared" ref="E428" si="81">IF(C428=0,"-",IF(H428="C","C",100*H428/D428))</f>
        <v>57.005279046980768</v>
      </c>
      <c r="F428" s="9">
        <f t="shared" si="62"/>
        <v>3949127</v>
      </c>
      <c r="G428" s="9">
        <f t="shared" si="62"/>
        <v>2051122</v>
      </c>
      <c r="H428" s="9">
        <f t="shared" si="62"/>
        <v>2238725</v>
      </c>
      <c r="I428" s="10">
        <f t="shared" si="77"/>
        <v>1.9253496379054975</v>
      </c>
      <c r="J428" s="11">
        <f t="shared" si="78"/>
        <v>1.7640071915934292</v>
      </c>
      <c r="K428" s="11">
        <f t="shared" si="79"/>
        <v>45.215344938749197</v>
      </c>
      <c r="L428" s="12">
        <f t="shared" si="80"/>
        <v>80.603393642762313</v>
      </c>
      <c r="M428" s="22"/>
    </row>
    <row r="429" spans="1:13" x14ac:dyDescent="0.2">
      <c r="A429" s="8" t="str">
        <f t="shared" si="75"/>
        <v>Mar-17</v>
      </c>
      <c r="B429" s="2">
        <f t="shared" si="60"/>
        <v>3096</v>
      </c>
      <c r="C429" s="2">
        <f t="shared" si="60"/>
        <v>139933</v>
      </c>
      <c r="D429" s="2">
        <f t="shared" si="60"/>
        <v>4337923</v>
      </c>
      <c r="E429" s="30">
        <f t="shared" ref="E429" si="82">IF(C429=0,"-",IF(H429="C","C",100*H429/D429))</f>
        <v>53.029687248943794</v>
      </c>
      <c r="F429" s="9">
        <f t="shared" si="62"/>
        <v>3866041</v>
      </c>
      <c r="G429" s="9">
        <f t="shared" si="62"/>
        <v>2046863</v>
      </c>
      <c r="H429" s="9">
        <f t="shared" si="62"/>
        <v>2300387</v>
      </c>
      <c r="I429" s="10">
        <f t="shared" si="77"/>
        <v>1.8887639280205857</v>
      </c>
      <c r="J429" s="11">
        <f t="shared" si="78"/>
        <v>1.6806046113110533</v>
      </c>
      <c r="K429" s="11">
        <f t="shared" si="79"/>
        <v>45.197997416020669</v>
      </c>
      <c r="L429" s="12">
        <f t="shared" si="80"/>
        <v>78.90757237284555</v>
      </c>
      <c r="M429" s="22"/>
    </row>
    <row r="430" spans="1:13" x14ac:dyDescent="0.2">
      <c r="A430" s="8" t="str">
        <f t="shared" si="75"/>
        <v>Apr-17</v>
      </c>
      <c r="B430" s="2">
        <f t="shared" si="60"/>
        <v>3099</v>
      </c>
      <c r="C430" s="2">
        <f t="shared" si="60"/>
        <v>140111</v>
      </c>
      <c r="D430" s="2">
        <f t="shared" si="60"/>
        <v>4203330</v>
      </c>
      <c r="E430" s="30">
        <f t="shared" ref="E430" si="83">IF(C430=0,"-",IF(H430="C","C",100*H430/D430))</f>
        <v>46.391694204357023</v>
      </c>
      <c r="F430" s="9">
        <f t="shared" si="62"/>
        <v>3462094</v>
      </c>
      <c r="G430" s="9">
        <f t="shared" si="62"/>
        <v>1761223</v>
      </c>
      <c r="H430" s="9">
        <f t="shared" si="62"/>
        <v>1949996</v>
      </c>
      <c r="I430" s="10">
        <f t="shared" si="77"/>
        <v>1.9657329026477623</v>
      </c>
      <c r="J430" s="11">
        <f t="shared" si="78"/>
        <v>1.7754364624337691</v>
      </c>
      <c r="K430" s="11">
        <f t="shared" si="79"/>
        <v>45.211681187479833</v>
      </c>
      <c r="L430" s="12">
        <f t="shared" si="80"/>
        <v>70.66283903005538</v>
      </c>
      <c r="M430" s="22"/>
    </row>
    <row r="431" spans="1:13" x14ac:dyDescent="0.2">
      <c r="A431" s="8" t="str">
        <f t="shared" si="75"/>
        <v>May-17</v>
      </c>
      <c r="B431" s="2">
        <f t="shared" si="60"/>
        <v>3042</v>
      </c>
      <c r="C431" s="2">
        <f t="shared" si="60"/>
        <v>135336</v>
      </c>
      <c r="D431" s="2">
        <f t="shared" si="60"/>
        <v>4195416</v>
      </c>
      <c r="E431" s="30">
        <f t="shared" ref="E431" si="84">IF(C431=0,"-",IF(H431="C","C",100*H431/D431))</f>
        <v>36.956692733211675</v>
      </c>
      <c r="F431" s="9">
        <f t="shared" si="62"/>
        <v>2500827</v>
      </c>
      <c r="G431" s="9">
        <f t="shared" si="62"/>
        <v>1253853</v>
      </c>
      <c r="H431" s="9">
        <f t="shared" si="62"/>
        <v>1550487</v>
      </c>
      <c r="I431" s="10">
        <f t="shared" si="77"/>
        <v>1.9945137109374065</v>
      </c>
      <c r="J431" s="11">
        <f t="shared" si="78"/>
        <v>1.6129300019929222</v>
      </c>
      <c r="K431" s="11">
        <f t="shared" si="79"/>
        <v>44.489151873767256</v>
      </c>
      <c r="L431" s="12">
        <f t="shared" si="80"/>
        <v>51.042962941796588</v>
      </c>
      <c r="M431" s="22"/>
    </row>
    <row r="432" spans="1:13" x14ac:dyDescent="0.2">
      <c r="A432" s="8" t="str">
        <f t="shared" si="75"/>
        <v>Jun-17</v>
      </c>
      <c r="B432" s="2">
        <f t="shared" si="60"/>
        <v>3043</v>
      </c>
      <c r="C432" s="2">
        <f t="shared" si="60"/>
        <v>135053</v>
      </c>
      <c r="D432" s="2">
        <f t="shared" si="60"/>
        <v>4051590</v>
      </c>
      <c r="E432" s="30">
        <f t="shared" ref="E432" si="85">IF(C432=0,"-",IF(H432="C","C",100*H432/D432))</f>
        <v>34.727798222426259</v>
      </c>
      <c r="F432" s="9">
        <f t="shared" si="62"/>
        <v>2309165</v>
      </c>
      <c r="G432" s="9">
        <f t="shared" si="62"/>
        <v>1138631</v>
      </c>
      <c r="H432" s="9">
        <f t="shared" si="62"/>
        <v>1407028</v>
      </c>
      <c r="I432" s="10">
        <f t="shared" si="77"/>
        <v>2.0280187347788705</v>
      </c>
      <c r="J432" s="11">
        <f t="shared" si="78"/>
        <v>1.6411649235125385</v>
      </c>
      <c r="K432" s="11">
        <f t="shared" si="79"/>
        <v>44.381531383503123</v>
      </c>
      <c r="L432" s="12">
        <f t="shared" si="80"/>
        <v>47.131058454460749</v>
      </c>
      <c r="M432" s="22"/>
    </row>
    <row r="433" spans="1:13" x14ac:dyDescent="0.2">
      <c r="A433" s="8" t="str">
        <f t="shared" si="75"/>
        <v>Jul-17</v>
      </c>
      <c r="B433" s="2">
        <f t="shared" si="60"/>
        <v>2966</v>
      </c>
      <c r="C433" s="2">
        <f t="shared" si="60"/>
        <v>133320</v>
      </c>
      <c r="D433" s="2">
        <f t="shared" si="60"/>
        <v>4132920</v>
      </c>
      <c r="E433" s="30">
        <f t="shared" ref="E433" si="86">IF(C433=0,"-",IF(H433="C","C",100*H433/D433))</f>
        <v>37.164861647455069</v>
      </c>
      <c r="F433" s="9">
        <f t="shared" si="62"/>
        <v>2673433</v>
      </c>
      <c r="G433" s="9">
        <f t="shared" si="62"/>
        <v>1291905</v>
      </c>
      <c r="H433" s="9">
        <f t="shared" si="62"/>
        <v>1535994</v>
      </c>
      <c r="I433" s="10">
        <f t="shared" si="77"/>
        <v>2.0693727479961761</v>
      </c>
      <c r="J433" s="11">
        <f t="shared" si="78"/>
        <v>1.7405230749599283</v>
      </c>
      <c r="K433" s="11">
        <f t="shared" si="79"/>
        <v>44.949426837491572</v>
      </c>
      <c r="L433" s="12">
        <f t="shared" si="80"/>
        <v>54.565926210160107</v>
      </c>
      <c r="M433" s="22"/>
    </row>
    <row r="434" spans="1:13" x14ac:dyDescent="0.2">
      <c r="A434" s="8" t="str">
        <f t="shared" si="75"/>
        <v>Aug-17</v>
      </c>
      <c r="B434" s="2">
        <f t="shared" si="60"/>
        <v>2954</v>
      </c>
      <c r="C434" s="2">
        <f t="shared" si="60"/>
        <v>132883</v>
      </c>
      <c r="D434" s="2">
        <f t="shared" si="60"/>
        <v>4119373</v>
      </c>
      <c r="E434" s="30">
        <f t="shared" ref="E434" si="87">IF(C434=0,"-",IF(H434="C","C",100*H434/D434))</f>
        <v>35.649939930178697</v>
      </c>
      <c r="F434" s="9">
        <f t="shared" si="62"/>
        <v>2440597</v>
      </c>
      <c r="G434" s="9">
        <f t="shared" si="62"/>
        <v>1201490</v>
      </c>
      <c r="H434" s="9">
        <f t="shared" si="62"/>
        <v>1468554</v>
      </c>
      <c r="I434" s="10">
        <f t="shared" si="77"/>
        <v>2.0313086251238044</v>
      </c>
      <c r="J434" s="11">
        <f t="shared" si="78"/>
        <v>1.6619048397266971</v>
      </c>
      <c r="K434" s="11">
        <f t="shared" si="79"/>
        <v>44.984089370345295</v>
      </c>
      <c r="L434" s="12">
        <f t="shared" si="80"/>
        <v>49.813642537792468</v>
      </c>
      <c r="M434" s="22"/>
    </row>
    <row r="435" spans="1:13" x14ac:dyDescent="0.2">
      <c r="A435" s="8" t="str">
        <f t="shared" si="75"/>
        <v>Sep-17</v>
      </c>
      <c r="B435" s="2">
        <f t="shared" ref="B435:D454" si="88">B207</f>
        <v>2995</v>
      </c>
      <c r="C435" s="2">
        <f t="shared" si="88"/>
        <v>133891</v>
      </c>
      <c r="D435" s="2">
        <f t="shared" si="88"/>
        <v>4016730</v>
      </c>
      <c r="E435" s="30">
        <f t="shared" ref="E435" si="89">IF(C435=0,"-",IF(H435="C","C",100*H435/D435))</f>
        <v>38.517450762187153</v>
      </c>
      <c r="F435" s="9">
        <f t="shared" ref="F435:H454" si="90">F207</f>
        <v>2669511</v>
      </c>
      <c r="G435" s="9">
        <f t="shared" si="90"/>
        <v>1313630</v>
      </c>
      <c r="H435" s="9">
        <f t="shared" si="90"/>
        <v>1547142</v>
      </c>
      <c r="I435" s="10">
        <f t="shared" si="77"/>
        <v>2.0321635468130297</v>
      </c>
      <c r="J435" s="11">
        <f t="shared" si="78"/>
        <v>1.7254466622973199</v>
      </c>
      <c r="K435" s="11">
        <f t="shared" si="79"/>
        <v>44.70484140233723</v>
      </c>
      <c r="L435" s="12">
        <f t="shared" si="80"/>
        <v>54.485876490344332</v>
      </c>
      <c r="M435" s="22"/>
    </row>
    <row r="436" spans="1:13" x14ac:dyDescent="0.2">
      <c r="A436" s="8" t="str">
        <f t="shared" si="75"/>
        <v>Oct-17</v>
      </c>
      <c r="B436" s="2">
        <f t="shared" si="88"/>
        <v>3040</v>
      </c>
      <c r="C436" s="2">
        <f t="shared" si="88"/>
        <v>139396</v>
      </c>
      <c r="D436" s="2">
        <f t="shared" si="88"/>
        <v>4321276</v>
      </c>
      <c r="E436" s="30">
        <f t="shared" ref="E436" si="91">IF(C436=0,"-",IF(H436="C","C",100*H436/D436))</f>
        <v>42.116819198773698</v>
      </c>
      <c r="F436" s="9">
        <f t="shared" si="90"/>
        <v>3146797</v>
      </c>
      <c r="G436" s="9">
        <f t="shared" si="90"/>
        <v>1601968</v>
      </c>
      <c r="H436" s="9">
        <f t="shared" si="90"/>
        <v>1819984</v>
      </c>
      <c r="I436" s="10">
        <f t="shared" si="77"/>
        <v>1.9643319966441277</v>
      </c>
      <c r="J436" s="11">
        <f t="shared" si="78"/>
        <v>1.7290245408750846</v>
      </c>
      <c r="K436" s="11">
        <f t="shared" si="79"/>
        <v>45.853947368421053</v>
      </c>
      <c r="L436" s="12">
        <f t="shared" si="80"/>
        <v>64.227490608649333</v>
      </c>
      <c r="M436" s="22"/>
    </row>
    <row r="437" spans="1:13" x14ac:dyDescent="0.2">
      <c r="A437" s="8" t="str">
        <f t="shared" si="75"/>
        <v>Nov-17</v>
      </c>
      <c r="B437" s="2">
        <f t="shared" si="88"/>
        <v>3053</v>
      </c>
      <c r="C437" s="2">
        <f t="shared" si="88"/>
        <v>139716</v>
      </c>
      <c r="D437" s="2">
        <f t="shared" si="88"/>
        <v>4191480</v>
      </c>
      <c r="E437" s="30">
        <f t="shared" ref="E437" si="92">IF(C437=0,"-",IF(H437="C","C",100*H437/D437))</f>
        <v>48.584986687279908</v>
      </c>
      <c r="F437" s="9">
        <f t="shared" si="90"/>
        <v>3405683</v>
      </c>
      <c r="G437" s="9">
        <f t="shared" si="90"/>
        <v>1800758</v>
      </c>
      <c r="H437" s="9">
        <f t="shared" si="90"/>
        <v>2036430</v>
      </c>
      <c r="I437" s="10">
        <f t="shared" si="77"/>
        <v>1.8912496848549334</v>
      </c>
      <c r="J437" s="11">
        <f t="shared" si="78"/>
        <v>1.6723791144306457</v>
      </c>
      <c r="K437" s="11">
        <f t="shared" si="79"/>
        <v>45.7635113003603</v>
      </c>
      <c r="L437" s="12">
        <f t="shared" si="80"/>
        <v>69.511466071226295</v>
      </c>
      <c r="M437" s="22"/>
    </row>
    <row r="438" spans="1:13" x14ac:dyDescent="0.2">
      <c r="A438" s="8" t="str">
        <f t="shared" si="75"/>
        <v>Dec-17</v>
      </c>
      <c r="B438" s="2">
        <f t="shared" si="88"/>
        <v>3070</v>
      </c>
      <c r="C438" s="2">
        <f t="shared" si="88"/>
        <v>139790</v>
      </c>
      <c r="D438" s="2">
        <f t="shared" si="88"/>
        <v>4333490</v>
      </c>
      <c r="E438" s="30">
        <f t="shared" ref="E438" si="93">IF(C438=0,"-",IF(H438="C","C",100*H438/D438))</f>
        <v>50.447699198567435</v>
      </c>
      <c r="F438" s="9">
        <f t="shared" si="90"/>
        <v>4141700</v>
      </c>
      <c r="G438" s="9">
        <f t="shared" si="90"/>
        <v>2045989</v>
      </c>
      <c r="H438" s="9">
        <f t="shared" si="90"/>
        <v>2186146</v>
      </c>
      <c r="I438" s="10">
        <f t="shared" si="77"/>
        <v>2.0243021834428241</v>
      </c>
      <c r="J438" s="11">
        <f t="shared" si="78"/>
        <v>1.8945212259382493</v>
      </c>
      <c r="K438" s="11">
        <f t="shared" si="79"/>
        <v>45.534201954397396</v>
      </c>
      <c r="L438" s="12">
        <f t="shared" si="80"/>
        <v>84.533892034930417</v>
      </c>
      <c r="M438" s="22"/>
    </row>
    <row r="439" spans="1:13" x14ac:dyDescent="0.2">
      <c r="A439" s="8" t="str">
        <f t="shared" si="75"/>
        <v>Jan-18</v>
      </c>
      <c r="B439" s="2">
        <f t="shared" si="88"/>
        <v>3067</v>
      </c>
      <c r="C439" s="2">
        <f t="shared" si="88"/>
        <v>140169</v>
      </c>
      <c r="D439" s="2">
        <f t="shared" si="88"/>
        <v>4345239</v>
      </c>
      <c r="E439" s="30">
        <f t="shared" ref="E439" si="94">IF(C439=0,"-",IF(H439="C","C",100*H439/D439))</f>
        <v>58.675552714131491</v>
      </c>
      <c r="F439" s="9">
        <f t="shared" si="90"/>
        <v>4969120</v>
      </c>
      <c r="G439" s="9">
        <f t="shared" si="90"/>
        <v>2279108</v>
      </c>
      <c r="H439" s="9">
        <f t="shared" si="90"/>
        <v>2549593</v>
      </c>
      <c r="I439" s="10">
        <f t="shared" si="77"/>
        <v>2.1802915877615279</v>
      </c>
      <c r="J439" s="11">
        <f t="shared" si="78"/>
        <v>1.94898558318916</v>
      </c>
      <c r="K439" s="11">
        <f t="shared" si="79"/>
        <v>45.702314965764593</v>
      </c>
      <c r="L439" s="12">
        <f t="shared" ref="L439:L450" si="95">IF(OR(F$439="C",F439="C"),"C",100*F439/F$439)</f>
        <v>100</v>
      </c>
      <c r="M439" s="22"/>
    </row>
    <row r="440" spans="1:13" x14ac:dyDescent="0.2">
      <c r="A440" s="8" t="str">
        <f t="shared" si="75"/>
        <v>Feb-18</v>
      </c>
      <c r="B440" s="2">
        <f t="shared" si="88"/>
        <v>3067</v>
      </c>
      <c r="C440" s="2">
        <f t="shared" si="88"/>
        <v>140663</v>
      </c>
      <c r="D440" s="2">
        <f t="shared" si="88"/>
        <v>3938564</v>
      </c>
      <c r="E440" s="30">
        <f t="shared" ref="E440" si="96">IF(C440=0,"-",IF(H440="C","C",100*H440/D440))</f>
        <v>57.466528409846838</v>
      </c>
      <c r="F440" s="9">
        <f t="shared" si="90"/>
        <v>4030944</v>
      </c>
      <c r="G440" s="9">
        <f t="shared" si="90"/>
        <v>2141136</v>
      </c>
      <c r="H440" s="9">
        <f t="shared" si="90"/>
        <v>2263356</v>
      </c>
      <c r="I440" s="10">
        <f t="shared" si="77"/>
        <v>1.8826193198376937</v>
      </c>
      <c r="J440" s="11">
        <f t="shared" si="78"/>
        <v>1.780958894667918</v>
      </c>
      <c r="K440" s="11">
        <f t="shared" si="79"/>
        <v>45.863384414737531</v>
      </c>
      <c r="L440" s="12">
        <f t="shared" si="95"/>
        <v>81.119876356376977</v>
      </c>
      <c r="M440" s="22"/>
    </row>
    <row r="441" spans="1:13" x14ac:dyDescent="0.2">
      <c r="A441" s="8" t="str">
        <f t="shared" si="75"/>
        <v>Mar-18</v>
      </c>
      <c r="B441" s="2">
        <f t="shared" si="88"/>
        <v>3063</v>
      </c>
      <c r="C441" s="2">
        <f t="shared" si="88"/>
        <v>140872</v>
      </c>
      <c r="D441" s="2">
        <f t="shared" si="88"/>
        <v>4367032</v>
      </c>
      <c r="E441" s="30">
        <f t="shared" ref="E441" si="97">IF(C441=0,"-",IF(H441="C","C",100*H441/D441))</f>
        <v>54.742099439619402</v>
      </c>
      <c r="F441" s="9">
        <f t="shared" si="90"/>
        <v>4176455</v>
      </c>
      <c r="G441" s="9">
        <f t="shared" si="90"/>
        <v>2205955</v>
      </c>
      <c r="H441" s="9">
        <f t="shared" si="90"/>
        <v>2390605</v>
      </c>
      <c r="I441" s="10">
        <f t="shared" si="77"/>
        <v>1.8932639151750603</v>
      </c>
      <c r="J441" s="11">
        <f t="shared" si="78"/>
        <v>1.7470284718721829</v>
      </c>
      <c r="K441" s="11">
        <f t="shared" si="79"/>
        <v>45.991511589944501</v>
      </c>
      <c r="L441" s="12">
        <f t="shared" si="95"/>
        <v>84.048181569372446</v>
      </c>
      <c r="M441" s="22"/>
    </row>
    <row r="442" spans="1:13" x14ac:dyDescent="0.2">
      <c r="A442" s="8" t="str">
        <f t="shared" si="75"/>
        <v>Apr-18</v>
      </c>
      <c r="B442" s="2">
        <f t="shared" si="88"/>
        <v>3056</v>
      </c>
      <c r="C442" s="2">
        <f t="shared" si="88"/>
        <v>140183</v>
      </c>
      <c r="D442" s="2">
        <f t="shared" si="88"/>
        <v>4205490</v>
      </c>
      <c r="E442" s="30">
        <f t="shared" ref="E442" si="98">IF(C442=0,"-",IF(H442="C","C",100*H442/D442))</f>
        <v>45.807171102535023</v>
      </c>
      <c r="F442" s="9">
        <f t="shared" si="90"/>
        <v>3430091</v>
      </c>
      <c r="G442" s="9">
        <f t="shared" si="90"/>
        <v>1765164</v>
      </c>
      <c r="H442" s="9">
        <f t="shared" si="90"/>
        <v>1926416</v>
      </c>
      <c r="I442" s="10">
        <f t="shared" si="77"/>
        <v>1.9432137750373337</v>
      </c>
      <c r="J442" s="11">
        <f t="shared" si="78"/>
        <v>1.7805557055173959</v>
      </c>
      <c r="K442" s="11">
        <f t="shared" si="79"/>
        <v>45.871400523560212</v>
      </c>
      <c r="L442" s="12">
        <f t="shared" si="95"/>
        <v>69.028137778922627</v>
      </c>
      <c r="M442" s="22"/>
    </row>
    <row r="443" spans="1:13" x14ac:dyDescent="0.2">
      <c r="A443" s="8" t="str">
        <f t="shared" si="75"/>
        <v>May-18</v>
      </c>
      <c r="B443" s="2">
        <f t="shared" si="88"/>
        <v>3028</v>
      </c>
      <c r="C443" s="2">
        <f t="shared" si="88"/>
        <v>136442</v>
      </c>
      <c r="D443" s="2">
        <f t="shared" si="88"/>
        <v>4229702</v>
      </c>
      <c r="E443" s="30">
        <f t="shared" ref="E443" si="99">IF(C443=0,"-",IF(H443="C","C",100*H443/D443))</f>
        <v>37.529523356491779</v>
      </c>
      <c r="F443" s="9">
        <f t="shared" si="90"/>
        <v>2541156</v>
      </c>
      <c r="G443" s="9">
        <f t="shared" si="90"/>
        <v>1278308</v>
      </c>
      <c r="H443" s="9">
        <f t="shared" si="90"/>
        <v>1587387</v>
      </c>
      <c r="I443" s="10">
        <f t="shared" si="77"/>
        <v>1.9879058880958267</v>
      </c>
      <c r="J443" s="11">
        <f t="shared" si="78"/>
        <v>1.6008421386845173</v>
      </c>
      <c r="K443" s="11">
        <f t="shared" si="79"/>
        <v>45.060105680317044</v>
      </c>
      <c r="L443" s="12">
        <f t="shared" si="95"/>
        <v>51.138954181021994</v>
      </c>
      <c r="M443" s="22"/>
    </row>
    <row r="444" spans="1:13" x14ac:dyDescent="0.2">
      <c r="A444" s="8" t="str">
        <f t="shared" si="75"/>
        <v>Jun-18</v>
      </c>
      <c r="B444" s="2">
        <f t="shared" si="88"/>
        <v>2968</v>
      </c>
      <c r="C444" s="2">
        <f t="shared" si="88"/>
        <v>134757</v>
      </c>
      <c r="D444" s="2">
        <f t="shared" si="88"/>
        <v>4042710</v>
      </c>
      <c r="E444" s="30">
        <f t="shared" ref="E444" si="100">IF(C444=0,"-",IF(H444="C","C",100*H444/D444))</f>
        <v>34.203516947789971</v>
      </c>
      <c r="F444" s="9">
        <f t="shared" si="90"/>
        <v>2267738</v>
      </c>
      <c r="G444" s="9">
        <f t="shared" si="90"/>
        <v>1144657</v>
      </c>
      <c r="H444" s="9">
        <f t="shared" si="90"/>
        <v>1382749</v>
      </c>
      <c r="I444" s="10">
        <f t="shared" si="77"/>
        <v>1.9811506853144654</v>
      </c>
      <c r="J444" s="11">
        <f t="shared" si="78"/>
        <v>1.6400214355606115</v>
      </c>
      <c r="K444" s="11">
        <f t="shared" si="79"/>
        <v>45.403301886792455</v>
      </c>
      <c r="L444" s="12">
        <f t="shared" si="95"/>
        <v>45.636611713945328</v>
      </c>
      <c r="M444" s="22"/>
    </row>
    <row r="445" spans="1:13" x14ac:dyDescent="0.2">
      <c r="A445" s="8" t="str">
        <f t="shared" si="75"/>
        <v>Jul-18</v>
      </c>
      <c r="B445" s="2">
        <f t="shared" si="88"/>
        <v>2937</v>
      </c>
      <c r="C445" s="2">
        <f t="shared" si="88"/>
        <v>133556</v>
      </c>
      <c r="D445" s="2">
        <f t="shared" si="88"/>
        <v>4140236</v>
      </c>
      <c r="E445" s="30">
        <f t="shared" ref="E445" si="101">IF(C445=0,"-",IF(H445="C","C",100*H445/D445))</f>
        <v>36.854469165525828</v>
      </c>
      <c r="F445" s="9">
        <f t="shared" si="90"/>
        <v>2677385</v>
      </c>
      <c r="G445" s="9">
        <f t="shared" si="90"/>
        <v>1275816</v>
      </c>
      <c r="H445" s="9">
        <f t="shared" si="90"/>
        <v>1525862</v>
      </c>
      <c r="I445" s="10">
        <f t="shared" si="77"/>
        <v>2.0985667212199877</v>
      </c>
      <c r="J445" s="11">
        <f t="shared" si="78"/>
        <v>1.754670474787366</v>
      </c>
      <c r="K445" s="11">
        <f t="shared" si="79"/>
        <v>45.473612529792305</v>
      </c>
      <c r="L445" s="12">
        <f t="shared" si="95"/>
        <v>53.880465756512223</v>
      </c>
      <c r="M445" s="22"/>
    </row>
    <row r="446" spans="1:13" x14ac:dyDescent="0.2">
      <c r="A446" s="8" t="str">
        <f t="shared" si="75"/>
        <v>Aug-18</v>
      </c>
      <c r="B446" s="2">
        <f t="shared" si="88"/>
        <v>2955</v>
      </c>
      <c r="C446" s="2">
        <f t="shared" si="88"/>
        <v>134648</v>
      </c>
      <c r="D446" s="2">
        <f t="shared" si="88"/>
        <v>4174088</v>
      </c>
      <c r="E446" s="30">
        <f t="shared" ref="E446" si="102">IF(C446=0,"-",IF(H446="C","C",100*H446/D446))</f>
        <v>36.454597986434401</v>
      </c>
      <c r="F446" s="9">
        <f t="shared" si="90"/>
        <v>2524181</v>
      </c>
      <c r="G446" s="9">
        <f t="shared" si="90"/>
        <v>1250843</v>
      </c>
      <c r="H446" s="9">
        <f t="shared" si="90"/>
        <v>1521647</v>
      </c>
      <c r="I446" s="10">
        <f t="shared" si="77"/>
        <v>2.0179838716769409</v>
      </c>
      <c r="J446" s="11">
        <f t="shared" si="78"/>
        <v>1.6588479456799112</v>
      </c>
      <c r="K446" s="11">
        <f t="shared" si="79"/>
        <v>45.566159052453472</v>
      </c>
      <c r="L446" s="12">
        <f t="shared" si="95"/>
        <v>50.797344399008274</v>
      </c>
      <c r="M446" s="22"/>
    </row>
    <row r="447" spans="1:13" x14ac:dyDescent="0.2">
      <c r="A447" s="8" t="str">
        <f t="shared" si="75"/>
        <v>Sep-18</v>
      </c>
      <c r="B447" s="2">
        <f t="shared" si="88"/>
        <v>3029</v>
      </c>
      <c r="C447" s="2">
        <f t="shared" si="88"/>
        <v>139358</v>
      </c>
      <c r="D447" s="2">
        <f t="shared" si="88"/>
        <v>4180740</v>
      </c>
      <c r="E447" s="30">
        <f t="shared" ref="E447" si="103">IF(C447=0,"-",IF(H447="C","C",100*H447/D447))</f>
        <v>38.617230442457554</v>
      </c>
      <c r="F447" s="9">
        <f t="shared" si="90"/>
        <v>2747884</v>
      </c>
      <c r="G447" s="9">
        <f t="shared" si="90"/>
        <v>1375577</v>
      </c>
      <c r="H447" s="9">
        <f t="shared" si="90"/>
        <v>1614486</v>
      </c>
      <c r="I447" s="10">
        <f t="shared" si="77"/>
        <v>1.9976228157347788</v>
      </c>
      <c r="J447" s="11">
        <f t="shared" si="78"/>
        <v>1.7020178558377093</v>
      </c>
      <c r="K447" s="11">
        <f t="shared" si="79"/>
        <v>46.007923407065036</v>
      </c>
      <c r="L447" s="12">
        <f t="shared" si="95"/>
        <v>55.299207908040053</v>
      </c>
      <c r="M447" s="22"/>
    </row>
    <row r="448" spans="1:13" x14ac:dyDescent="0.2">
      <c r="A448" s="8" t="str">
        <f t="shared" si="75"/>
        <v>Oct-18</v>
      </c>
      <c r="B448" s="2">
        <f t="shared" si="88"/>
        <v>3051</v>
      </c>
      <c r="C448" s="2">
        <f t="shared" si="88"/>
        <v>140755</v>
      </c>
      <c r="D448" s="2">
        <f t="shared" si="88"/>
        <v>4363405</v>
      </c>
      <c r="E448" s="30">
        <f t="shared" ref="E448" si="104">IF(C448=0,"-",IF(H448="C","C",100*H448/D448))</f>
        <v>43.125494883009942</v>
      </c>
      <c r="F448" s="9">
        <f t="shared" si="90"/>
        <v>3268352</v>
      </c>
      <c r="G448" s="9">
        <f t="shared" si="90"/>
        <v>1654965</v>
      </c>
      <c r="H448" s="9">
        <f t="shared" si="90"/>
        <v>1881740</v>
      </c>
      <c r="I448" s="10">
        <f t="shared" si="77"/>
        <v>1.9748768100835969</v>
      </c>
      <c r="J448" s="11">
        <f t="shared" si="78"/>
        <v>1.7368775707589783</v>
      </c>
      <c r="K448" s="11">
        <f t="shared" si="79"/>
        <v>46.134054408390689</v>
      </c>
      <c r="L448" s="12">
        <f t="shared" si="95"/>
        <v>65.77325562675081</v>
      </c>
      <c r="M448" s="22"/>
    </row>
    <row r="449" spans="1:13" x14ac:dyDescent="0.2">
      <c r="A449" s="8" t="str">
        <f t="shared" si="75"/>
        <v>Nov-18</v>
      </c>
      <c r="B449" s="2">
        <f t="shared" si="88"/>
        <v>3061</v>
      </c>
      <c r="C449" s="2">
        <f t="shared" si="88"/>
        <v>141823</v>
      </c>
      <c r="D449" s="2">
        <f t="shared" si="88"/>
        <v>4254690</v>
      </c>
      <c r="E449" s="30">
        <f t="shared" ref="E449" si="105">IF(C449=0,"-",IF(H449="C","C",100*H449/D449))</f>
        <v>49.333723491018148</v>
      </c>
      <c r="F449" s="9">
        <f t="shared" si="90"/>
        <v>3535107</v>
      </c>
      <c r="G449" s="9">
        <f t="shared" si="90"/>
        <v>1888552</v>
      </c>
      <c r="H449" s="9">
        <f t="shared" si="90"/>
        <v>2098997</v>
      </c>
      <c r="I449" s="10">
        <f t="shared" si="77"/>
        <v>1.8718610872244978</v>
      </c>
      <c r="J449" s="11">
        <f t="shared" si="78"/>
        <v>1.6841886863106521</v>
      </c>
      <c r="K449" s="11">
        <f t="shared" si="79"/>
        <v>46.332244364586735</v>
      </c>
      <c r="L449" s="12">
        <f t="shared" si="95"/>
        <v>71.141509965547215</v>
      </c>
      <c r="M449" s="22"/>
    </row>
    <row r="450" spans="1:13" x14ac:dyDescent="0.2">
      <c r="A450" s="8" t="str">
        <f t="shared" si="75"/>
        <v>Dec-18</v>
      </c>
      <c r="B450" s="2">
        <f t="shared" si="88"/>
        <v>3066</v>
      </c>
      <c r="C450" s="2">
        <f t="shared" si="88"/>
        <v>142137</v>
      </c>
      <c r="D450" s="2">
        <f t="shared" si="88"/>
        <v>4406247</v>
      </c>
      <c r="E450" s="30">
        <f t="shared" ref="E450" si="106">IF(C450=0,"-",IF(H450="C","C",100*H450/D450))</f>
        <v>49.902513408803458</v>
      </c>
      <c r="F450" s="9">
        <f t="shared" si="90"/>
        <v>4198568</v>
      </c>
      <c r="G450" s="9">
        <f t="shared" si="90"/>
        <v>2091123</v>
      </c>
      <c r="H450" s="9">
        <f t="shared" si="90"/>
        <v>2198828</v>
      </c>
      <c r="I450" s="10">
        <f t="shared" si="77"/>
        <v>2.0078053753892049</v>
      </c>
      <c r="J450" s="11">
        <f t="shared" si="78"/>
        <v>1.9094572199371664</v>
      </c>
      <c r="K450" s="11">
        <f t="shared" si="79"/>
        <v>46.359099804305281</v>
      </c>
      <c r="L450" s="12">
        <f t="shared" si="95"/>
        <v>84.493189941076082</v>
      </c>
      <c r="M450" s="22"/>
    </row>
    <row r="451" spans="1:13" x14ac:dyDescent="0.2">
      <c r="A451" s="8" t="str">
        <f t="shared" si="75"/>
        <v>Jan-19</v>
      </c>
      <c r="B451" s="2">
        <f t="shared" si="88"/>
        <v>3057</v>
      </c>
      <c r="C451" s="2">
        <f t="shared" si="88"/>
        <v>142198</v>
      </c>
      <c r="D451" s="2">
        <f t="shared" si="88"/>
        <v>4408138</v>
      </c>
      <c r="E451" s="30">
        <f t="shared" ref="E451" si="107">IF(C451=0,"-",IF(H451="C","C",100*H451/D451))</f>
        <v>56.720955650662482</v>
      </c>
      <c r="F451" s="9">
        <f t="shared" si="90"/>
        <v>4967720</v>
      </c>
      <c r="G451" s="9">
        <f t="shared" si="90"/>
        <v>2273817</v>
      </c>
      <c r="H451" s="9">
        <f t="shared" si="90"/>
        <v>2500338</v>
      </c>
      <c r="I451" s="10">
        <f t="shared" si="77"/>
        <v>2.1847492564265285</v>
      </c>
      <c r="J451" s="11">
        <f t="shared" si="78"/>
        <v>1.986819382019551</v>
      </c>
      <c r="K451" s="11">
        <f t="shared" si="79"/>
        <v>46.515538109257442</v>
      </c>
      <c r="L451" s="12">
        <f t="shared" ref="L451:L456" si="108">IF(OR(F$451="C",F451="C"),"C",100*F451/F$451)</f>
        <v>100</v>
      </c>
      <c r="M451" s="22"/>
    </row>
    <row r="452" spans="1:13" x14ac:dyDescent="0.2">
      <c r="A452" s="8" t="str">
        <f t="shared" si="75"/>
        <v>Feb-19</v>
      </c>
      <c r="B452" s="2">
        <f t="shared" si="88"/>
        <v>3067</v>
      </c>
      <c r="C452" s="2">
        <f t="shared" si="88"/>
        <v>143175</v>
      </c>
      <c r="D452" s="2">
        <f t="shared" si="88"/>
        <v>4008900</v>
      </c>
      <c r="E452" s="30">
        <f t="shared" ref="E452" si="109">IF(C452=0,"-",IF(H452="C","C",100*H452/D452))</f>
        <v>56.580383646386792</v>
      </c>
      <c r="F452" s="9">
        <f t="shared" si="90"/>
        <v>4015374</v>
      </c>
      <c r="G452" s="9">
        <f t="shared" si="90"/>
        <v>2096026</v>
      </c>
      <c r="H452" s="9">
        <f t="shared" si="90"/>
        <v>2268251</v>
      </c>
      <c r="I452" s="10">
        <f t="shared" si="77"/>
        <v>1.9157081066742492</v>
      </c>
      <c r="J452" s="11">
        <f t="shared" si="78"/>
        <v>1.7702511759060175</v>
      </c>
      <c r="K452" s="11">
        <f t="shared" si="79"/>
        <v>46.682425823280077</v>
      </c>
      <c r="L452" s="12">
        <f t="shared" si="108"/>
        <v>80.82931405151659</v>
      </c>
      <c r="M452" s="22"/>
    </row>
    <row r="453" spans="1:13" x14ac:dyDescent="0.2">
      <c r="A453" s="8" t="str">
        <f t="shared" si="75"/>
        <v>Mar-19</v>
      </c>
      <c r="B453" s="2">
        <f t="shared" si="88"/>
        <v>3057</v>
      </c>
      <c r="C453" s="2">
        <f t="shared" si="88"/>
        <v>143029</v>
      </c>
      <c r="D453" s="2">
        <f t="shared" si="88"/>
        <v>4433899</v>
      </c>
      <c r="E453" s="30">
        <f t="shared" ref="E453" si="110">IF(C453=0,"-",IF(H453="C","C",100*H453/D453))</f>
        <v>53.210684320955437</v>
      </c>
      <c r="F453" s="9">
        <f t="shared" si="90"/>
        <v>4008009</v>
      </c>
      <c r="G453" s="9">
        <f t="shared" si="90"/>
        <v>2101621</v>
      </c>
      <c r="H453" s="9">
        <f t="shared" si="90"/>
        <v>2359308</v>
      </c>
      <c r="I453" s="10">
        <f t="shared" si="77"/>
        <v>1.9071036119262226</v>
      </c>
      <c r="J453" s="11">
        <f t="shared" si="78"/>
        <v>1.698807023076258</v>
      </c>
      <c r="K453" s="11">
        <f t="shared" si="79"/>
        <v>46.787373241740269</v>
      </c>
      <c r="L453" s="12">
        <f t="shared" si="108"/>
        <v>80.681056903368145</v>
      </c>
      <c r="M453" s="22"/>
    </row>
    <row r="454" spans="1:13" x14ac:dyDescent="0.2">
      <c r="A454" s="8" t="str">
        <f t="shared" si="75"/>
        <v>Apr-19</v>
      </c>
      <c r="B454" s="2">
        <f t="shared" si="88"/>
        <v>3043</v>
      </c>
      <c r="C454" s="2">
        <f t="shared" si="88"/>
        <v>143002</v>
      </c>
      <c r="D454" s="2">
        <f t="shared" si="88"/>
        <v>4290060</v>
      </c>
      <c r="E454" s="30">
        <f t="shared" ref="E454" si="111">IF(C454=0,"-",IF(H454="C","C",100*H454/D454))</f>
        <v>46.574686601119801</v>
      </c>
      <c r="F454" s="9">
        <f t="shared" si="90"/>
        <v>3604648</v>
      </c>
      <c r="G454" s="9">
        <f t="shared" si="90"/>
        <v>1847022</v>
      </c>
      <c r="H454" s="9">
        <f t="shared" si="90"/>
        <v>1998082</v>
      </c>
      <c r="I454" s="10">
        <f t="shared" si="77"/>
        <v>1.9515999268010884</v>
      </c>
      <c r="J454" s="11">
        <f t="shared" si="78"/>
        <v>1.8040540878702676</v>
      </c>
      <c r="K454" s="11">
        <f t="shared" si="79"/>
        <v>46.993756161682548</v>
      </c>
      <c r="L454" s="12">
        <f t="shared" si="108"/>
        <v>72.561416504956</v>
      </c>
      <c r="M454" s="22"/>
    </row>
    <row r="455" spans="1:13" x14ac:dyDescent="0.2">
      <c r="A455" s="8" t="str">
        <f t="shared" si="75"/>
        <v>May-19</v>
      </c>
      <c r="B455" s="2">
        <f t="shared" ref="B455:D474" si="112">B227</f>
        <v>2992</v>
      </c>
      <c r="C455" s="2">
        <f t="shared" si="112"/>
        <v>138671</v>
      </c>
      <c r="D455" s="2">
        <f t="shared" si="112"/>
        <v>4298801</v>
      </c>
      <c r="E455" s="30">
        <f t="shared" ref="E455" si="113">IF(C455=0,"-",IF(H455="C","C",100*H455/D455))</f>
        <v>36.995501768981633</v>
      </c>
      <c r="F455" s="9">
        <f t="shared" ref="F455:H474" si="114">F227</f>
        <v>2563153</v>
      </c>
      <c r="G455" s="9">
        <f t="shared" si="114"/>
        <v>1312417</v>
      </c>
      <c r="H455" s="9">
        <f t="shared" si="114"/>
        <v>1590363</v>
      </c>
      <c r="I455" s="10">
        <f t="shared" si="77"/>
        <v>1.9530019803157075</v>
      </c>
      <c r="J455" s="11">
        <f t="shared" si="78"/>
        <v>1.6116779628298696</v>
      </c>
      <c r="K455" s="11">
        <f t="shared" si="79"/>
        <v>46.347259358288767</v>
      </c>
      <c r="L455" s="12">
        <f t="shared" si="108"/>
        <v>51.596164840208388</v>
      </c>
      <c r="M455" s="22"/>
    </row>
    <row r="456" spans="1:13" x14ac:dyDescent="0.2">
      <c r="A456" s="8" t="str">
        <f t="shared" si="75"/>
        <v>Jun-19</v>
      </c>
      <c r="B456" s="2">
        <f t="shared" si="112"/>
        <v>2962</v>
      </c>
      <c r="C456" s="2">
        <f t="shared" si="112"/>
        <v>137381</v>
      </c>
      <c r="D456" s="2">
        <f t="shared" si="112"/>
        <v>4121430</v>
      </c>
      <c r="E456" s="30">
        <f t="shared" ref="E456" si="115">IF(C456=0,"-",IF(H456="C","C",100*H456/D456))</f>
        <v>34.164719526960305</v>
      </c>
      <c r="F456" s="9">
        <f t="shared" si="114"/>
        <v>2297971</v>
      </c>
      <c r="G456" s="9">
        <f t="shared" si="114"/>
        <v>1124249</v>
      </c>
      <c r="H456" s="9">
        <f t="shared" si="114"/>
        <v>1408075</v>
      </c>
      <c r="I456" s="10">
        <f t="shared" ref="I456" si="116">IF(F456=0,"-",IF(OR(F456="C",G456="C"),"C",F456/G456))</f>
        <v>2.0440053760332453</v>
      </c>
      <c r="J456" s="11">
        <f t="shared" ref="J456" si="117">IF(OR(H456=0,F456=0),"-",IF(OR(F456="C",H456="C"),"C",F456/H456))</f>
        <v>1.6319947445981215</v>
      </c>
      <c r="K456" s="11">
        <f t="shared" ref="K456" si="118">IF(B456=0,"-",C456/B456)</f>
        <v>46.381161377447668</v>
      </c>
      <c r="L456" s="12">
        <f t="shared" si="108"/>
        <v>46.258062048585671</v>
      </c>
      <c r="M456" s="22"/>
    </row>
    <row r="457" spans="1:13" x14ac:dyDescent="0.2">
      <c r="A457" s="8" t="str">
        <f t="shared" si="75"/>
        <v>Jul-19</v>
      </c>
      <c r="B457" s="2">
        <f t="shared" si="112"/>
        <v>2954</v>
      </c>
      <c r="C457" s="2">
        <f t="shared" si="112"/>
        <v>137360</v>
      </c>
      <c r="D457" s="2">
        <f t="shared" si="112"/>
        <v>4258160</v>
      </c>
      <c r="E457" s="30">
        <f t="shared" ref="E457" si="119">IF(C457=0,"-",IF(H457="C","C",100*H457/D457))</f>
        <v>37.057226595524824</v>
      </c>
      <c r="F457" s="9">
        <f t="shared" si="114"/>
        <v>2698818</v>
      </c>
      <c r="G457" s="9">
        <f t="shared" si="114"/>
        <v>1288224</v>
      </c>
      <c r="H457" s="9">
        <f t="shared" si="114"/>
        <v>1577956</v>
      </c>
      <c r="I457" s="10">
        <f t="shared" ref="I457" si="120">IF(F457=0,"-",IF(OR(F457="C",G457="C"),"C",F457/G457))</f>
        <v>2.0949912437588494</v>
      </c>
      <c r="J457" s="11">
        <f t="shared" ref="J457" si="121">IF(OR(H457=0,F457=0),"-",IF(OR(F457="C",H457="C"),"C",F457/H457))</f>
        <v>1.7103252562175371</v>
      </c>
      <c r="K457" s="11">
        <f t="shared" ref="K457" si="122">IF(B457=0,"-",C457/B457)</f>
        <v>46.499661475964793</v>
      </c>
      <c r="L457" s="12">
        <f t="shared" ref="L457" si="123">IF(OR(F$451="C",F457="C"),"C",100*F457/F$451)</f>
        <v>54.327095730033093</v>
      </c>
      <c r="M457" s="22"/>
    </row>
    <row r="458" spans="1:13" x14ac:dyDescent="0.2">
      <c r="A458" s="8" t="str">
        <f t="shared" si="75"/>
        <v>Aug-19</v>
      </c>
      <c r="B458" s="2">
        <f t="shared" si="112"/>
        <v>2953</v>
      </c>
      <c r="C458" s="2">
        <f t="shared" si="112"/>
        <v>136805</v>
      </c>
      <c r="D458" s="2">
        <f t="shared" si="112"/>
        <v>4240955</v>
      </c>
      <c r="E458" s="30">
        <f t="shared" ref="E458" si="124">IF(C458=0,"-",IF(H458="C","C",100*H458/D458))</f>
        <v>37.173443245684048</v>
      </c>
      <c r="F458" s="9">
        <f t="shared" si="114"/>
        <v>2617226</v>
      </c>
      <c r="G458" s="9">
        <f t="shared" si="114"/>
        <v>1298394</v>
      </c>
      <c r="H458" s="9">
        <f t="shared" si="114"/>
        <v>1576509</v>
      </c>
      <c r="I458" s="10">
        <f t="shared" ref="I458" si="125">IF(F458=0,"-",IF(OR(F458="C",G458="C"),"C",F458/G458))</f>
        <v>2.0157409846317837</v>
      </c>
      <c r="J458" s="11">
        <f t="shared" ref="J458" si="126">IF(OR(H458=0,F458=0),"-",IF(OR(F458="C",H458="C"),"C",F458/H458))</f>
        <v>1.6601402212102816</v>
      </c>
      <c r="K458" s="11">
        <f t="shared" ref="K458" si="127">IF(B458=0,"-",C458/B458)</f>
        <v>46.327463596342703</v>
      </c>
      <c r="L458" s="12">
        <f t="shared" ref="L458" si="128">IF(OR(F$451="C",F458="C"),"C",100*F458/F$451)</f>
        <v>52.684652114048298</v>
      </c>
      <c r="M458" s="22"/>
    </row>
    <row r="459" spans="1:13" x14ac:dyDescent="0.2">
      <c r="A459" s="8" t="str">
        <f t="shared" si="75"/>
        <v>Sep-19</v>
      </c>
      <c r="B459" s="2">
        <f t="shared" si="112"/>
        <v>3007</v>
      </c>
      <c r="C459" s="2">
        <f t="shared" si="112"/>
        <v>140819</v>
      </c>
      <c r="D459" s="2">
        <f t="shared" si="112"/>
        <v>4224570</v>
      </c>
      <c r="E459" s="30">
        <f t="shared" ref="E459" si="129">IF(C459=0,"-",IF(H459="C","C",100*H459/D459))</f>
        <v>38.959823129928019</v>
      </c>
      <c r="F459" s="9">
        <f t="shared" si="114"/>
        <v>2770756</v>
      </c>
      <c r="G459" s="9">
        <f t="shared" si="114"/>
        <v>1359703</v>
      </c>
      <c r="H459" s="9">
        <f t="shared" si="114"/>
        <v>1645885</v>
      </c>
      <c r="I459" s="10">
        <f t="shared" ref="I459" si="130">IF(F459=0,"-",IF(OR(F459="C",G459="C"),"C",F459/G459))</f>
        <v>2.0377656002818263</v>
      </c>
      <c r="J459" s="11">
        <f t="shared" ref="J459" si="131">IF(OR(H459=0,F459=0),"-",IF(OR(F459="C",H459="C"),"C",F459/H459))</f>
        <v>1.6834444690850212</v>
      </c>
      <c r="K459" s="11">
        <f t="shared" ref="K459" si="132">IF(B459=0,"-",C459/B459)</f>
        <v>46.830395743265711</v>
      </c>
      <c r="L459" s="12">
        <f t="shared" ref="L459" si="133">IF(OR(F$451="C",F459="C"),"C",100*F459/F$451)</f>
        <v>55.775204721683188</v>
      </c>
      <c r="M459" s="22"/>
    </row>
    <row r="460" spans="1:13" x14ac:dyDescent="0.2">
      <c r="A460" s="8"/>
      <c r="B460" s="2"/>
      <c r="C460" s="2"/>
      <c r="D460" s="2"/>
      <c r="E460" s="30"/>
      <c r="F460" s="9"/>
      <c r="G460" s="9"/>
      <c r="H460" s="9"/>
      <c r="I460" s="10"/>
      <c r="J460" s="11"/>
      <c r="K460" s="11"/>
      <c r="L460" s="12"/>
      <c r="M460" s="22"/>
    </row>
    <row r="461" spans="1:13" x14ac:dyDescent="0.2">
      <c r="A461" s="4" t="s">
        <v>44</v>
      </c>
    </row>
    <row r="462" spans="1:13" x14ac:dyDescent="0.2">
      <c r="A462" s="13" t="str">
        <f t="shared" ref="A462:A525" si="134">TEXT(A19,"mmm-yy")</f>
        <v>Jan-02</v>
      </c>
      <c r="B462" s="7">
        <f t="shared" ref="B462:D481" si="135">B19-B7</f>
        <v>49</v>
      </c>
      <c r="C462" s="9">
        <f t="shared" si="135"/>
        <v>2103</v>
      </c>
      <c r="D462" s="9">
        <f t="shared" si="135"/>
        <v>65193</v>
      </c>
      <c r="E462" s="31">
        <f t="shared" ref="E462:E525" si="136">IF(OR(E235="-",E247="-"),"-",IF(OR(E235="C",E247="C"),"C",E247-E235))</f>
        <v>0.39888767859589791</v>
      </c>
      <c r="F462" s="9">
        <f t="shared" ref="F462:G481" si="137">IF(OR(F19="C",F7="C"),"C",F247-F235)</f>
        <v>100038</v>
      </c>
      <c r="G462" s="9">
        <f t="shared" si="137"/>
        <v>26531</v>
      </c>
      <c r="H462" s="9">
        <f t="shared" ref="H462:H525" si="138">IF(OR(H247="C",H235="C"),"C",H247-H235)</f>
        <v>46370</v>
      </c>
      <c r="I462" s="10">
        <f t="shared" ref="I462:J481" si="139">IF(OR(I247="-",I235="-"),"-",IF(OR(I247="C",I235="C"),"C",I247-I235))</f>
        <v>2.4467241687994967E-2</v>
      </c>
      <c r="J462" s="11">
        <f t="shared" si="139"/>
        <v>1.852703615216722E-3</v>
      </c>
      <c r="K462" s="31">
        <f t="shared" ref="K462:K525" si="140">IF(OR(K247="-",K235="-"),"-",K247-K235)</f>
        <v>1.8491640737970272E-2</v>
      </c>
    </row>
    <row r="463" spans="1:13" x14ac:dyDescent="0.2">
      <c r="A463" s="13" t="str">
        <f t="shared" si="134"/>
        <v>Feb-02</v>
      </c>
      <c r="B463" s="7">
        <f t="shared" si="135"/>
        <v>58</v>
      </c>
      <c r="C463" s="9">
        <f t="shared" si="135"/>
        <v>2828</v>
      </c>
      <c r="D463" s="9">
        <f t="shared" si="135"/>
        <v>79184</v>
      </c>
      <c r="E463" s="31">
        <f t="shared" si="136"/>
        <v>1.8312958336960037</v>
      </c>
      <c r="F463" s="9">
        <f t="shared" si="137"/>
        <v>184125</v>
      </c>
      <c r="G463" s="9">
        <f t="shared" si="137"/>
        <v>81992</v>
      </c>
      <c r="H463" s="9">
        <f t="shared" si="138"/>
        <v>98951</v>
      </c>
      <c r="I463" s="10">
        <f t="shared" si="139"/>
        <v>2.3190565537249075E-2</v>
      </c>
      <c r="J463" s="11">
        <f t="shared" si="139"/>
        <v>7.1736822515842125E-3</v>
      </c>
      <c r="K463" s="31">
        <f t="shared" si="140"/>
        <v>0.13750675889583164</v>
      </c>
    </row>
    <row r="464" spans="1:13" x14ac:dyDescent="0.2">
      <c r="A464" s="13" t="str">
        <f t="shared" si="134"/>
        <v>Mar-02</v>
      </c>
      <c r="B464" s="7">
        <f t="shared" si="135"/>
        <v>41</v>
      </c>
      <c r="C464" s="9">
        <f t="shared" si="135"/>
        <v>2631</v>
      </c>
      <c r="D464" s="9">
        <f t="shared" si="135"/>
        <v>81561</v>
      </c>
      <c r="E464" s="31">
        <f t="shared" si="136"/>
        <v>4.2660521343028179</v>
      </c>
      <c r="F464" s="9">
        <f t="shared" si="137"/>
        <v>453452</v>
      </c>
      <c r="G464" s="9">
        <f t="shared" si="137"/>
        <v>168566</v>
      </c>
      <c r="H464" s="9">
        <f t="shared" si="138"/>
        <v>196671</v>
      </c>
      <c r="I464" s="10">
        <f t="shared" si="139"/>
        <v>9.4044711678731074E-2</v>
      </c>
      <c r="J464" s="11">
        <f t="shared" si="139"/>
        <v>6.7748660226618851E-2</v>
      </c>
      <c r="K464" s="31">
        <f t="shared" si="140"/>
        <v>0.31402981823507758</v>
      </c>
    </row>
    <row r="465" spans="1:11" x14ac:dyDescent="0.2">
      <c r="A465" s="13" t="str">
        <f t="shared" si="134"/>
        <v>Apr-02</v>
      </c>
      <c r="B465" s="7">
        <f t="shared" si="135"/>
        <v>18</v>
      </c>
      <c r="C465" s="9">
        <f t="shared" si="135"/>
        <v>-559</v>
      </c>
      <c r="D465" s="9">
        <f t="shared" si="135"/>
        <v>-16770</v>
      </c>
      <c r="E465" s="31">
        <f t="shared" si="136"/>
        <v>1.8480852523095379</v>
      </c>
      <c r="F465" s="9">
        <f t="shared" si="137"/>
        <v>25576</v>
      </c>
      <c r="G465" s="9">
        <f t="shared" si="137"/>
        <v>23387</v>
      </c>
      <c r="H465" s="9">
        <f t="shared" si="138"/>
        <v>60739</v>
      </c>
      <c r="I465" s="10">
        <f t="shared" si="139"/>
        <v>-1.3397585937558132E-2</v>
      </c>
      <c r="J465" s="11">
        <f t="shared" si="139"/>
        <v>-6.3384358565258703E-2</v>
      </c>
      <c r="K465" s="31">
        <f t="shared" si="140"/>
        <v>-0.44422353505516554</v>
      </c>
    </row>
    <row r="466" spans="1:11" x14ac:dyDescent="0.2">
      <c r="A466" s="13" t="str">
        <f t="shared" si="134"/>
        <v>May-02</v>
      </c>
      <c r="B466" s="7">
        <f t="shared" si="135"/>
        <v>26</v>
      </c>
      <c r="C466" s="9">
        <f t="shared" si="135"/>
        <v>2358</v>
      </c>
      <c r="D466" s="9">
        <f t="shared" si="135"/>
        <v>73098</v>
      </c>
      <c r="E466" s="31">
        <f t="shared" si="136"/>
        <v>1.5342596367461887</v>
      </c>
      <c r="F466" s="9">
        <f t="shared" si="137"/>
        <v>161794</v>
      </c>
      <c r="G466" s="9">
        <f t="shared" si="137"/>
        <v>103894</v>
      </c>
      <c r="H466" s="9">
        <f t="shared" si="138"/>
        <v>76033</v>
      </c>
      <c r="I466" s="10">
        <f t="shared" si="139"/>
        <v>-2.8639856264929264E-2</v>
      </c>
      <c r="J466" s="11">
        <f t="shared" si="139"/>
        <v>4.1135172387671837E-2</v>
      </c>
      <c r="K466" s="31">
        <f t="shared" si="140"/>
        <v>0.45177930996550941</v>
      </c>
    </row>
    <row r="467" spans="1:11" x14ac:dyDescent="0.2">
      <c r="A467" s="13" t="str">
        <f t="shared" si="134"/>
        <v>Jun-02</v>
      </c>
      <c r="B467" s="7">
        <f t="shared" si="135"/>
        <v>21</v>
      </c>
      <c r="C467" s="9">
        <f t="shared" si="135"/>
        <v>1916</v>
      </c>
      <c r="D467" s="9">
        <f t="shared" si="135"/>
        <v>57480</v>
      </c>
      <c r="E467" s="31">
        <f t="shared" si="136"/>
        <v>1.4604285595033204</v>
      </c>
      <c r="F467" s="9">
        <f t="shared" si="137"/>
        <v>105809</v>
      </c>
      <c r="G467" s="9">
        <f t="shared" si="137"/>
        <v>41048</v>
      </c>
      <c r="H467" s="9">
        <f t="shared" si="138"/>
        <v>65794</v>
      </c>
      <c r="I467" s="10">
        <f t="shared" si="139"/>
        <v>3.7142918323811225E-2</v>
      </c>
      <c r="J467" s="11">
        <f t="shared" si="139"/>
        <v>-2.3202703261195889E-3</v>
      </c>
      <c r="K467" s="31">
        <f t="shared" si="140"/>
        <v>0.37186986206275208</v>
      </c>
    </row>
    <row r="468" spans="1:11" x14ac:dyDescent="0.2">
      <c r="A468" s="13" t="str">
        <f t="shared" si="134"/>
        <v>Jul-02</v>
      </c>
      <c r="B468" s="7">
        <f t="shared" si="135"/>
        <v>3</v>
      </c>
      <c r="C468" s="9">
        <f t="shared" si="135"/>
        <v>1597</v>
      </c>
      <c r="D468" s="9">
        <f t="shared" si="135"/>
        <v>49507</v>
      </c>
      <c r="E468" s="31">
        <f t="shared" si="136"/>
        <v>1.7024109846037092</v>
      </c>
      <c r="F468" s="9">
        <f t="shared" si="137"/>
        <v>124256</v>
      </c>
      <c r="G468" s="9">
        <f t="shared" si="137"/>
        <v>39884</v>
      </c>
      <c r="H468" s="9">
        <f t="shared" si="138"/>
        <v>76039</v>
      </c>
      <c r="I468" s="10">
        <f t="shared" si="139"/>
        <v>4.8638037746584928E-2</v>
      </c>
      <c r="J468" s="11">
        <f t="shared" si="139"/>
        <v>-7.6161790935309615E-3</v>
      </c>
      <c r="K468" s="31">
        <f t="shared" si="140"/>
        <v>0.51486319474349784</v>
      </c>
    </row>
    <row r="469" spans="1:11" x14ac:dyDescent="0.2">
      <c r="A469" s="13" t="str">
        <f t="shared" si="134"/>
        <v>Aug-02</v>
      </c>
      <c r="B469" s="7">
        <f t="shared" si="135"/>
        <v>-14</v>
      </c>
      <c r="C469" s="9">
        <f t="shared" si="135"/>
        <v>1438</v>
      </c>
      <c r="D469" s="9">
        <f t="shared" si="135"/>
        <v>44578</v>
      </c>
      <c r="E469" s="31">
        <f t="shared" si="136"/>
        <v>0.60040601004648764</v>
      </c>
      <c r="F469" s="9">
        <f t="shared" si="137"/>
        <v>71078</v>
      </c>
      <c r="G469" s="9">
        <f t="shared" si="137"/>
        <v>5104</v>
      </c>
      <c r="H469" s="9">
        <f t="shared" si="138"/>
        <v>34853</v>
      </c>
      <c r="I469" s="10">
        <f t="shared" si="139"/>
        <v>6.7132496196973701E-2</v>
      </c>
      <c r="J469" s="11">
        <f t="shared" si="139"/>
        <v>1.1717638899890304E-2</v>
      </c>
      <c r="K469" s="31">
        <f t="shared" si="140"/>
        <v>0.69943818040624706</v>
      </c>
    </row>
    <row r="470" spans="1:11" x14ac:dyDescent="0.2">
      <c r="A470" s="13" t="str">
        <f t="shared" si="134"/>
        <v>Sep-02</v>
      </c>
      <c r="B470" s="7">
        <f t="shared" si="135"/>
        <v>-10</v>
      </c>
      <c r="C470" s="9">
        <f t="shared" si="135"/>
        <v>1127</v>
      </c>
      <c r="D470" s="9">
        <f t="shared" si="135"/>
        <v>33810</v>
      </c>
      <c r="E470" s="31">
        <f t="shared" si="136"/>
        <v>1.1886795992182186</v>
      </c>
      <c r="F470" s="9">
        <f t="shared" si="137"/>
        <v>66856</v>
      </c>
      <c r="G470" s="9">
        <f t="shared" si="137"/>
        <v>37818</v>
      </c>
      <c r="H470" s="9">
        <f t="shared" si="138"/>
        <v>52553</v>
      </c>
      <c r="I470" s="10">
        <f t="shared" si="139"/>
        <v>-5.4295786295806003E-3</v>
      </c>
      <c r="J470" s="11">
        <f t="shared" si="139"/>
        <v>-2.1704829382417579E-2</v>
      </c>
      <c r="K470" s="31">
        <f t="shared" si="140"/>
        <v>0.52882618557129746</v>
      </c>
    </row>
    <row r="471" spans="1:11" x14ac:dyDescent="0.2">
      <c r="A471" s="13" t="str">
        <f t="shared" si="134"/>
        <v>Oct-02</v>
      </c>
      <c r="B471" s="7">
        <f t="shared" si="135"/>
        <v>10</v>
      </c>
      <c r="C471" s="9">
        <f t="shared" si="135"/>
        <v>819</v>
      </c>
      <c r="D471" s="9">
        <f t="shared" si="135"/>
        <v>25389</v>
      </c>
      <c r="E471" s="31">
        <f t="shared" si="136"/>
        <v>2.1807268885746822</v>
      </c>
      <c r="F471" s="9">
        <f t="shared" si="137"/>
        <v>128490</v>
      </c>
      <c r="G471" s="9">
        <f t="shared" si="137"/>
        <v>53558</v>
      </c>
      <c r="H471" s="9">
        <f t="shared" si="138"/>
        <v>89171</v>
      </c>
      <c r="I471" s="10">
        <f t="shared" si="139"/>
        <v>2.5079463641546784E-2</v>
      </c>
      <c r="J471" s="11">
        <f t="shared" si="139"/>
        <v>-1.909307631305901E-2</v>
      </c>
      <c r="K471" s="31">
        <f t="shared" si="140"/>
        <v>0.14071420601635509</v>
      </c>
    </row>
    <row r="472" spans="1:11" x14ac:dyDescent="0.2">
      <c r="A472" s="13" t="str">
        <f t="shared" si="134"/>
        <v>Nov-02</v>
      </c>
      <c r="B472" s="7">
        <f t="shared" si="135"/>
        <v>4</v>
      </c>
      <c r="C472" s="9">
        <f t="shared" si="135"/>
        <v>577</v>
      </c>
      <c r="D472" s="9">
        <f t="shared" si="135"/>
        <v>17310</v>
      </c>
      <c r="E472" s="31">
        <f t="shared" si="136"/>
        <v>3.6446713361513901</v>
      </c>
      <c r="F472" s="9">
        <f t="shared" si="137"/>
        <v>229221</v>
      </c>
      <c r="G472" s="9">
        <f t="shared" si="137"/>
        <v>110482</v>
      </c>
      <c r="H472" s="9">
        <f t="shared" si="138"/>
        <v>140342</v>
      </c>
      <c r="I472" s="10">
        <f t="shared" si="139"/>
        <v>2.394500169182967E-2</v>
      </c>
      <c r="J472" s="11">
        <f t="shared" si="139"/>
        <v>-4.4975097187236468E-3</v>
      </c>
      <c r="K472" s="31">
        <f t="shared" si="140"/>
        <v>0.13979035364891956</v>
      </c>
    </row>
    <row r="473" spans="1:11" x14ac:dyDescent="0.2">
      <c r="A473" s="13" t="str">
        <f t="shared" si="134"/>
        <v>Dec-02</v>
      </c>
      <c r="B473" s="7">
        <f t="shared" si="135"/>
        <v>5</v>
      </c>
      <c r="C473" s="9">
        <f t="shared" si="135"/>
        <v>880</v>
      </c>
      <c r="D473" s="9">
        <f t="shared" si="135"/>
        <v>27280</v>
      </c>
      <c r="E473" s="31">
        <f t="shared" si="136"/>
        <v>2.47337264638373</v>
      </c>
      <c r="F473" s="9">
        <f t="shared" si="137"/>
        <v>94035</v>
      </c>
      <c r="G473" s="9">
        <f t="shared" si="137"/>
        <v>57126</v>
      </c>
      <c r="H473" s="9">
        <f t="shared" si="138"/>
        <v>105512</v>
      </c>
      <c r="I473" s="10">
        <f t="shared" si="139"/>
        <v>-1.1934638014805321E-2</v>
      </c>
      <c r="J473" s="11">
        <f t="shared" si="139"/>
        <v>-7.2800666068296938E-2</v>
      </c>
      <c r="K473" s="31">
        <f t="shared" si="140"/>
        <v>0.22724524411854219</v>
      </c>
    </row>
    <row r="474" spans="1:11" x14ac:dyDescent="0.2">
      <c r="A474" s="13" t="str">
        <f t="shared" si="134"/>
        <v>Jan-03</v>
      </c>
      <c r="B474" s="7">
        <f t="shared" si="135"/>
        <v>14</v>
      </c>
      <c r="C474" s="9">
        <f t="shared" si="135"/>
        <v>975</v>
      </c>
      <c r="D474" s="9">
        <f t="shared" si="135"/>
        <v>30225</v>
      </c>
      <c r="E474" s="31">
        <f t="shared" si="136"/>
        <v>0.73781077472776957</v>
      </c>
      <c r="F474" s="9">
        <f t="shared" si="137"/>
        <v>43843</v>
      </c>
      <c r="G474" s="9">
        <f t="shared" si="137"/>
        <v>34854</v>
      </c>
      <c r="H474" s="9">
        <f t="shared" si="138"/>
        <v>43002</v>
      </c>
      <c r="I474" s="10">
        <f t="shared" si="139"/>
        <v>-1.6823966837629101E-2</v>
      </c>
      <c r="J474" s="11">
        <f t="shared" si="139"/>
        <v>-2.4330552955095008E-2</v>
      </c>
      <c r="K474" s="31">
        <f t="shared" si="140"/>
        <v>0.13131502100591064</v>
      </c>
    </row>
    <row r="475" spans="1:11" x14ac:dyDescent="0.2">
      <c r="A475" s="13" t="str">
        <f t="shared" si="134"/>
        <v>Feb-03</v>
      </c>
      <c r="B475" s="7">
        <f t="shared" si="135"/>
        <v>12</v>
      </c>
      <c r="C475" s="9">
        <f t="shared" si="135"/>
        <v>807</v>
      </c>
      <c r="D475" s="9">
        <f t="shared" si="135"/>
        <v>22596</v>
      </c>
      <c r="E475" s="31">
        <f t="shared" si="136"/>
        <v>2.1712689990180394</v>
      </c>
      <c r="F475" s="9">
        <f t="shared" si="137"/>
        <v>184212</v>
      </c>
      <c r="G475" s="9">
        <f t="shared" si="137"/>
        <v>87640</v>
      </c>
      <c r="H475" s="9">
        <f t="shared" si="138"/>
        <v>86301</v>
      </c>
      <c r="I475" s="10">
        <f t="shared" si="139"/>
        <v>1.4493541457748504E-2</v>
      </c>
      <c r="J475" s="11">
        <f t="shared" si="139"/>
        <v>1.945382150296604E-2</v>
      </c>
      <c r="K475" s="31">
        <f t="shared" si="140"/>
        <v>0.10254168049632995</v>
      </c>
    </row>
    <row r="476" spans="1:11" x14ac:dyDescent="0.2">
      <c r="A476" s="13" t="str">
        <f t="shared" si="134"/>
        <v>Mar-03</v>
      </c>
      <c r="B476" s="7">
        <f t="shared" si="135"/>
        <v>18</v>
      </c>
      <c r="C476" s="9">
        <f t="shared" si="135"/>
        <v>768</v>
      </c>
      <c r="D476" s="9">
        <f t="shared" si="135"/>
        <v>23808</v>
      </c>
      <c r="E476" s="31">
        <f t="shared" si="136"/>
        <v>-1.1030140412536014</v>
      </c>
      <c r="F476" s="9">
        <f t="shared" si="137"/>
        <v>-171966</v>
      </c>
      <c r="G476" s="9">
        <f t="shared" si="137"/>
        <v>-55485</v>
      </c>
      <c r="H476" s="9">
        <f t="shared" si="138"/>
        <v>-31783</v>
      </c>
      <c r="I476" s="10">
        <f t="shared" si="139"/>
        <v>-4.3040037159268074E-2</v>
      </c>
      <c r="J476" s="11">
        <f t="shared" si="139"/>
        <v>-6.8136180553852288E-2</v>
      </c>
      <c r="K476" s="31">
        <f t="shared" si="140"/>
        <v>4.6657690341476155E-3</v>
      </c>
    </row>
    <row r="477" spans="1:11" x14ac:dyDescent="0.2">
      <c r="A477" s="13" t="str">
        <f t="shared" si="134"/>
        <v>Apr-03</v>
      </c>
      <c r="B477" s="7">
        <f t="shared" si="135"/>
        <v>-11</v>
      </c>
      <c r="C477" s="9">
        <f t="shared" si="135"/>
        <v>-14</v>
      </c>
      <c r="D477" s="9">
        <f t="shared" si="135"/>
        <v>-420</v>
      </c>
      <c r="E477" s="31">
        <f t="shared" si="136"/>
        <v>3.0901683093780079</v>
      </c>
      <c r="F477" s="9">
        <f t="shared" si="137"/>
        <v>280860</v>
      </c>
      <c r="G477" s="9">
        <f t="shared" si="137"/>
        <v>111184</v>
      </c>
      <c r="H477" s="9">
        <f t="shared" si="138"/>
        <v>111104</v>
      </c>
      <c r="I477" s="10">
        <f t="shared" si="139"/>
        <v>5.8745232065350095E-2</v>
      </c>
      <c r="J477" s="11">
        <f t="shared" si="139"/>
        <v>6.2378983316606629E-2</v>
      </c>
      <c r="K477" s="31">
        <f t="shared" si="140"/>
        <v>0.14916018760082039</v>
      </c>
    </row>
    <row r="478" spans="1:11" x14ac:dyDescent="0.2">
      <c r="A478" s="13" t="str">
        <f t="shared" si="134"/>
        <v>May-03</v>
      </c>
      <c r="B478" s="7">
        <f t="shared" si="135"/>
        <v>-43</v>
      </c>
      <c r="C478" s="9">
        <f t="shared" si="135"/>
        <v>-477</v>
      </c>
      <c r="D478" s="9">
        <f t="shared" si="135"/>
        <v>-14787</v>
      </c>
      <c r="E478" s="31">
        <f t="shared" si="136"/>
        <v>0.75094915849874155</v>
      </c>
      <c r="F478" s="9">
        <f t="shared" si="137"/>
        <v>40405</v>
      </c>
      <c r="G478" s="9">
        <f t="shared" si="137"/>
        <v>6064</v>
      </c>
      <c r="H478" s="9">
        <f t="shared" si="138"/>
        <v>23149</v>
      </c>
      <c r="I478" s="10">
        <f t="shared" si="139"/>
        <v>3.123254821894994E-2</v>
      </c>
      <c r="J478" s="11">
        <f t="shared" si="139"/>
        <v>3.1190653769990195E-3</v>
      </c>
      <c r="K478" s="31">
        <f t="shared" si="140"/>
        <v>0.44432452782077547</v>
      </c>
    </row>
    <row r="479" spans="1:11" x14ac:dyDescent="0.2">
      <c r="A479" s="13" t="str">
        <f t="shared" si="134"/>
        <v>Jun-03</v>
      </c>
      <c r="B479" s="7">
        <f t="shared" si="135"/>
        <v>-37</v>
      </c>
      <c r="C479" s="9">
        <f t="shared" si="135"/>
        <v>-513</v>
      </c>
      <c r="D479" s="9">
        <f t="shared" si="135"/>
        <v>-15390</v>
      </c>
      <c r="E479" s="31">
        <f t="shared" si="136"/>
        <v>-0.15289571434514571</v>
      </c>
      <c r="F479" s="9">
        <f t="shared" si="137"/>
        <v>-63873</v>
      </c>
      <c r="G479" s="9">
        <f t="shared" si="137"/>
        <v>-34057</v>
      </c>
      <c r="H479" s="9">
        <f t="shared" si="138"/>
        <v>-9459</v>
      </c>
      <c r="I479" s="10">
        <f t="shared" si="139"/>
        <v>-2.1026218551734033E-4</v>
      </c>
      <c r="J479" s="11">
        <f t="shared" si="139"/>
        <v>-5.2052542011264746E-2</v>
      </c>
      <c r="K479" s="31">
        <f t="shared" si="140"/>
        <v>0.34949474363879318</v>
      </c>
    </row>
    <row r="480" spans="1:11" x14ac:dyDescent="0.2">
      <c r="A480" s="13" t="str">
        <f t="shared" si="134"/>
        <v>Jul-03</v>
      </c>
      <c r="B480" s="7">
        <f t="shared" si="135"/>
        <v>-13</v>
      </c>
      <c r="C480" s="9">
        <f t="shared" si="135"/>
        <v>247</v>
      </c>
      <c r="D480" s="9">
        <f t="shared" si="135"/>
        <v>7657</v>
      </c>
      <c r="E480" s="31">
        <f t="shared" si="136"/>
        <v>0.7719423847298259</v>
      </c>
      <c r="F480" s="9">
        <f t="shared" si="137"/>
        <v>50489</v>
      </c>
      <c r="G480" s="9">
        <f t="shared" si="137"/>
        <v>50632</v>
      </c>
      <c r="H480" s="9">
        <f t="shared" si="138"/>
        <v>30399</v>
      </c>
      <c r="I480" s="10">
        <f t="shared" si="139"/>
        <v>-4.8168522859710183E-2</v>
      </c>
      <c r="J480" s="11">
        <f t="shared" si="139"/>
        <v>-2.0459724869714702E-3</v>
      </c>
      <c r="K480" s="31">
        <f t="shared" si="140"/>
        <v>0.27243792727283989</v>
      </c>
    </row>
    <row r="481" spans="1:11" x14ac:dyDescent="0.2">
      <c r="A481" s="13" t="str">
        <f t="shared" si="134"/>
        <v>Aug-03</v>
      </c>
      <c r="B481" s="7">
        <f t="shared" si="135"/>
        <v>4</v>
      </c>
      <c r="C481" s="9">
        <f t="shared" si="135"/>
        <v>318</v>
      </c>
      <c r="D481" s="9">
        <f t="shared" si="135"/>
        <v>9858</v>
      </c>
      <c r="E481" s="31">
        <f t="shared" si="136"/>
        <v>6.5838460455498904E-2</v>
      </c>
      <c r="F481" s="9">
        <f t="shared" si="137"/>
        <v>2614</v>
      </c>
      <c r="G481" s="9">
        <f t="shared" si="137"/>
        <v>25154</v>
      </c>
      <c r="H481" s="9">
        <f t="shared" si="138"/>
        <v>5340</v>
      </c>
      <c r="I481" s="10">
        <f t="shared" si="139"/>
        <v>-5.1103373038708488E-2</v>
      </c>
      <c r="J481" s="11">
        <f t="shared" si="139"/>
        <v>-5.8670699565981366E-3</v>
      </c>
      <c r="K481" s="31">
        <f t="shared" si="140"/>
        <v>5.3774877195856163E-2</v>
      </c>
    </row>
    <row r="482" spans="1:11" x14ac:dyDescent="0.2">
      <c r="A482" s="13" t="str">
        <f t="shared" si="134"/>
        <v>Sep-03</v>
      </c>
      <c r="B482" s="7">
        <f t="shared" ref="B482:D501" si="141">B39-B27</f>
        <v>-2</v>
      </c>
      <c r="C482" s="9">
        <f t="shared" si="141"/>
        <v>513</v>
      </c>
      <c r="D482" s="9">
        <f t="shared" si="141"/>
        <v>15390</v>
      </c>
      <c r="E482" s="31">
        <f t="shared" si="136"/>
        <v>1.0868775211429451</v>
      </c>
      <c r="F482" s="9">
        <f t="shared" ref="F482:G501" si="142">IF(OR(F39="C",F27="C"),"C",F267-F255)</f>
        <v>94798</v>
      </c>
      <c r="G482" s="9">
        <f t="shared" si="142"/>
        <v>60796</v>
      </c>
      <c r="H482" s="9">
        <f t="shared" si="138"/>
        <v>43671</v>
      </c>
      <c r="I482" s="10">
        <f t="shared" ref="I482:J501" si="143">IF(OR(I267="-",I255="-"),"-",IF(OR(I267="C",I255="C"),"C",I267-I255))</f>
        <v>-1.9745426252388398E-2</v>
      </c>
      <c r="J482" s="11">
        <f t="shared" si="143"/>
        <v>1.7011753410900665E-2</v>
      </c>
      <c r="K482" s="31">
        <f t="shared" si="140"/>
        <v>0.20561632001967922</v>
      </c>
    </row>
    <row r="483" spans="1:11" x14ac:dyDescent="0.2">
      <c r="A483" s="13" t="str">
        <f t="shared" si="134"/>
        <v>Oct-03</v>
      </c>
      <c r="B483" s="7">
        <f t="shared" si="141"/>
        <v>8</v>
      </c>
      <c r="C483" s="9">
        <f t="shared" si="141"/>
        <v>370</v>
      </c>
      <c r="D483" s="9">
        <f t="shared" si="141"/>
        <v>11470</v>
      </c>
      <c r="E483" s="31">
        <f t="shared" si="136"/>
        <v>0.16774503717475397</v>
      </c>
      <c r="F483" s="9">
        <f t="shared" si="142"/>
        <v>18961</v>
      </c>
      <c r="G483" s="9">
        <f t="shared" si="142"/>
        <v>36835</v>
      </c>
      <c r="H483" s="9">
        <f t="shared" si="138"/>
        <v>10252</v>
      </c>
      <c r="I483" s="10">
        <f t="shared" si="143"/>
        <v>-4.1193159374648403E-2</v>
      </c>
      <c r="J483" s="11">
        <f t="shared" si="143"/>
        <v>1.1747149057919071E-3</v>
      </c>
      <c r="K483" s="31">
        <f t="shared" si="140"/>
        <v>1.4675562302294054E-2</v>
      </c>
    </row>
    <row r="484" spans="1:11" x14ac:dyDescent="0.2">
      <c r="A484" s="13" t="str">
        <f t="shared" si="134"/>
        <v>Nov-03</v>
      </c>
      <c r="B484" s="7">
        <f t="shared" si="141"/>
        <v>-2</v>
      </c>
      <c r="C484" s="9">
        <f t="shared" si="141"/>
        <v>1061</v>
      </c>
      <c r="D484" s="9">
        <f t="shared" si="141"/>
        <v>31830</v>
      </c>
      <c r="E484" s="31">
        <f t="shared" si="136"/>
        <v>0.12980224917969707</v>
      </c>
      <c r="F484" s="9">
        <f t="shared" si="142"/>
        <v>17877</v>
      </c>
      <c r="G484" s="9">
        <f t="shared" si="142"/>
        <v>37006</v>
      </c>
      <c r="H484" s="9">
        <f t="shared" si="138"/>
        <v>17512</v>
      </c>
      <c r="I484" s="10">
        <f t="shared" si="143"/>
        <v>-3.4877038893668555E-2</v>
      </c>
      <c r="J484" s="11">
        <f t="shared" si="143"/>
        <v>-7.7253137665180827E-3</v>
      </c>
      <c r="K484" s="31">
        <f t="shared" si="140"/>
        <v>0.38994802261460393</v>
      </c>
    </row>
    <row r="485" spans="1:11" x14ac:dyDescent="0.2">
      <c r="A485" s="13" t="str">
        <f t="shared" si="134"/>
        <v>Dec-03</v>
      </c>
      <c r="B485" s="7">
        <f t="shared" si="141"/>
        <v>5</v>
      </c>
      <c r="C485" s="9">
        <f t="shared" si="141"/>
        <v>884</v>
      </c>
      <c r="D485" s="9">
        <f t="shared" si="141"/>
        <v>27404</v>
      </c>
      <c r="E485" s="31">
        <f t="shared" si="136"/>
        <v>1.8810557182197201</v>
      </c>
      <c r="F485" s="9">
        <f t="shared" si="142"/>
        <v>160004</v>
      </c>
      <c r="G485" s="9">
        <f t="shared" si="142"/>
        <v>131682</v>
      </c>
      <c r="H485" s="9">
        <f t="shared" si="138"/>
        <v>83953</v>
      </c>
      <c r="I485" s="10">
        <f t="shared" si="143"/>
        <v>-5.9078102605960137E-2</v>
      </c>
      <c r="J485" s="11">
        <f t="shared" si="143"/>
        <v>9.3589690500972544E-4</v>
      </c>
      <c r="K485" s="31">
        <f t="shared" si="140"/>
        <v>0.22782946716852592</v>
      </c>
    </row>
    <row r="486" spans="1:11" x14ac:dyDescent="0.2">
      <c r="A486" s="13" t="str">
        <f t="shared" si="134"/>
        <v>Jan-04</v>
      </c>
      <c r="B486" s="7">
        <f t="shared" si="141"/>
        <v>-21</v>
      </c>
      <c r="C486" s="9">
        <f t="shared" si="141"/>
        <v>1829</v>
      </c>
      <c r="D486" s="9">
        <f t="shared" si="141"/>
        <v>56699</v>
      </c>
      <c r="E486" s="31">
        <f t="shared" si="136"/>
        <v>1.5972950001194661</v>
      </c>
      <c r="F486" s="9">
        <f t="shared" si="142"/>
        <v>214407</v>
      </c>
      <c r="G486" s="9">
        <f t="shared" si="142"/>
        <v>59040</v>
      </c>
      <c r="H486" s="9">
        <f t="shared" si="138"/>
        <v>90217</v>
      </c>
      <c r="I486" s="10">
        <f t="shared" si="143"/>
        <v>4.7151736533978195E-2</v>
      </c>
      <c r="J486" s="11">
        <f t="shared" si="143"/>
        <v>1.440329838753307E-2</v>
      </c>
      <c r="K486" s="31">
        <f t="shared" si="140"/>
        <v>0.92021632834833156</v>
      </c>
    </row>
    <row r="487" spans="1:11" x14ac:dyDescent="0.2">
      <c r="A487" s="13" t="str">
        <f t="shared" si="134"/>
        <v>Feb-04</v>
      </c>
      <c r="B487" s="7">
        <f t="shared" si="141"/>
        <v>-21</v>
      </c>
      <c r="C487" s="9">
        <f t="shared" si="141"/>
        <v>839</v>
      </c>
      <c r="D487" s="9">
        <f t="shared" si="141"/>
        <v>148959</v>
      </c>
      <c r="E487" s="31">
        <f t="shared" si="136"/>
        <v>7.5194195314857382E-2</v>
      </c>
      <c r="F487" s="9">
        <f t="shared" si="142"/>
        <v>95085</v>
      </c>
      <c r="G487" s="9">
        <f t="shared" si="142"/>
        <v>91457</v>
      </c>
      <c r="H487" s="9">
        <f t="shared" si="138"/>
        <v>75405</v>
      </c>
      <c r="I487" s="10">
        <f t="shared" si="143"/>
        <v>-4.2814166887023442E-2</v>
      </c>
      <c r="J487" s="11">
        <f t="shared" si="143"/>
        <v>-2.1599710303749298E-2</v>
      </c>
      <c r="K487" s="31">
        <f t="shared" si="140"/>
        <v>0.58391648686544073</v>
      </c>
    </row>
    <row r="488" spans="1:11" x14ac:dyDescent="0.2">
      <c r="A488" s="13" t="str">
        <f t="shared" si="134"/>
        <v>Mar-04</v>
      </c>
      <c r="B488" s="7">
        <f t="shared" si="141"/>
        <v>-16</v>
      </c>
      <c r="C488" s="9">
        <f t="shared" si="141"/>
        <v>1549</v>
      </c>
      <c r="D488" s="9">
        <f t="shared" si="141"/>
        <v>48019</v>
      </c>
      <c r="E488" s="31">
        <f t="shared" si="136"/>
        <v>1.3364411490643491</v>
      </c>
      <c r="F488" s="9">
        <f t="shared" si="142"/>
        <v>103926</v>
      </c>
      <c r="G488" s="9">
        <f t="shared" si="142"/>
        <v>97499</v>
      </c>
      <c r="H488" s="9">
        <f t="shared" si="138"/>
        <v>73256</v>
      </c>
      <c r="I488" s="10">
        <f t="shared" si="143"/>
        <v>-4.3774607751926542E-2</v>
      </c>
      <c r="J488" s="11">
        <f t="shared" si="143"/>
        <v>-1.2105840470987284E-2</v>
      </c>
      <c r="K488" s="31">
        <f t="shared" si="140"/>
        <v>0.75209628287760921</v>
      </c>
    </row>
    <row r="489" spans="1:11" x14ac:dyDescent="0.2">
      <c r="A489" s="13" t="str">
        <f t="shared" si="134"/>
        <v>Apr-04</v>
      </c>
      <c r="B489" s="7">
        <f t="shared" si="141"/>
        <v>26</v>
      </c>
      <c r="C489" s="9">
        <f t="shared" si="141"/>
        <v>5824</v>
      </c>
      <c r="D489" s="9">
        <f t="shared" si="141"/>
        <v>174720</v>
      </c>
      <c r="E489" s="31">
        <f t="shared" si="136"/>
        <v>-5.098115471449205E-2</v>
      </c>
      <c r="F489" s="9">
        <f t="shared" si="142"/>
        <v>106585</v>
      </c>
      <c r="G489" s="9">
        <f t="shared" si="142"/>
        <v>93093</v>
      </c>
      <c r="H489" s="9">
        <f t="shared" si="138"/>
        <v>67199</v>
      </c>
      <c r="I489" s="10">
        <f t="shared" si="143"/>
        <v>-4.550742547125064E-2</v>
      </c>
      <c r="J489" s="11">
        <f t="shared" si="143"/>
        <v>-9.2108846189589144E-3</v>
      </c>
      <c r="K489" s="31">
        <f t="shared" si="140"/>
        <v>1.6129185316766623</v>
      </c>
    </row>
    <row r="490" spans="1:11" x14ac:dyDescent="0.2">
      <c r="A490" s="13" t="str">
        <f t="shared" si="134"/>
        <v>May-04</v>
      </c>
      <c r="B490" s="7">
        <f t="shared" si="141"/>
        <v>66</v>
      </c>
      <c r="C490" s="9">
        <f t="shared" si="141"/>
        <v>4419</v>
      </c>
      <c r="D490" s="9">
        <f t="shared" si="141"/>
        <v>136989</v>
      </c>
      <c r="E490" s="31">
        <f t="shared" si="136"/>
        <v>0.64516902058405279</v>
      </c>
      <c r="F490" s="9">
        <f t="shared" si="142"/>
        <v>69667</v>
      </c>
      <c r="G490" s="9">
        <f t="shared" si="142"/>
        <v>34084</v>
      </c>
      <c r="H490" s="9">
        <f t="shared" si="138"/>
        <v>64737</v>
      </c>
      <c r="I490" s="10">
        <f t="shared" si="143"/>
        <v>7.8144852756625305E-3</v>
      </c>
      <c r="J490" s="11">
        <f t="shared" si="143"/>
        <v>-3.0013281491798827E-2</v>
      </c>
      <c r="K490" s="31">
        <f t="shared" si="140"/>
        <v>0.58254430582763916</v>
      </c>
    </row>
    <row r="491" spans="1:11" x14ac:dyDescent="0.2">
      <c r="A491" s="13" t="str">
        <f t="shared" si="134"/>
        <v>Jun-04</v>
      </c>
      <c r="B491" s="7">
        <f t="shared" si="141"/>
        <v>64</v>
      </c>
      <c r="C491" s="9">
        <f t="shared" si="141"/>
        <v>4744</v>
      </c>
      <c r="D491" s="9">
        <f t="shared" si="141"/>
        <v>142320</v>
      </c>
      <c r="E491" s="31">
        <f t="shared" si="136"/>
        <v>2.4482087280612106</v>
      </c>
      <c r="F491" s="9">
        <f t="shared" si="142"/>
        <v>218365</v>
      </c>
      <c r="G491" s="9">
        <f t="shared" si="142"/>
        <v>125560</v>
      </c>
      <c r="H491" s="9">
        <f t="shared" si="138"/>
        <v>126884</v>
      </c>
      <c r="I491" s="10">
        <f t="shared" si="143"/>
        <v>-1.8033184694024262E-2</v>
      </c>
      <c r="J491" s="11">
        <f t="shared" si="143"/>
        <v>1.6106375521770744E-2</v>
      </c>
      <c r="K491" s="31">
        <f t="shared" si="140"/>
        <v>0.72959566065736681</v>
      </c>
    </row>
    <row r="492" spans="1:11" x14ac:dyDescent="0.2">
      <c r="A492" s="13" t="str">
        <f t="shared" si="134"/>
        <v>Jul-04</v>
      </c>
      <c r="B492" s="7">
        <f t="shared" si="141"/>
        <v>35</v>
      </c>
      <c r="C492" s="9">
        <f t="shared" si="141"/>
        <v>3864</v>
      </c>
      <c r="D492" s="9">
        <f t="shared" si="141"/>
        <v>119784</v>
      </c>
      <c r="E492" s="31">
        <f t="shared" si="136"/>
        <v>1.1902276619648404</v>
      </c>
      <c r="F492" s="9">
        <f t="shared" si="142"/>
        <v>114201</v>
      </c>
      <c r="G492" s="9">
        <f t="shared" si="142"/>
        <v>71109</v>
      </c>
      <c r="H492" s="9">
        <f t="shared" si="138"/>
        <v>82228</v>
      </c>
      <c r="I492" s="10">
        <f t="shared" si="143"/>
        <v>-2.0708632725318532E-2</v>
      </c>
      <c r="J492" s="11">
        <f t="shared" si="143"/>
        <v>-2.3339201198748993E-2</v>
      </c>
      <c r="K492" s="31">
        <f t="shared" si="140"/>
        <v>0.83976931564838964</v>
      </c>
    </row>
    <row r="493" spans="1:11" x14ac:dyDescent="0.2">
      <c r="A493" s="13" t="str">
        <f t="shared" si="134"/>
        <v>Aug-04</v>
      </c>
      <c r="B493" s="7">
        <f t="shared" si="141"/>
        <v>51</v>
      </c>
      <c r="C493" s="9">
        <f t="shared" si="141"/>
        <v>4272</v>
      </c>
      <c r="D493" s="9">
        <f t="shared" si="141"/>
        <v>132432</v>
      </c>
      <c r="E493" s="31">
        <f t="shared" si="136"/>
        <v>0.92034735205805873</v>
      </c>
      <c r="F493" s="9">
        <f t="shared" si="142"/>
        <v>82862</v>
      </c>
      <c r="G493" s="9">
        <f t="shared" si="142"/>
        <v>47838</v>
      </c>
      <c r="H493" s="9">
        <f t="shared" si="138"/>
        <v>74351</v>
      </c>
      <c r="I493" s="10">
        <f t="shared" si="143"/>
        <v>-1.0849918525784208E-2</v>
      </c>
      <c r="J493" s="11">
        <f t="shared" si="143"/>
        <v>-3.6172654702775198E-2</v>
      </c>
      <c r="K493" s="31">
        <f t="shared" si="140"/>
        <v>0.74726505187364012</v>
      </c>
    </row>
    <row r="494" spans="1:11" x14ac:dyDescent="0.2">
      <c r="A494" s="13" t="str">
        <f t="shared" si="134"/>
        <v>Sep-04</v>
      </c>
      <c r="B494" s="7">
        <f t="shared" si="141"/>
        <v>63</v>
      </c>
      <c r="C494" s="9">
        <f t="shared" si="141"/>
        <v>7067</v>
      </c>
      <c r="D494" s="9">
        <f t="shared" si="141"/>
        <v>212010</v>
      </c>
      <c r="E494" s="31">
        <f t="shared" si="136"/>
        <v>0.15915781959926534</v>
      </c>
      <c r="F494" s="9">
        <f t="shared" si="142"/>
        <v>139301</v>
      </c>
      <c r="G494" s="9">
        <f t="shared" si="142"/>
        <v>87159</v>
      </c>
      <c r="H494" s="9">
        <f t="shared" si="138"/>
        <v>75458</v>
      </c>
      <c r="I494" s="10">
        <f t="shared" si="143"/>
        <v>-2.1769354352902281E-2</v>
      </c>
      <c r="J494" s="11">
        <f t="shared" si="143"/>
        <v>6.8974728164989951E-3</v>
      </c>
      <c r="K494" s="31">
        <f t="shared" si="140"/>
        <v>1.5141521436419509</v>
      </c>
    </row>
    <row r="495" spans="1:11" x14ac:dyDescent="0.2">
      <c r="A495" s="13" t="str">
        <f t="shared" si="134"/>
        <v>Oct-04</v>
      </c>
      <c r="B495" s="7">
        <f t="shared" si="141"/>
        <v>81</v>
      </c>
      <c r="C495" s="9">
        <f t="shared" si="141"/>
        <v>8099</v>
      </c>
      <c r="D495" s="9">
        <f t="shared" si="141"/>
        <v>251069</v>
      </c>
      <c r="E495" s="31">
        <f t="shared" si="136"/>
        <v>-0.91853428904167345</v>
      </c>
      <c r="F495" s="9">
        <f t="shared" si="142"/>
        <v>62103</v>
      </c>
      <c r="G495" s="9">
        <f t="shared" si="142"/>
        <v>53222</v>
      </c>
      <c r="H495" s="9">
        <f t="shared" si="138"/>
        <v>51835</v>
      </c>
      <c r="I495" s="10">
        <f t="shared" si="143"/>
        <v>-2.7909697619796336E-2</v>
      </c>
      <c r="J495" s="11">
        <f t="shared" si="143"/>
        <v>-1.9167890398692489E-2</v>
      </c>
      <c r="K495" s="31">
        <f t="shared" si="140"/>
        <v>1.5879020032760565</v>
      </c>
    </row>
    <row r="496" spans="1:11" x14ac:dyDescent="0.2">
      <c r="A496" s="13" t="str">
        <f t="shared" si="134"/>
        <v>Nov-04</v>
      </c>
      <c r="B496" s="7">
        <f t="shared" si="141"/>
        <v>124</v>
      </c>
      <c r="C496" s="9">
        <f t="shared" si="141"/>
        <v>5522</v>
      </c>
      <c r="D496" s="9">
        <f t="shared" si="141"/>
        <v>165660</v>
      </c>
      <c r="E496" s="31">
        <f t="shared" si="136"/>
        <v>1.0186785522348671</v>
      </c>
      <c r="F496" s="9">
        <f t="shared" si="142"/>
        <v>135925</v>
      </c>
      <c r="G496" s="9">
        <f t="shared" si="142"/>
        <v>113400</v>
      </c>
      <c r="H496" s="9">
        <f t="shared" si="138"/>
        <v>105775</v>
      </c>
      <c r="I496" s="10">
        <f t="shared" si="143"/>
        <v>-4.2664775473194583E-2</v>
      </c>
      <c r="J496" s="11">
        <f t="shared" si="143"/>
        <v>-2.5475000699158201E-2</v>
      </c>
      <c r="K496" s="31">
        <f t="shared" si="140"/>
        <v>9.7026730963399643E-2</v>
      </c>
    </row>
    <row r="497" spans="1:11" x14ac:dyDescent="0.2">
      <c r="A497" s="13" t="str">
        <f t="shared" si="134"/>
        <v>Dec-04</v>
      </c>
      <c r="B497" s="7">
        <f t="shared" si="141"/>
        <v>126</v>
      </c>
      <c r="C497" s="9">
        <f t="shared" si="141"/>
        <v>5746</v>
      </c>
      <c r="D497" s="9">
        <f t="shared" si="141"/>
        <v>178126</v>
      </c>
      <c r="E497" s="31">
        <f t="shared" si="136"/>
        <v>-1.2974828054925354</v>
      </c>
      <c r="F497" s="9">
        <f t="shared" si="142"/>
        <v>41206</v>
      </c>
      <c r="G497" s="9">
        <f t="shared" si="142"/>
        <v>46887</v>
      </c>
      <c r="H497" s="9">
        <f t="shared" si="138"/>
        <v>22456</v>
      </c>
      <c r="I497" s="10">
        <f t="shared" si="143"/>
        <v>-2.8182402061252443E-2</v>
      </c>
      <c r="J497" s="11">
        <f t="shared" si="143"/>
        <v>-7.2726154019031597E-4</v>
      </c>
      <c r="K497" s="31">
        <f t="shared" si="140"/>
        <v>0.1354282174679966</v>
      </c>
    </row>
    <row r="498" spans="1:11" x14ac:dyDescent="0.2">
      <c r="A498" s="13" t="str">
        <f t="shared" si="134"/>
        <v>Jan-05</v>
      </c>
      <c r="B498" s="7">
        <f t="shared" si="141"/>
        <v>136</v>
      </c>
      <c r="C498" s="9">
        <f t="shared" si="141"/>
        <v>4762</v>
      </c>
      <c r="D498" s="9">
        <f t="shared" si="141"/>
        <v>147622</v>
      </c>
      <c r="E498" s="31">
        <f t="shared" si="136"/>
        <v>0.46786610694957886</v>
      </c>
      <c r="F498" s="9">
        <f t="shared" si="142"/>
        <v>181493</v>
      </c>
      <c r="G498" s="9">
        <f t="shared" si="142"/>
        <v>107523</v>
      </c>
      <c r="H498" s="9">
        <f t="shared" si="138"/>
        <v>93470</v>
      </c>
      <c r="I498" s="10">
        <f t="shared" si="143"/>
        <v>-2.6029677183384781E-2</v>
      </c>
      <c r="J498" s="11">
        <f t="shared" si="143"/>
        <v>-6.0576304897113076E-3</v>
      </c>
      <c r="K498" s="31">
        <f t="shared" si="140"/>
        <v>-0.34693716733647051</v>
      </c>
    </row>
    <row r="499" spans="1:11" x14ac:dyDescent="0.2">
      <c r="A499" s="13" t="str">
        <f t="shared" si="134"/>
        <v>Feb-05</v>
      </c>
      <c r="B499" s="7">
        <f t="shared" si="141"/>
        <v>149</v>
      </c>
      <c r="C499" s="9">
        <f t="shared" si="141"/>
        <v>5771</v>
      </c>
      <c r="D499" s="9">
        <f t="shared" si="141"/>
        <v>36121</v>
      </c>
      <c r="E499" s="31">
        <f t="shared" si="136"/>
        <v>0.87570890586520989</v>
      </c>
      <c r="F499" s="9">
        <f t="shared" si="142"/>
        <v>41931</v>
      </c>
      <c r="G499" s="9">
        <f t="shared" si="142"/>
        <v>64141</v>
      </c>
      <c r="H499" s="9">
        <f t="shared" si="138"/>
        <v>49828</v>
      </c>
      <c r="I499" s="10">
        <f t="shared" si="143"/>
        <v>-4.126047507619246E-2</v>
      </c>
      <c r="J499" s="11">
        <f t="shared" si="143"/>
        <v>-2.4731743790059824E-2</v>
      </c>
      <c r="K499" s="31">
        <f t="shared" si="140"/>
        <v>-0.18494764088035964</v>
      </c>
    </row>
    <row r="500" spans="1:11" x14ac:dyDescent="0.2">
      <c r="A500" s="13" t="str">
        <f t="shared" si="134"/>
        <v>Mar-05</v>
      </c>
      <c r="B500" s="7">
        <f t="shared" si="141"/>
        <v>157</v>
      </c>
      <c r="C500" s="9">
        <f t="shared" si="141"/>
        <v>5675</v>
      </c>
      <c r="D500" s="9">
        <f t="shared" si="141"/>
        <v>175925</v>
      </c>
      <c r="E500" s="31">
        <f t="shared" si="136"/>
        <v>1.1265187492680226</v>
      </c>
      <c r="F500" s="9">
        <f t="shared" si="142"/>
        <v>331007</v>
      </c>
      <c r="G500" s="9">
        <f t="shared" si="142"/>
        <v>160183</v>
      </c>
      <c r="H500" s="9">
        <f t="shared" si="138"/>
        <v>125620</v>
      </c>
      <c r="I500" s="10">
        <f t="shared" si="143"/>
        <v>2.4877976452867046E-2</v>
      </c>
      <c r="J500" s="11">
        <f t="shared" si="143"/>
        <v>6.2138708054947811E-2</v>
      </c>
      <c r="K500" s="31">
        <f t="shared" si="140"/>
        <v>-0.32874313050524506</v>
      </c>
    </row>
    <row r="501" spans="1:11" x14ac:dyDescent="0.2">
      <c r="A501" s="13" t="str">
        <f t="shared" si="134"/>
        <v>Apr-05</v>
      </c>
      <c r="B501" s="7">
        <f t="shared" si="141"/>
        <v>151</v>
      </c>
      <c r="C501" s="9">
        <f t="shared" si="141"/>
        <v>5359</v>
      </c>
      <c r="D501" s="9">
        <f t="shared" si="141"/>
        <v>160770</v>
      </c>
      <c r="E501" s="31">
        <f t="shared" si="136"/>
        <v>-1.3828436009927074</v>
      </c>
      <c r="F501" s="9">
        <f t="shared" si="142"/>
        <v>-46166</v>
      </c>
      <c r="G501" s="9">
        <f t="shared" si="142"/>
        <v>4203</v>
      </c>
      <c r="H501" s="9">
        <f t="shared" si="138"/>
        <v>9096</v>
      </c>
      <c r="I501" s="10">
        <f t="shared" si="143"/>
        <v>-3.6642076853890426E-2</v>
      </c>
      <c r="J501" s="11">
        <f t="shared" si="143"/>
        <v>-4.1560402516483075E-2</v>
      </c>
      <c r="K501" s="31">
        <f t="shared" si="140"/>
        <v>-0.34976810072304687</v>
      </c>
    </row>
    <row r="502" spans="1:11" x14ac:dyDescent="0.2">
      <c r="A502" s="13" t="str">
        <f t="shared" si="134"/>
        <v>May-05</v>
      </c>
      <c r="B502" s="7">
        <f t="shared" ref="B502:D521" si="144">B59-B47</f>
        <v>153</v>
      </c>
      <c r="C502" s="9">
        <f t="shared" si="144"/>
        <v>5889</v>
      </c>
      <c r="D502" s="9">
        <f t="shared" si="144"/>
        <v>182559</v>
      </c>
      <c r="E502" s="31">
        <f t="shared" si="136"/>
        <v>-1.0603519319073129</v>
      </c>
      <c r="F502" s="9">
        <f t="shared" ref="F502:G521" si="145">IF(OR(F59="C",F47="C"),"C",F287-F275)</f>
        <v>-38</v>
      </c>
      <c r="G502" s="9">
        <f t="shared" si="145"/>
        <v>20504</v>
      </c>
      <c r="H502" s="9">
        <f t="shared" si="138"/>
        <v>12848</v>
      </c>
      <c r="I502" s="10">
        <f t="shared" ref="I502:J521" si="146">IF(OR(I287="-",I275="-"),"-",IF(OR(I287="C",I275="C"),"C",I287-I275))</f>
        <v>-3.7455546639227677E-2</v>
      </c>
      <c r="J502" s="11">
        <f t="shared" si="146"/>
        <v>-1.7598963453549166E-2</v>
      </c>
      <c r="K502" s="31">
        <f t="shared" si="140"/>
        <v>-0.15906388175012864</v>
      </c>
    </row>
    <row r="503" spans="1:11" x14ac:dyDescent="0.2">
      <c r="A503" s="13" t="str">
        <f t="shared" si="134"/>
        <v>Jun-05</v>
      </c>
      <c r="B503" s="7">
        <f t="shared" si="144"/>
        <v>155</v>
      </c>
      <c r="C503" s="9">
        <f t="shared" si="144"/>
        <v>6331</v>
      </c>
      <c r="D503" s="9">
        <f t="shared" si="144"/>
        <v>189930</v>
      </c>
      <c r="E503" s="31">
        <f t="shared" si="136"/>
        <v>0.51780735798319455</v>
      </c>
      <c r="F503" s="9">
        <f t="shared" si="145"/>
        <v>117120</v>
      </c>
      <c r="G503" s="9">
        <f t="shared" si="145"/>
        <v>61944</v>
      </c>
      <c r="H503" s="9">
        <f t="shared" si="138"/>
        <v>74970</v>
      </c>
      <c r="I503" s="10">
        <f t="shared" si="146"/>
        <v>2.4359177146386912E-3</v>
      </c>
      <c r="J503" s="11">
        <f t="shared" si="146"/>
        <v>-2.7041758568648877E-3</v>
      </c>
      <c r="K503" s="31">
        <f t="shared" si="140"/>
        <v>-4.6400207989435671E-2</v>
      </c>
    </row>
    <row r="504" spans="1:11" x14ac:dyDescent="0.2">
      <c r="A504" s="13" t="str">
        <f t="shared" si="134"/>
        <v>Jul-05</v>
      </c>
      <c r="B504" s="7">
        <f t="shared" si="144"/>
        <v>163</v>
      </c>
      <c r="C504" s="9">
        <f t="shared" si="144"/>
        <v>6524</v>
      </c>
      <c r="D504" s="9">
        <f t="shared" si="144"/>
        <v>202244</v>
      </c>
      <c r="E504" s="31">
        <f t="shared" si="136"/>
        <v>-0.89420882066191965</v>
      </c>
      <c r="F504" s="9">
        <f t="shared" si="145"/>
        <v>55120</v>
      </c>
      <c r="G504" s="9">
        <f t="shared" si="145"/>
        <v>9482</v>
      </c>
      <c r="H504" s="9">
        <f t="shared" si="138"/>
        <v>30408</v>
      </c>
      <c r="I504" s="10">
        <f t="shared" si="146"/>
        <v>3.3468472450729037E-2</v>
      </c>
      <c r="J504" s="11">
        <f t="shared" si="146"/>
        <v>2.441848856538531E-3</v>
      </c>
      <c r="K504" s="31">
        <f t="shared" si="140"/>
        <v>-0.10138208969984674</v>
      </c>
    </row>
    <row r="505" spans="1:11" x14ac:dyDescent="0.2">
      <c r="A505" s="13" t="str">
        <f t="shared" si="134"/>
        <v>Aug-05</v>
      </c>
      <c r="B505" s="7">
        <f t="shared" si="144"/>
        <v>142</v>
      </c>
      <c r="C505" s="9">
        <f t="shared" si="144"/>
        <v>5763</v>
      </c>
      <c r="D505" s="9">
        <f t="shared" si="144"/>
        <v>178653</v>
      </c>
      <c r="E505" s="31">
        <f t="shared" si="136"/>
        <v>-1.1190576576646301</v>
      </c>
      <c r="F505" s="9">
        <f t="shared" si="145"/>
        <v>6351</v>
      </c>
      <c r="G505" s="9">
        <f t="shared" si="145"/>
        <v>13836</v>
      </c>
      <c r="H505" s="9">
        <f t="shared" si="138"/>
        <v>10779</v>
      </c>
      <c r="I505" s="10">
        <f t="shared" si="146"/>
        <v>-2.0591635068126335E-2</v>
      </c>
      <c r="J505" s="11">
        <f t="shared" si="146"/>
        <v>-9.6840909420550236E-3</v>
      </c>
      <c r="K505" s="31">
        <f t="shared" si="140"/>
        <v>-5.5093278649813726E-2</v>
      </c>
    </row>
    <row r="506" spans="1:11" x14ac:dyDescent="0.2">
      <c r="A506" s="13" t="str">
        <f t="shared" si="134"/>
        <v>Sep-05</v>
      </c>
      <c r="B506" s="7">
        <f t="shared" si="144"/>
        <v>148</v>
      </c>
      <c r="C506" s="9">
        <f t="shared" si="144"/>
        <v>3026</v>
      </c>
      <c r="D506" s="9">
        <f t="shared" si="144"/>
        <v>90780</v>
      </c>
      <c r="E506" s="31">
        <f t="shared" si="136"/>
        <v>-0.79026538992595619</v>
      </c>
      <c r="F506" s="9">
        <f t="shared" si="145"/>
        <v>-56432</v>
      </c>
      <c r="G506" s="9">
        <f t="shared" si="145"/>
        <v>-39321</v>
      </c>
      <c r="H506" s="9">
        <f t="shared" si="138"/>
        <v>-725</v>
      </c>
      <c r="I506" s="10">
        <f t="shared" si="146"/>
        <v>1.5124041027525514E-2</v>
      </c>
      <c r="J506" s="11">
        <f t="shared" si="146"/>
        <v>-4.4353663030996193E-2</v>
      </c>
      <c r="K506" s="31">
        <f t="shared" si="140"/>
        <v>-1.0584016607842912</v>
      </c>
    </row>
    <row r="507" spans="1:11" x14ac:dyDescent="0.2">
      <c r="A507" s="13" t="str">
        <f t="shared" si="134"/>
        <v>Oct-05</v>
      </c>
      <c r="B507" s="7">
        <f t="shared" si="144"/>
        <v>132</v>
      </c>
      <c r="C507" s="9">
        <f t="shared" si="144"/>
        <v>5838</v>
      </c>
      <c r="D507" s="9">
        <f t="shared" si="144"/>
        <v>180978</v>
      </c>
      <c r="E507" s="31">
        <f t="shared" si="136"/>
        <v>-0.97647144103674322</v>
      </c>
      <c r="F507" s="9">
        <f t="shared" si="145"/>
        <v>47654</v>
      </c>
      <c r="G507" s="9">
        <f t="shared" si="145"/>
        <v>37730</v>
      </c>
      <c r="H507" s="9">
        <f t="shared" si="138"/>
        <v>21456</v>
      </c>
      <c r="I507" s="10">
        <f t="shared" si="146"/>
        <v>-1.5627486482777897E-2</v>
      </c>
      <c r="J507" s="11">
        <f t="shared" si="146"/>
        <v>8.379755239315223E-3</v>
      </c>
      <c r="K507" s="31">
        <f t="shared" si="140"/>
        <v>7.3695077203744574E-2</v>
      </c>
    </row>
    <row r="508" spans="1:11" x14ac:dyDescent="0.2">
      <c r="A508" s="13" t="str">
        <f t="shared" si="134"/>
        <v>Nov-05</v>
      </c>
      <c r="B508" s="7">
        <f t="shared" si="144"/>
        <v>109</v>
      </c>
      <c r="C508" s="9">
        <f t="shared" si="144"/>
        <v>5405</v>
      </c>
      <c r="D508" s="9">
        <f t="shared" si="144"/>
        <v>162150</v>
      </c>
      <c r="E508" s="31">
        <f t="shared" si="136"/>
        <v>-1.9439128414133648</v>
      </c>
      <c r="F508" s="9">
        <f t="shared" si="145"/>
        <v>-33440</v>
      </c>
      <c r="G508" s="9">
        <f t="shared" si="145"/>
        <v>-35034</v>
      </c>
      <c r="H508" s="9">
        <f t="shared" si="138"/>
        <v>-11959</v>
      </c>
      <c r="I508" s="10">
        <f t="shared" si="146"/>
        <v>1.8265433544930154E-2</v>
      </c>
      <c r="J508" s="11">
        <f t="shared" si="146"/>
        <v>-8.7395591737264855E-3</v>
      </c>
      <c r="K508" s="31">
        <f t="shared" si="140"/>
        <v>0.25293842313293169</v>
      </c>
    </row>
    <row r="509" spans="1:11" x14ac:dyDescent="0.2">
      <c r="A509" s="13" t="str">
        <f t="shared" si="134"/>
        <v>Dec-05</v>
      </c>
      <c r="B509" s="7">
        <f t="shared" si="144"/>
        <v>111</v>
      </c>
      <c r="C509" s="9">
        <f t="shared" si="144"/>
        <v>4999</v>
      </c>
      <c r="D509" s="9">
        <f t="shared" si="144"/>
        <v>154969</v>
      </c>
      <c r="E509" s="31">
        <f t="shared" si="136"/>
        <v>-2.0819891559441075</v>
      </c>
      <c r="F509" s="9">
        <f t="shared" si="145"/>
        <v>-103190</v>
      </c>
      <c r="G509" s="9">
        <f t="shared" si="145"/>
        <v>-58651</v>
      </c>
      <c r="H509" s="9">
        <f t="shared" si="138"/>
        <v>-24349</v>
      </c>
      <c r="I509" s="10">
        <f t="shared" si="146"/>
        <v>3.6621072353726358E-3</v>
      </c>
      <c r="J509" s="11">
        <f t="shared" si="146"/>
        <v>-3.5068239715687621E-2</v>
      </c>
      <c r="K509" s="31">
        <f t="shared" si="140"/>
        <v>9.0743550742139689E-2</v>
      </c>
    </row>
    <row r="510" spans="1:11" x14ac:dyDescent="0.2">
      <c r="A510" s="13" t="str">
        <f t="shared" si="134"/>
        <v>Jan-06</v>
      </c>
      <c r="B510" s="7">
        <f t="shared" si="144"/>
        <v>114</v>
      </c>
      <c r="C510" s="9">
        <f t="shared" si="144"/>
        <v>5105</v>
      </c>
      <c r="D510" s="9">
        <f t="shared" si="144"/>
        <v>158255</v>
      </c>
      <c r="E510" s="31">
        <f t="shared" si="136"/>
        <v>-2.1585582624824298</v>
      </c>
      <c r="F510" s="9">
        <f t="shared" si="145"/>
        <v>-79843</v>
      </c>
      <c r="G510" s="9">
        <f t="shared" si="145"/>
        <v>-11196</v>
      </c>
      <c r="H510" s="9">
        <f t="shared" si="138"/>
        <v>-10523</v>
      </c>
      <c r="I510" s="10">
        <f t="shared" si="146"/>
        <v>-2.8136616789754765E-2</v>
      </c>
      <c r="J510" s="11">
        <f t="shared" si="146"/>
        <v>-2.8221558454113005E-2</v>
      </c>
      <c r="K510" s="31">
        <f t="shared" si="140"/>
        <v>8.0398565797032973E-2</v>
      </c>
    </row>
    <row r="511" spans="1:11" x14ac:dyDescent="0.2">
      <c r="A511" s="13" t="str">
        <f t="shared" si="134"/>
        <v>Feb-06</v>
      </c>
      <c r="B511" s="7">
        <f t="shared" si="144"/>
        <v>103</v>
      </c>
      <c r="C511" s="9">
        <f t="shared" si="144"/>
        <v>5139</v>
      </c>
      <c r="D511" s="9">
        <f t="shared" si="144"/>
        <v>143892</v>
      </c>
      <c r="E511" s="31">
        <f t="shared" si="136"/>
        <v>-1.0208410075384862</v>
      </c>
      <c r="F511" s="9">
        <f t="shared" si="145"/>
        <v>75264</v>
      </c>
      <c r="G511" s="9">
        <f t="shared" si="145"/>
        <v>22950</v>
      </c>
      <c r="H511" s="9">
        <f t="shared" si="138"/>
        <v>32584</v>
      </c>
      <c r="I511" s="10">
        <f t="shared" si="146"/>
        <v>1.9228987727228697E-2</v>
      </c>
      <c r="J511" s="11">
        <f t="shared" si="146"/>
        <v>1.0263598887747749E-2</v>
      </c>
      <c r="K511" s="31">
        <f t="shared" si="140"/>
        <v>0.24159984588207095</v>
      </c>
    </row>
    <row r="512" spans="1:11" x14ac:dyDescent="0.2">
      <c r="A512" s="13" t="str">
        <f t="shared" si="134"/>
        <v>Mar-06</v>
      </c>
      <c r="B512" s="7">
        <f t="shared" si="144"/>
        <v>90</v>
      </c>
      <c r="C512" s="9">
        <f t="shared" si="144"/>
        <v>4489</v>
      </c>
      <c r="D512" s="9">
        <f t="shared" si="144"/>
        <v>139159</v>
      </c>
      <c r="E512" s="31">
        <f t="shared" si="136"/>
        <v>-2.327690721703469</v>
      </c>
      <c r="F512" s="9">
        <f t="shared" si="145"/>
        <v>-223423</v>
      </c>
      <c r="G512" s="9">
        <f t="shared" si="145"/>
        <v>-77176</v>
      </c>
      <c r="H512" s="9">
        <f t="shared" si="138"/>
        <v>-33566</v>
      </c>
      <c r="I512" s="10">
        <f t="shared" si="146"/>
        <v>-4.7551247758983006E-2</v>
      </c>
      <c r="J512" s="11">
        <f t="shared" si="146"/>
        <v>-8.8373617256837678E-2</v>
      </c>
      <c r="K512" s="31">
        <f t="shared" si="140"/>
        <v>0.21253751741556215</v>
      </c>
    </row>
    <row r="513" spans="1:11" x14ac:dyDescent="0.2">
      <c r="A513" s="13" t="str">
        <f t="shared" si="134"/>
        <v>Apr-06</v>
      </c>
      <c r="B513" s="7">
        <f t="shared" si="144"/>
        <v>89</v>
      </c>
      <c r="C513" s="9">
        <f t="shared" si="144"/>
        <v>4652</v>
      </c>
      <c r="D513" s="9">
        <f t="shared" si="144"/>
        <v>139560</v>
      </c>
      <c r="E513" s="31">
        <f t="shared" si="136"/>
        <v>-0.40345297029622174</v>
      </c>
      <c r="F513" s="9">
        <f t="shared" si="145"/>
        <v>99327</v>
      </c>
      <c r="G513" s="9">
        <f t="shared" si="145"/>
        <v>33895</v>
      </c>
      <c r="H513" s="9">
        <f t="shared" si="138"/>
        <v>36770</v>
      </c>
      <c r="I513" s="10">
        <f t="shared" si="146"/>
        <v>2.599745848825763E-2</v>
      </c>
      <c r="J513" s="11">
        <f t="shared" si="146"/>
        <v>2.2995733850113442E-2</v>
      </c>
      <c r="K513" s="31">
        <f t="shared" si="140"/>
        <v>0.27765251519841172</v>
      </c>
    </row>
    <row r="514" spans="1:11" x14ac:dyDescent="0.2">
      <c r="A514" s="13" t="str">
        <f t="shared" si="134"/>
        <v>May-06</v>
      </c>
      <c r="B514" s="7">
        <f t="shared" si="144"/>
        <v>76</v>
      </c>
      <c r="C514" s="9">
        <f t="shared" si="144"/>
        <v>2924</v>
      </c>
      <c r="D514" s="9">
        <f t="shared" si="144"/>
        <v>90644</v>
      </c>
      <c r="E514" s="31">
        <f t="shared" si="136"/>
        <v>0.13343628707803035</v>
      </c>
      <c r="F514" s="9">
        <f t="shared" si="145"/>
        <v>28503</v>
      </c>
      <c r="G514" s="9">
        <f t="shared" si="145"/>
        <v>3276</v>
      </c>
      <c r="H514" s="9">
        <f t="shared" si="138"/>
        <v>31718</v>
      </c>
      <c r="I514" s="10">
        <f t="shared" si="146"/>
        <v>2.2541143109420236E-2</v>
      </c>
      <c r="J514" s="11">
        <f t="shared" si="146"/>
        <v>-1.7634304032605908E-2</v>
      </c>
      <c r="K514" s="31">
        <f t="shared" si="140"/>
        <v>-7.3678302761351233E-2</v>
      </c>
    </row>
    <row r="515" spans="1:11" x14ac:dyDescent="0.2">
      <c r="A515" s="13" t="str">
        <f t="shared" si="134"/>
        <v>Jun-06</v>
      </c>
      <c r="B515" s="7">
        <f t="shared" si="144"/>
        <v>66</v>
      </c>
      <c r="C515" s="9">
        <f t="shared" si="144"/>
        <v>1476</v>
      </c>
      <c r="D515" s="9">
        <f t="shared" si="144"/>
        <v>44280</v>
      </c>
      <c r="E515" s="31">
        <f t="shared" si="136"/>
        <v>-1.9254757674397034</v>
      </c>
      <c r="F515" s="9">
        <f t="shared" si="145"/>
        <v>-123095</v>
      </c>
      <c r="G515" s="9">
        <f t="shared" si="145"/>
        <v>-74804</v>
      </c>
      <c r="H515" s="9">
        <f t="shared" si="138"/>
        <v>-61450</v>
      </c>
      <c r="I515" s="10">
        <f t="shared" si="146"/>
        <v>1.7368859173719331E-2</v>
      </c>
      <c r="J515" s="11">
        <f t="shared" si="146"/>
        <v>-2.3143254687665316E-2</v>
      </c>
      <c r="K515" s="31">
        <f t="shared" si="140"/>
        <v>-0.40881456166692232</v>
      </c>
    </row>
    <row r="516" spans="1:11" x14ac:dyDescent="0.2">
      <c r="A516" s="13" t="str">
        <f t="shared" si="134"/>
        <v>Jul-06</v>
      </c>
      <c r="B516" s="7">
        <f t="shared" si="144"/>
        <v>53</v>
      </c>
      <c r="C516" s="9">
        <f t="shared" si="144"/>
        <v>879</v>
      </c>
      <c r="D516" s="9">
        <f t="shared" si="144"/>
        <v>27249</v>
      </c>
      <c r="E516" s="31">
        <f t="shared" si="136"/>
        <v>-0.96432980019542214</v>
      </c>
      <c r="F516" s="9">
        <f t="shared" si="145"/>
        <v>-86375</v>
      </c>
      <c r="G516" s="9">
        <f t="shared" si="145"/>
        <v>-43047</v>
      </c>
      <c r="H516" s="9">
        <f t="shared" si="138"/>
        <v>-29799</v>
      </c>
      <c r="I516" s="10">
        <f t="shared" si="146"/>
        <v>-2.7539488553951497E-3</v>
      </c>
      <c r="J516" s="11">
        <f t="shared" si="146"/>
        <v>-2.8872655374843736E-2</v>
      </c>
      <c r="K516" s="31">
        <f t="shared" si="140"/>
        <v>-0.43076834598573299</v>
      </c>
    </row>
    <row r="517" spans="1:11" x14ac:dyDescent="0.2">
      <c r="A517" s="13" t="str">
        <f t="shared" si="134"/>
        <v>Aug-06</v>
      </c>
      <c r="B517" s="7">
        <f t="shared" si="144"/>
        <v>64</v>
      </c>
      <c r="C517" s="9">
        <f t="shared" si="144"/>
        <v>1193</v>
      </c>
      <c r="D517" s="9">
        <f t="shared" si="144"/>
        <v>36983</v>
      </c>
      <c r="E517" s="31">
        <f t="shared" si="136"/>
        <v>0.9857859796056907</v>
      </c>
      <c r="F517" s="9">
        <f t="shared" si="145"/>
        <v>61027</v>
      </c>
      <c r="G517" s="9">
        <f t="shared" si="145"/>
        <v>17938</v>
      </c>
      <c r="H517" s="9">
        <f t="shared" si="138"/>
        <v>50343</v>
      </c>
      <c r="I517" s="10">
        <f t="shared" si="146"/>
        <v>2.6095382304229808E-2</v>
      </c>
      <c r="J517" s="11">
        <f t="shared" si="146"/>
        <v>-1.7368546701622467E-2</v>
      </c>
      <c r="K517" s="31">
        <f t="shared" si="140"/>
        <v>-0.47289139190958451</v>
      </c>
    </row>
    <row r="518" spans="1:11" x14ac:dyDescent="0.2">
      <c r="A518" s="13" t="str">
        <f t="shared" si="134"/>
        <v>Sep-06</v>
      </c>
      <c r="B518" s="7">
        <f t="shared" si="144"/>
        <v>53</v>
      </c>
      <c r="C518" s="9">
        <f t="shared" si="144"/>
        <v>871</v>
      </c>
      <c r="D518" s="9">
        <f t="shared" si="144"/>
        <v>26130</v>
      </c>
      <c r="E518" s="31">
        <f t="shared" si="136"/>
        <v>0.80580014501621378</v>
      </c>
      <c r="F518" s="9">
        <f t="shared" si="145"/>
        <v>65402</v>
      </c>
      <c r="G518" s="9">
        <f t="shared" si="145"/>
        <v>38760</v>
      </c>
      <c r="H518" s="9">
        <f t="shared" si="138"/>
        <v>39808</v>
      </c>
      <c r="I518" s="10">
        <f t="shared" si="146"/>
        <v>-6.4840511350880981E-3</v>
      </c>
      <c r="J518" s="11">
        <f t="shared" si="146"/>
        <v>-1.6098473856507312E-3</v>
      </c>
      <c r="K518" s="31">
        <f t="shared" si="140"/>
        <v>-0.42224415796674464</v>
      </c>
    </row>
    <row r="519" spans="1:11" x14ac:dyDescent="0.2">
      <c r="A519" s="13" t="str">
        <f t="shared" si="134"/>
        <v>Oct-06</v>
      </c>
      <c r="B519" s="7">
        <f t="shared" si="144"/>
        <v>53</v>
      </c>
      <c r="C519" s="9">
        <f t="shared" si="144"/>
        <v>621</v>
      </c>
      <c r="D519" s="9">
        <f t="shared" si="144"/>
        <v>19251</v>
      </c>
      <c r="E519" s="31">
        <f t="shared" si="136"/>
        <v>1.4940487188060771</v>
      </c>
      <c r="F519" s="9">
        <f t="shared" si="145"/>
        <v>108377</v>
      </c>
      <c r="G519" s="9">
        <f t="shared" si="145"/>
        <v>40400</v>
      </c>
      <c r="H519" s="9">
        <f t="shared" si="138"/>
        <v>68703</v>
      </c>
      <c r="I519" s="10">
        <f t="shared" si="146"/>
        <v>2.6856096222190873E-2</v>
      </c>
      <c r="J519" s="11">
        <f t="shared" si="146"/>
        <v>-5.3347303321282791E-3</v>
      </c>
      <c r="K519" s="31">
        <f t="shared" si="140"/>
        <v>-0.51057266841436189</v>
      </c>
    </row>
    <row r="520" spans="1:11" x14ac:dyDescent="0.2">
      <c r="A520" s="13" t="str">
        <f t="shared" si="134"/>
        <v>Nov-06</v>
      </c>
      <c r="B520" s="7">
        <f t="shared" si="144"/>
        <v>41</v>
      </c>
      <c r="C520" s="9">
        <f t="shared" si="144"/>
        <v>-51</v>
      </c>
      <c r="D520" s="9">
        <f t="shared" si="144"/>
        <v>-1530</v>
      </c>
      <c r="E520" s="31">
        <f t="shared" si="136"/>
        <v>1.8992787546525278</v>
      </c>
      <c r="F520" s="9">
        <f t="shared" si="145"/>
        <v>117596</v>
      </c>
      <c r="G520" s="9">
        <f t="shared" si="145"/>
        <v>51056</v>
      </c>
      <c r="H520" s="9">
        <f t="shared" si="138"/>
        <v>76068</v>
      </c>
      <c r="I520" s="10">
        <f t="shared" si="146"/>
        <v>1.8666861661451817E-2</v>
      </c>
      <c r="J520" s="11">
        <f t="shared" si="146"/>
        <v>-4.0434609938317934E-3</v>
      </c>
      <c r="K520" s="31">
        <f t="shared" si="140"/>
        <v>-0.55875166435310319</v>
      </c>
    </row>
    <row r="521" spans="1:11" x14ac:dyDescent="0.2">
      <c r="A521" s="13" t="str">
        <f t="shared" si="134"/>
        <v>Dec-06</v>
      </c>
      <c r="B521" s="7">
        <f t="shared" si="144"/>
        <v>39</v>
      </c>
      <c r="C521" s="9">
        <f t="shared" si="144"/>
        <v>-157</v>
      </c>
      <c r="D521" s="9">
        <f t="shared" si="144"/>
        <v>-4867</v>
      </c>
      <c r="E521" s="31">
        <f t="shared" si="136"/>
        <v>1.6012626880083971</v>
      </c>
      <c r="F521" s="9">
        <f t="shared" si="145"/>
        <v>137851</v>
      </c>
      <c r="G521" s="9">
        <f t="shared" si="145"/>
        <v>51326</v>
      </c>
      <c r="H521" s="9">
        <f t="shared" si="138"/>
        <v>65443</v>
      </c>
      <c r="I521" s="10">
        <f t="shared" si="146"/>
        <v>2.5202414594849953E-2</v>
      </c>
      <c r="J521" s="11">
        <f t="shared" si="146"/>
        <v>9.7796849146687403E-3</v>
      </c>
      <c r="K521" s="31">
        <f t="shared" si="140"/>
        <v>-0.56143226715882832</v>
      </c>
    </row>
    <row r="522" spans="1:11" x14ac:dyDescent="0.2">
      <c r="A522" s="13" t="str">
        <f t="shared" si="134"/>
        <v>Jan-07</v>
      </c>
      <c r="B522" s="7">
        <f t="shared" ref="B522:D541" si="147">B79-B67</f>
        <v>37</v>
      </c>
      <c r="C522" s="9">
        <f t="shared" si="147"/>
        <v>-309</v>
      </c>
      <c r="D522" s="9">
        <f t="shared" si="147"/>
        <v>-9579</v>
      </c>
      <c r="E522" s="31">
        <f t="shared" si="136"/>
        <v>2.3948875916547863</v>
      </c>
      <c r="F522" s="9">
        <f t="shared" ref="F522:G541" si="148">IF(OR(F79="C",F67="C"),"C",F307-F295)</f>
        <v>98888</v>
      </c>
      <c r="G522" s="9">
        <f t="shared" si="148"/>
        <v>20034</v>
      </c>
      <c r="H522" s="9">
        <f t="shared" si="138"/>
        <v>96167</v>
      </c>
      <c r="I522" s="10">
        <f t="shared" ref="I522:J541" si="149">IF(OR(I307="-",I295="-"),"-",IF(OR(I307="C",I295="C"),"C",I307-I295))</f>
        <v>2.8180424166933893E-2</v>
      </c>
      <c r="J522" s="11">
        <f t="shared" si="149"/>
        <v>-4.5242413508314483E-2</v>
      </c>
      <c r="K522" s="31">
        <f t="shared" si="140"/>
        <v>-0.58338165682765464</v>
      </c>
    </row>
    <row r="523" spans="1:11" x14ac:dyDescent="0.2">
      <c r="A523" s="13" t="str">
        <f t="shared" si="134"/>
        <v>Feb-07</v>
      </c>
      <c r="B523" s="7">
        <f t="shared" si="147"/>
        <v>40</v>
      </c>
      <c r="C523" s="9">
        <f t="shared" si="147"/>
        <v>-443</v>
      </c>
      <c r="D523" s="9">
        <f t="shared" si="147"/>
        <v>-12404</v>
      </c>
      <c r="E523" s="31">
        <f t="shared" si="136"/>
        <v>2.8500849300642557</v>
      </c>
      <c r="F523" s="9">
        <f t="shared" si="148"/>
        <v>195549</v>
      </c>
      <c r="G523" s="9">
        <f t="shared" si="148"/>
        <v>72096</v>
      </c>
      <c r="H523" s="9">
        <f t="shared" si="138"/>
        <v>102436</v>
      </c>
      <c r="I523" s="10">
        <f t="shared" si="149"/>
        <v>3.5639330807129666E-2</v>
      </c>
      <c r="J523" s="11">
        <f t="shared" si="149"/>
        <v>9.1243735496073786E-3</v>
      </c>
      <c r="K523" s="31">
        <f t="shared" si="140"/>
        <v>-0.66324340512013436</v>
      </c>
    </row>
    <row r="524" spans="1:11" x14ac:dyDescent="0.2">
      <c r="A524" s="13" t="str">
        <f t="shared" si="134"/>
        <v>Mar-07</v>
      </c>
      <c r="B524" s="7">
        <f t="shared" si="147"/>
        <v>43</v>
      </c>
      <c r="C524" s="9">
        <f t="shared" si="147"/>
        <v>294</v>
      </c>
      <c r="D524" s="9">
        <f t="shared" si="147"/>
        <v>9114</v>
      </c>
      <c r="E524" s="31">
        <f t="shared" si="136"/>
        <v>2.7971657003751815</v>
      </c>
      <c r="F524" s="9">
        <f t="shared" si="148"/>
        <v>231861</v>
      </c>
      <c r="G524" s="9">
        <f t="shared" si="148"/>
        <v>76051</v>
      </c>
      <c r="H524" s="9">
        <f t="shared" si="138"/>
        <v>122234</v>
      </c>
      <c r="I524" s="10">
        <f t="shared" si="149"/>
        <v>5.3221800102667194E-2</v>
      </c>
      <c r="J524" s="11">
        <f t="shared" si="149"/>
        <v>1.3846380140507097E-2</v>
      </c>
      <c r="K524" s="31">
        <f t="shared" si="140"/>
        <v>-0.4736625733570321</v>
      </c>
    </row>
    <row r="525" spans="1:11" x14ac:dyDescent="0.2">
      <c r="A525" s="13" t="str">
        <f t="shared" si="134"/>
        <v>Apr-07</v>
      </c>
      <c r="B525" s="7">
        <f t="shared" si="147"/>
        <v>46</v>
      </c>
      <c r="C525" s="9">
        <f t="shared" si="147"/>
        <v>354</v>
      </c>
      <c r="D525" s="9">
        <f t="shared" si="147"/>
        <v>10620</v>
      </c>
      <c r="E525" s="31">
        <f t="shared" si="136"/>
        <v>0.81036073274367482</v>
      </c>
      <c r="F525" s="9">
        <f t="shared" si="148"/>
        <v>68812</v>
      </c>
      <c r="G525" s="9">
        <f t="shared" si="148"/>
        <v>20049</v>
      </c>
      <c r="H525" s="9">
        <f t="shared" si="138"/>
        <v>37118</v>
      </c>
      <c r="I525" s="10">
        <f t="shared" si="149"/>
        <v>2.1441908238422069E-2</v>
      </c>
      <c r="J525" s="11">
        <f t="shared" si="149"/>
        <v>2.147214134292641E-3</v>
      </c>
      <c r="K525" s="31">
        <f t="shared" si="140"/>
        <v>-0.49630186455274838</v>
      </c>
    </row>
    <row r="526" spans="1:11" x14ac:dyDescent="0.2">
      <c r="A526" s="13" t="str">
        <f t="shared" ref="A526:A589" si="150">TEXT(A83,"mmm-yy")</f>
        <v>May-07</v>
      </c>
      <c r="B526" s="7">
        <f t="shared" si="147"/>
        <v>50</v>
      </c>
      <c r="C526" s="9">
        <f t="shared" si="147"/>
        <v>4</v>
      </c>
      <c r="D526" s="9">
        <f t="shared" si="147"/>
        <v>124</v>
      </c>
      <c r="E526" s="31">
        <f t="shared" ref="E526:E589" si="151">IF(OR(E299="-",E311="-"),"-",IF(OR(E299="C",E311="C"),"C",E311-E299))</f>
        <v>1.6368167890874297</v>
      </c>
      <c r="F526" s="9">
        <f t="shared" si="148"/>
        <v>104388</v>
      </c>
      <c r="G526" s="9">
        <f t="shared" si="148"/>
        <v>44703</v>
      </c>
      <c r="H526" s="9">
        <f t="shared" ref="H526:H589" si="152">IF(OR(H311="C",H299="C"),"C",H311-H299)</f>
        <v>66454</v>
      </c>
      <c r="I526" s="10">
        <f t="shared" si="149"/>
        <v>2.228925669168369E-2</v>
      </c>
      <c r="J526" s="11">
        <f t="shared" si="149"/>
        <v>1.7116563211465596E-3</v>
      </c>
      <c r="K526" s="31">
        <f t="shared" ref="K526:K589" si="153">IF(OR(K311="-",K299="-"),"-",K311-K299)</f>
        <v>-0.64516002223912494</v>
      </c>
    </row>
    <row r="527" spans="1:11" x14ac:dyDescent="0.2">
      <c r="A527" s="13" t="str">
        <f t="shared" si="150"/>
        <v>Jun-07</v>
      </c>
      <c r="B527" s="7">
        <f t="shared" si="147"/>
        <v>44</v>
      </c>
      <c r="C527" s="9">
        <f t="shared" si="147"/>
        <v>1109</v>
      </c>
      <c r="D527" s="9">
        <f t="shared" si="147"/>
        <v>33270</v>
      </c>
      <c r="E527" s="31">
        <f t="shared" si="151"/>
        <v>1.1512616397581397</v>
      </c>
      <c r="F527" s="9">
        <f t="shared" si="148"/>
        <v>106847</v>
      </c>
      <c r="G527" s="9">
        <f t="shared" si="148"/>
        <v>62896</v>
      </c>
      <c r="H527" s="9">
        <f t="shared" si="152"/>
        <v>54143</v>
      </c>
      <c r="I527" s="10">
        <f t="shared" si="149"/>
        <v>-1.1311937260484406E-2</v>
      </c>
      <c r="J527" s="11">
        <f t="shared" si="149"/>
        <v>1.9090520432106572E-2</v>
      </c>
      <c r="K527" s="31">
        <f t="shared" si="153"/>
        <v>-0.22362267036562855</v>
      </c>
    </row>
    <row r="528" spans="1:11" x14ac:dyDescent="0.2">
      <c r="A528" s="13" t="str">
        <f t="shared" si="150"/>
        <v>Jul-07</v>
      </c>
      <c r="B528" s="7">
        <f t="shared" si="147"/>
        <v>57</v>
      </c>
      <c r="C528" s="9">
        <f t="shared" si="147"/>
        <v>1850</v>
      </c>
      <c r="D528" s="9">
        <f t="shared" si="147"/>
        <v>57350</v>
      </c>
      <c r="E528" s="31">
        <f t="shared" si="151"/>
        <v>1.052921926982723</v>
      </c>
      <c r="F528" s="9">
        <f t="shared" si="148"/>
        <v>127092</v>
      </c>
      <c r="G528" s="9">
        <f t="shared" si="148"/>
        <v>30753</v>
      </c>
      <c r="H528" s="9">
        <f t="shared" si="152"/>
        <v>60143</v>
      </c>
      <c r="I528" s="10">
        <f t="shared" si="149"/>
        <v>6.1706066129861625E-2</v>
      </c>
      <c r="J528" s="11">
        <f t="shared" si="149"/>
        <v>2.005060615920673E-2</v>
      </c>
      <c r="K528" s="31">
        <f t="shared" si="153"/>
        <v>-0.16105870741627371</v>
      </c>
    </row>
    <row r="529" spans="1:11" x14ac:dyDescent="0.2">
      <c r="A529" s="13" t="str">
        <f t="shared" si="150"/>
        <v>Aug-07</v>
      </c>
      <c r="B529" s="7">
        <f t="shared" si="147"/>
        <v>62</v>
      </c>
      <c r="C529" s="9">
        <f t="shared" si="147"/>
        <v>2517</v>
      </c>
      <c r="D529" s="9">
        <f t="shared" si="147"/>
        <v>78027</v>
      </c>
      <c r="E529" s="31">
        <f t="shared" si="151"/>
        <v>0.75792986388687922</v>
      </c>
      <c r="F529" s="9">
        <f t="shared" si="148"/>
        <v>129779</v>
      </c>
      <c r="G529" s="9">
        <f t="shared" si="148"/>
        <v>58274</v>
      </c>
      <c r="H529" s="9">
        <f t="shared" si="152"/>
        <v>54793</v>
      </c>
      <c r="I529" s="10">
        <f t="shared" si="149"/>
        <v>1.5025037496905647E-2</v>
      </c>
      <c r="J529" s="11">
        <f t="shared" si="149"/>
        <v>3.2155320838566315E-2</v>
      </c>
      <c r="K529" s="31">
        <f t="shared" si="153"/>
        <v>-1.2586516909280476E-2</v>
      </c>
    </row>
    <row r="530" spans="1:11" x14ac:dyDescent="0.2">
      <c r="A530" s="13" t="str">
        <f t="shared" si="150"/>
        <v>Sep-07</v>
      </c>
      <c r="B530" s="7">
        <f t="shared" si="147"/>
        <v>57</v>
      </c>
      <c r="C530" s="9">
        <f t="shared" si="147"/>
        <v>2403</v>
      </c>
      <c r="D530" s="9">
        <f t="shared" si="147"/>
        <v>72090</v>
      </c>
      <c r="E530" s="31">
        <f t="shared" si="151"/>
        <v>0.43528318061416371</v>
      </c>
      <c r="F530" s="9">
        <f t="shared" si="148"/>
        <v>91569</v>
      </c>
      <c r="G530" s="9">
        <f t="shared" si="148"/>
        <v>39871</v>
      </c>
      <c r="H530" s="9">
        <f t="shared" si="152"/>
        <v>41021</v>
      </c>
      <c r="I530" s="10">
        <f t="shared" si="149"/>
        <v>1.4023888307268084E-2</v>
      </c>
      <c r="J530" s="11">
        <f t="shared" si="149"/>
        <v>1.6690805803223352E-2</v>
      </c>
      <c r="K530" s="31">
        <f t="shared" si="153"/>
        <v>1.7642070770911289E-2</v>
      </c>
    </row>
    <row r="531" spans="1:11" x14ac:dyDescent="0.2">
      <c r="A531" s="13" t="str">
        <f t="shared" si="150"/>
        <v>Oct-07</v>
      </c>
      <c r="B531" s="7">
        <f t="shared" si="147"/>
        <v>59</v>
      </c>
      <c r="C531" s="9">
        <f t="shared" si="147"/>
        <v>2354</v>
      </c>
      <c r="D531" s="9">
        <f t="shared" si="147"/>
        <v>72974</v>
      </c>
      <c r="E531" s="31">
        <f t="shared" si="151"/>
        <v>-1.0800208916918947</v>
      </c>
      <c r="F531" s="9">
        <f t="shared" si="148"/>
        <v>-31429</v>
      </c>
      <c r="G531" s="9">
        <f t="shared" si="148"/>
        <v>-35313</v>
      </c>
      <c r="H531" s="9">
        <f t="shared" si="152"/>
        <v>-20451</v>
      </c>
      <c r="I531" s="10">
        <f t="shared" si="149"/>
        <v>2.4924438122682746E-2</v>
      </c>
      <c r="J531" s="11">
        <f t="shared" si="149"/>
        <v>2.1164226985888046E-3</v>
      </c>
      <c r="K531" s="31">
        <f t="shared" si="153"/>
        <v>-3.865382402577211E-2</v>
      </c>
    </row>
    <row r="532" spans="1:11" x14ac:dyDescent="0.2">
      <c r="A532" s="13" t="str">
        <f t="shared" si="150"/>
        <v>Nov-07</v>
      </c>
      <c r="B532" s="7">
        <f t="shared" si="147"/>
        <v>77</v>
      </c>
      <c r="C532" s="9">
        <f t="shared" si="147"/>
        <v>3222</v>
      </c>
      <c r="D532" s="9">
        <f t="shared" si="147"/>
        <v>96660</v>
      </c>
      <c r="E532" s="31">
        <f t="shared" si="151"/>
        <v>-0.46698010137352952</v>
      </c>
      <c r="F532" s="9">
        <f t="shared" si="148"/>
        <v>54756</v>
      </c>
      <c r="G532" s="9">
        <f t="shared" si="148"/>
        <v>-5260</v>
      </c>
      <c r="H532" s="9">
        <f t="shared" si="152"/>
        <v>20320</v>
      </c>
      <c r="I532" s="10">
        <f t="shared" si="149"/>
        <v>4.1990473303678E-2</v>
      </c>
      <c r="J532" s="11">
        <f t="shared" si="149"/>
        <v>1.291844045053625E-2</v>
      </c>
      <c r="K532" s="31">
        <f t="shared" si="153"/>
        <v>-2.008862399513589E-3</v>
      </c>
    </row>
    <row r="533" spans="1:11" x14ac:dyDescent="0.2">
      <c r="A533" s="13" t="str">
        <f t="shared" si="150"/>
        <v>Dec-07</v>
      </c>
      <c r="B533" s="7">
        <f t="shared" si="147"/>
        <v>69</v>
      </c>
      <c r="C533" s="9">
        <f t="shared" si="147"/>
        <v>3068</v>
      </c>
      <c r="D533" s="9">
        <f t="shared" si="147"/>
        <v>95108</v>
      </c>
      <c r="E533" s="31">
        <f t="shared" si="151"/>
        <v>-0.22555453947596504</v>
      </c>
      <c r="F533" s="9">
        <f t="shared" si="148"/>
        <v>26306</v>
      </c>
      <c r="G533" s="9">
        <f t="shared" si="148"/>
        <v>-5540</v>
      </c>
      <c r="H533" s="9">
        <f t="shared" si="152"/>
        <v>28690</v>
      </c>
      <c r="I533" s="10">
        <f t="shared" si="149"/>
        <v>2.205388717080381E-2</v>
      </c>
      <c r="J533" s="11">
        <f t="shared" si="149"/>
        <v>-1.5720496430100317E-2</v>
      </c>
      <c r="K533" s="31">
        <f t="shared" si="153"/>
        <v>5.244054395887332E-2</v>
      </c>
    </row>
    <row r="534" spans="1:11" x14ac:dyDescent="0.2">
      <c r="A534" s="13" t="str">
        <f t="shared" si="150"/>
        <v>Jan-08</v>
      </c>
      <c r="B534" s="7">
        <f t="shared" si="147"/>
        <v>62</v>
      </c>
      <c r="C534" s="9">
        <f t="shared" si="147"/>
        <v>3192</v>
      </c>
      <c r="D534" s="9">
        <f t="shared" si="147"/>
        <v>98952</v>
      </c>
      <c r="E534" s="31">
        <f t="shared" si="151"/>
        <v>-0.34618900511118511</v>
      </c>
      <c r="F534" s="9">
        <f t="shared" si="148"/>
        <v>99834</v>
      </c>
      <c r="G534" s="9">
        <f t="shared" si="148"/>
        <v>99101</v>
      </c>
      <c r="H534" s="9">
        <f t="shared" si="152"/>
        <v>35693</v>
      </c>
      <c r="I534" s="10">
        <f t="shared" si="149"/>
        <v>-5.3600524865452748E-2</v>
      </c>
      <c r="J534" s="11">
        <f t="shared" si="149"/>
        <v>1.3055786139726022E-2</v>
      </c>
      <c r="K534" s="31">
        <f t="shared" si="153"/>
        <v>0.17804630531358612</v>
      </c>
    </row>
    <row r="535" spans="1:11" x14ac:dyDescent="0.2">
      <c r="A535" s="13" t="str">
        <f t="shared" si="150"/>
        <v>Feb-08</v>
      </c>
      <c r="B535" s="7">
        <f t="shared" si="147"/>
        <v>64</v>
      </c>
      <c r="C535" s="9">
        <f t="shared" si="147"/>
        <v>2887</v>
      </c>
      <c r="D535" s="9">
        <f t="shared" si="147"/>
        <v>219657</v>
      </c>
      <c r="E535" s="31">
        <f t="shared" si="151"/>
        <v>-0.78199285782648786</v>
      </c>
      <c r="F535" s="9">
        <f t="shared" si="148"/>
        <v>117943</v>
      </c>
      <c r="G535" s="9">
        <f t="shared" si="148"/>
        <v>76359</v>
      </c>
      <c r="H535" s="9">
        <f t="shared" si="152"/>
        <v>81784</v>
      </c>
      <c r="I535" s="10">
        <f t="shared" si="149"/>
        <v>-1.0629698423182399E-2</v>
      </c>
      <c r="J535" s="11">
        <f t="shared" si="149"/>
        <v>-1.2047649258587256E-2</v>
      </c>
      <c r="K535" s="31">
        <f t="shared" si="153"/>
        <v>6.0870407276141236E-2</v>
      </c>
    </row>
    <row r="536" spans="1:11" x14ac:dyDescent="0.2">
      <c r="A536" s="13" t="str">
        <f t="shared" si="150"/>
        <v>Mar-08</v>
      </c>
      <c r="B536" s="7">
        <f t="shared" si="147"/>
        <v>68</v>
      </c>
      <c r="C536" s="9">
        <f t="shared" si="147"/>
        <v>2741</v>
      </c>
      <c r="D536" s="9">
        <f t="shared" si="147"/>
        <v>84971</v>
      </c>
      <c r="E536" s="31">
        <f t="shared" si="151"/>
        <v>0.73968278214127992</v>
      </c>
      <c r="F536" s="9">
        <f t="shared" si="148"/>
        <v>230878</v>
      </c>
      <c r="G536" s="9">
        <f t="shared" si="148"/>
        <v>89170</v>
      </c>
      <c r="H536" s="9">
        <f t="shared" si="152"/>
        <v>71731</v>
      </c>
      <c r="I536" s="10">
        <f t="shared" si="149"/>
        <v>3.5898976995369924E-2</v>
      </c>
      <c r="J536" s="11">
        <f t="shared" si="149"/>
        <v>5.3533160086424392E-2</v>
      </c>
      <c r="K536" s="31">
        <f t="shared" si="153"/>
        <v>-3.6078895840908842E-2</v>
      </c>
    </row>
    <row r="537" spans="1:11" x14ac:dyDescent="0.2">
      <c r="A537" s="13" t="str">
        <f t="shared" si="150"/>
        <v>Apr-08</v>
      </c>
      <c r="B537" s="7">
        <f t="shared" si="147"/>
        <v>73</v>
      </c>
      <c r="C537" s="9">
        <f t="shared" si="147"/>
        <v>3109</v>
      </c>
      <c r="D537" s="9">
        <f t="shared" si="147"/>
        <v>93270</v>
      </c>
      <c r="E537" s="31">
        <f t="shared" si="151"/>
        <v>-0.27093358362515119</v>
      </c>
      <c r="F537" s="9">
        <f t="shared" si="148"/>
        <v>-96533</v>
      </c>
      <c r="G537" s="9">
        <f t="shared" si="148"/>
        <v>-32424</v>
      </c>
      <c r="H537" s="9">
        <f t="shared" si="152"/>
        <v>24619</v>
      </c>
      <c r="I537" s="10">
        <f t="shared" si="149"/>
        <v>-2.5061362331926462E-2</v>
      </c>
      <c r="J537" s="11">
        <f t="shared" si="149"/>
        <v>-8.7534010241464344E-2</v>
      </c>
      <c r="K537" s="31">
        <f t="shared" si="153"/>
        <v>1.0740857721152963E-2</v>
      </c>
    </row>
    <row r="538" spans="1:11" x14ac:dyDescent="0.2">
      <c r="A538" s="13" t="str">
        <f t="shared" si="150"/>
        <v>May-08</v>
      </c>
      <c r="B538" s="7">
        <f t="shared" si="147"/>
        <v>39</v>
      </c>
      <c r="C538" s="9">
        <f t="shared" si="147"/>
        <v>3301</v>
      </c>
      <c r="D538" s="9">
        <f t="shared" si="147"/>
        <v>102331</v>
      </c>
      <c r="E538" s="31">
        <f t="shared" si="151"/>
        <v>5.9648237427058604E-2</v>
      </c>
      <c r="F538" s="9">
        <f t="shared" si="148"/>
        <v>91611</v>
      </c>
      <c r="G538" s="9">
        <f t="shared" si="148"/>
        <v>49327</v>
      </c>
      <c r="H538" s="9">
        <f t="shared" si="152"/>
        <v>33988</v>
      </c>
      <c r="I538" s="10">
        <f t="shared" si="149"/>
        <v>1.027450964827592E-3</v>
      </c>
      <c r="J538" s="11">
        <f t="shared" si="149"/>
        <v>3.0590214830696683E-2</v>
      </c>
      <c r="K538" s="31">
        <f t="shared" si="153"/>
        <v>0.5265555303872631</v>
      </c>
    </row>
    <row r="539" spans="1:11" x14ac:dyDescent="0.2">
      <c r="A539" s="13" t="str">
        <f t="shared" si="150"/>
        <v>Jun-08</v>
      </c>
      <c r="B539" s="7">
        <f t="shared" si="147"/>
        <v>58</v>
      </c>
      <c r="C539" s="9">
        <f t="shared" si="147"/>
        <v>3407</v>
      </c>
      <c r="D539" s="9">
        <f t="shared" si="147"/>
        <v>102210</v>
      </c>
      <c r="E539" s="31">
        <f t="shared" si="151"/>
        <v>-1.2509032197920185</v>
      </c>
      <c r="F539" s="9">
        <f t="shared" si="148"/>
        <v>-93756</v>
      </c>
      <c r="G539" s="9">
        <f t="shared" si="148"/>
        <v>-64455</v>
      </c>
      <c r="H539" s="9">
        <f t="shared" si="152"/>
        <v>-20700</v>
      </c>
      <c r="I539" s="10">
        <f t="shared" si="149"/>
        <v>2.9109282570263684E-2</v>
      </c>
      <c r="J539" s="11">
        <f t="shared" si="149"/>
        <v>-5.5038772932447966E-2</v>
      </c>
      <c r="K539" s="31">
        <f t="shared" si="153"/>
        <v>0.31750099413226707</v>
      </c>
    </row>
    <row r="540" spans="1:11" x14ac:dyDescent="0.2">
      <c r="A540" s="13" t="str">
        <f t="shared" si="150"/>
        <v>Jul-08</v>
      </c>
      <c r="B540" s="7">
        <f t="shared" si="147"/>
        <v>54</v>
      </c>
      <c r="C540" s="9">
        <f t="shared" si="147"/>
        <v>2567</v>
      </c>
      <c r="D540" s="9">
        <f t="shared" si="147"/>
        <v>79577</v>
      </c>
      <c r="E540" s="31">
        <f t="shared" si="151"/>
        <v>-0.40954713992609015</v>
      </c>
      <c r="F540" s="9">
        <f t="shared" si="148"/>
        <v>-46972</v>
      </c>
      <c r="G540" s="9">
        <f t="shared" si="148"/>
        <v>-31801</v>
      </c>
      <c r="H540" s="9">
        <f t="shared" si="152"/>
        <v>8368</v>
      </c>
      <c r="I540" s="10">
        <f t="shared" si="149"/>
        <v>1.5564742884205618E-2</v>
      </c>
      <c r="J540" s="11">
        <f t="shared" si="149"/>
        <v>-4.7459723395130826E-2</v>
      </c>
      <c r="K540" s="31">
        <f t="shared" si="153"/>
        <v>0.10590843222219348</v>
      </c>
    </row>
    <row r="541" spans="1:11" x14ac:dyDescent="0.2">
      <c r="A541" s="13" t="str">
        <f t="shared" si="150"/>
        <v>Aug-08</v>
      </c>
      <c r="B541" s="7">
        <f t="shared" si="147"/>
        <v>43</v>
      </c>
      <c r="C541" s="9">
        <f t="shared" si="147"/>
        <v>2444</v>
      </c>
      <c r="D541" s="9">
        <f t="shared" si="147"/>
        <v>75764</v>
      </c>
      <c r="E541" s="31">
        <f t="shared" si="151"/>
        <v>-0.92703574293780022</v>
      </c>
      <c r="F541" s="9">
        <f t="shared" si="148"/>
        <v>-82474</v>
      </c>
      <c r="G541" s="9">
        <f t="shared" si="148"/>
        <v>-34733</v>
      </c>
      <c r="H541" s="9">
        <f t="shared" si="152"/>
        <v>-14623</v>
      </c>
      <c r="I541" s="10">
        <f t="shared" si="149"/>
        <v>-1.3679262713645501E-2</v>
      </c>
      <c r="J541" s="11">
        <f t="shared" si="149"/>
        <v>-4.612135114716609E-2</v>
      </c>
      <c r="K541" s="31">
        <f t="shared" si="153"/>
        <v>0.20789247926794019</v>
      </c>
    </row>
    <row r="542" spans="1:11" x14ac:dyDescent="0.2">
      <c r="A542" s="13" t="str">
        <f t="shared" si="150"/>
        <v>Sep-08</v>
      </c>
      <c r="B542" s="7">
        <f t="shared" ref="B542:D561" si="154">B99-B87</f>
        <v>44</v>
      </c>
      <c r="C542" s="9">
        <f t="shared" si="154"/>
        <v>2977</v>
      </c>
      <c r="D542" s="9">
        <f t="shared" si="154"/>
        <v>89310</v>
      </c>
      <c r="E542" s="31">
        <f t="shared" si="151"/>
        <v>-1.2813252785272979</v>
      </c>
      <c r="F542" s="9">
        <f t="shared" ref="F542:G561" si="155">IF(OR(F99="C",F87="C"),"C",F327-F315)</f>
        <v>-119096</v>
      </c>
      <c r="G542" s="9">
        <f t="shared" si="155"/>
        <v>-95387</v>
      </c>
      <c r="H542" s="9">
        <f t="shared" si="152"/>
        <v>-22225</v>
      </c>
      <c r="I542" s="10">
        <f t="shared" ref="I542:J561" si="156">IF(OR(I327="-",I315="-"),"-",IF(OR(I327="C",I315="C"),"C",I327-I315))</f>
        <v>5.5329238620175802E-2</v>
      </c>
      <c r="J542" s="11">
        <f t="shared" si="156"/>
        <v>-6.2259635528416402E-2</v>
      </c>
      <c r="K542" s="31">
        <f t="shared" si="153"/>
        <v>0.35759547223377552</v>
      </c>
    </row>
    <row r="543" spans="1:11" x14ac:dyDescent="0.2">
      <c r="A543" s="13" t="str">
        <f t="shared" si="150"/>
        <v>Oct-08</v>
      </c>
      <c r="B543" s="7">
        <f t="shared" si="154"/>
        <v>47</v>
      </c>
      <c r="C543" s="9">
        <f t="shared" si="154"/>
        <v>2668</v>
      </c>
      <c r="D543" s="9">
        <f t="shared" si="154"/>
        <v>82708</v>
      </c>
      <c r="E543" s="31">
        <f t="shared" si="151"/>
        <v>0.7602092719321405</v>
      </c>
      <c r="F543" s="9">
        <f t="shared" si="155"/>
        <v>102574</v>
      </c>
      <c r="G543" s="9">
        <f t="shared" si="155"/>
        <v>26229</v>
      </c>
      <c r="H543" s="9">
        <f t="shared" si="152"/>
        <v>60744</v>
      </c>
      <c r="I543" s="10">
        <f t="shared" si="156"/>
        <v>4.0638095320200796E-2</v>
      </c>
      <c r="J543" s="11">
        <f t="shared" si="156"/>
        <v>7.3694091868192757E-5</v>
      </c>
      <c r="K543" s="31">
        <f t="shared" si="153"/>
        <v>0.20999551337846611</v>
      </c>
    </row>
    <row r="544" spans="1:11" x14ac:dyDescent="0.2">
      <c r="A544" s="13" t="str">
        <f t="shared" si="150"/>
        <v>Nov-08</v>
      </c>
      <c r="B544" s="7">
        <f t="shared" si="154"/>
        <v>59</v>
      </c>
      <c r="C544" s="9">
        <f t="shared" si="154"/>
        <v>3680</v>
      </c>
      <c r="D544" s="9">
        <f t="shared" si="154"/>
        <v>110400</v>
      </c>
      <c r="E544" s="31">
        <f t="shared" si="151"/>
        <v>-2.3135981778130486</v>
      </c>
      <c r="F544" s="9">
        <f t="shared" si="155"/>
        <v>-113378</v>
      </c>
      <c r="G544" s="9">
        <f t="shared" si="155"/>
        <v>-73717</v>
      </c>
      <c r="H544" s="9">
        <f t="shared" si="152"/>
        <v>-53443</v>
      </c>
      <c r="I544" s="10">
        <f t="shared" si="156"/>
        <v>1.3538757532854273E-2</v>
      </c>
      <c r="J544" s="11">
        <f t="shared" si="156"/>
        <v>-1.5777987423453599E-2</v>
      </c>
      <c r="K544" s="31">
        <f t="shared" si="153"/>
        <v>0.36061444712223079</v>
      </c>
    </row>
    <row r="545" spans="1:11" x14ac:dyDescent="0.2">
      <c r="A545" s="13" t="str">
        <f t="shared" si="150"/>
        <v>Dec-08</v>
      </c>
      <c r="B545" s="7">
        <f t="shared" si="154"/>
        <v>50</v>
      </c>
      <c r="C545" s="9">
        <f t="shared" si="154"/>
        <v>3743</v>
      </c>
      <c r="D545" s="9">
        <f t="shared" si="154"/>
        <v>116033</v>
      </c>
      <c r="E545" s="31">
        <f t="shared" si="151"/>
        <v>-1.7621894840908325</v>
      </c>
      <c r="F545" s="9">
        <f t="shared" si="155"/>
        <v>-82768</v>
      </c>
      <c r="G545" s="9">
        <f t="shared" si="155"/>
        <v>-63855</v>
      </c>
      <c r="H545" s="9">
        <f t="shared" si="152"/>
        <v>-31244</v>
      </c>
      <c r="I545" s="10">
        <f t="shared" si="156"/>
        <v>2.450417811908312E-2</v>
      </c>
      <c r="J545" s="11">
        <f t="shared" si="156"/>
        <v>-1.4790618537122269E-2</v>
      </c>
      <c r="K545" s="31">
        <f t="shared" si="153"/>
        <v>0.49005574837843113</v>
      </c>
    </row>
    <row r="546" spans="1:11" x14ac:dyDescent="0.2">
      <c r="A546" s="13" t="str">
        <f t="shared" si="150"/>
        <v>Jan-09</v>
      </c>
      <c r="B546" s="7">
        <f t="shared" si="154"/>
        <v>62</v>
      </c>
      <c r="C546" s="9">
        <f t="shared" si="154"/>
        <v>3579</v>
      </c>
      <c r="D546" s="9">
        <f t="shared" si="154"/>
        <v>110949</v>
      </c>
      <c r="E546" s="31">
        <f t="shared" si="151"/>
        <v>-2.5143802648969924</v>
      </c>
      <c r="F546" s="9">
        <f t="shared" si="155"/>
        <v>-147721</v>
      </c>
      <c r="G546" s="9">
        <f t="shared" si="155"/>
        <v>-144616</v>
      </c>
      <c r="H546" s="9">
        <f t="shared" si="152"/>
        <v>-54782</v>
      </c>
      <c r="I546" s="10">
        <f t="shared" si="156"/>
        <v>7.8996567763563785E-2</v>
      </c>
      <c r="J546" s="11">
        <f t="shared" si="156"/>
        <v>-1.7638167775074987E-2</v>
      </c>
      <c r="K546" s="31">
        <f t="shared" si="153"/>
        <v>0.28678356936040927</v>
      </c>
    </row>
    <row r="547" spans="1:11" x14ac:dyDescent="0.2">
      <c r="A547" s="13" t="str">
        <f t="shared" si="150"/>
        <v>Feb-09</v>
      </c>
      <c r="B547" s="7">
        <f t="shared" si="154"/>
        <v>51</v>
      </c>
      <c r="C547" s="9">
        <f t="shared" si="154"/>
        <v>4139</v>
      </c>
      <c r="D547" s="9">
        <f t="shared" si="154"/>
        <v>-22929</v>
      </c>
      <c r="E547" s="31">
        <f t="shared" si="151"/>
        <v>-2.5798181862524387</v>
      </c>
      <c r="F547" s="9">
        <f t="shared" si="155"/>
        <v>-262703</v>
      </c>
      <c r="G547" s="9">
        <f t="shared" si="155"/>
        <v>-184373</v>
      </c>
      <c r="H547" s="9">
        <f t="shared" si="152"/>
        <v>-114911</v>
      </c>
      <c r="I547" s="10">
        <f t="shared" si="156"/>
        <v>3.9667942966513881E-2</v>
      </c>
      <c r="J547" s="11">
        <f t="shared" si="156"/>
        <v>-3.3046797376111048E-2</v>
      </c>
      <c r="K547" s="31">
        <f t="shared" si="153"/>
        <v>0.59497112453198753</v>
      </c>
    </row>
    <row r="548" spans="1:11" x14ac:dyDescent="0.2">
      <c r="A548" s="13" t="str">
        <f t="shared" si="150"/>
        <v>Mar-09</v>
      </c>
      <c r="B548" s="7">
        <f t="shared" si="154"/>
        <v>46</v>
      </c>
      <c r="C548" s="9">
        <f t="shared" si="154"/>
        <v>4196</v>
      </c>
      <c r="D548" s="9">
        <f t="shared" si="154"/>
        <v>130076</v>
      </c>
      <c r="E548" s="31">
        <f t="shared" si="151"/>
        <v>-4.0063587287665285</v>
      </c>
      <c r="F548" s="9">
        <f t="shared" si="155"/>
        <v>-372707</v>
      </c>
      <c r="G548" s="9">
        <f t="shared" si="155"/>
        <v>-197381</v>
      </c>
      <c r="H548" s="9">
        <f t="shared" si="152"/>
        <v>-115982</v>
      </c>
      <c r="I548" s="10">
        <f t="shared" si="156"/>
        <v>-4.8003876808269119E-3</v>
      </c>
      <c r="J548" s="11">
        <f t="shared" si="156"/>
        <v>-8.8225163759010128E-2</v>
      </c>
      <c r="K548" s="31">
        <f t="shared" si="153"/>
        <v>0.67442422080592479</v>
      </c>
    </row>
    <row r="549" spans="1:11" x14ac:dyDescent="0.2">
      <c r="A549" s="13" t="str">
        <f t="shared" si="150"/>
        <v>Apr-09</v>
      </c>
      <c r="B549" s="7">
        <f t="shared" si="154"/>
        <v>39</v>
      </c>
      <c r="C549" s="9">
        <f t="shared" si="154"/>
        <v>3103</v>
      </c>
      <c r="D549" s="9">
        <f t="shared" si="154"/>
        <v>93090</v>
      </c>
      <c r="E549" s="31">
        <f t="shared" si="151"/>
        <v>-0.4807742542063167</v>
      </c>
      <c r="F549" s="9">
        <f t="shared" si="155"/>
        <v>116939</v>
      </c>
      <c r="G549" s="9">
        <f t="shared" si="155"/>
        <v>7356</v>
      </c>
      <c r="H549" s="9">
        <f t="shared" si="152"/>
        <v>15080</v>
      </c>
      <c r="I549" s="10">
        <f t="shared" si="156"/>
        <v>6.9267525682945363E-2</v>
      </c>
      <c r="J549" s="11">
        <f t="shared" si="156"/>
        <v>5.6770930112455931E-2</v>
      </c>
      <c r="K549" s="31">
        <f t="shared" si="153"/>
        <v>0.4363880159062461</v>
      </c>
    </row>
    <row r="550" spans="1:11" x14ac:dyDescent="0.2">
      <c r="A550" s="13" t="str">
        <f t="shared" si="150"/>
        <v>May-09</v>
      </c>
      <c r="B550" s="7">
        <f t="shared" si="154"/>
        <v>37</v>
      </c>
      <c r="C550" s="9">
        <f t="shared" si="154"/>
        <v>3078</v>
      </c>
      <c r="D550" s="9">
        <f t="shared" si="154"/>
        <v>95418</v>
      </c>
      <c r="E550" s="31">
        <f t="shared" si="151"/>
        <v>-0.80486699251049387</v>
      </c>
      <c r="F550" s="9">
        <f t="shared" si="155"/>
        <v>-12599</v>
      </c>
      <c r="G550" s="9">
        <f t="shared" si="155"/>
        <v>-15223</v>
      </c>
      <c r="H550" s="9">
        <f t="shared" si="152"/>
        <v>-4816</v>
      </c>
      <c r="I550" s="10">
        <f t="shared" si="156"/>
        <v>1.4162221227553395E-2</v>
      </c>
      <c r="J550" s="11">
        <f t="shared" si="156"/>
        <v>-3.9368474616376936E-3</v>
      </c>
      <c r="K550" s="31">
        <f t="shared" si="153"/>
        <v>0.47162580098113693</v>
      </c>
    </row>
    <row r="551" spans="1:11" x14ac:dyDescent="0.2">
      <c r="A551" s="13" t="str">
        <f t="shared" si="150"/>
        <v>Jun-09</v>
      </c>
      <c r="B551" s="7">
        <f t="shared" si="154"/>
        <v>23</v>
      </c>
      <c r="C551" s="9">
        <f t="shared" si="154"/>
        <v>2886</v>
      </c>
      <c r="D551" s="9">
        <f t="shared" si="154"/>
        <v>86580</v>
      </c>
      <c r="E551" s="31">
        <f t="shared" si="151"/>
        <v>-2.1400163446294975</v>
      </c>
      <c r="F551" s="9">
        <f t="shared" si="155"/>
        <v>-82100</v>
      </c>
      <c r="G551" s="9">
        <f t="shared" si="155"/>
        <v>-41835</v>
      </c>
      <c r="H551" s="9">
        <f t="shared" si="152"/>
        <v>-63758</v>
      </c>
      <c r="I551" s="10">
        <f t="shared" si="156"/>
        <v>-3.5365005168830344E-3</v>
      </c>
      <c r="J551" s="11">
        <f t="shared" si="156"/>
        <v>1.5553722981020091E-2</v>
      </c>
      <c r="K551" s="31">
        <f t="shared" si="153"/>
        <v>0.59520378915769356</v>
      </c>
    </row>
    <row r="552" spans="1:11" x14ac:dyDescent="0.2">
      <c r="A552" s="13" t="str">
        <f t="shared" si="150"/>
        <v>Jul-09</v>
      </c>
      <c r="B552" s="7">
        <f t="shared" si="154"/>
        <v>32</v>
      </c>
      <c r="C552" s="9">
        <f t="shared" si="154"/>
        <v>3628</v>
      </c>
      <c r="D552" s="9">
        <f t="shared" si="154"/>
        <v>112468</v>
      </c>
      <c r="E552" s="31">
        <f t="shared" si="151"/>
        <v>-0.86525727270759489</v>
      </c>
      <c r="F552" s="9">
        <f t="shared" si="155"/>
        <v>71077</v>
      </c>
      <c r="G552" s="9">
        <f t="shared" si="155"/>
        <v>41015</v>
      </c>
      <c r="H552" s="9">
        <f t="shared" si="152"/>
        <v>-1411</v>
      </c>
      <c r="I552" s="10">
        <f t="shared" si="156"/>
        <v>-1.0401483470441786E-2</v>
      </c>
      <c r="J552" s="11">
        <f t="shared" si="156"/>
        <v>5.6953288701526494E-2</v>
      </c>
      <c r="K552" s="31">
        <f t="shared" si="153"/>
        <v>0.70974867044090217</v>
      </c>
    </row>
    <row r="553" spans="1:11" x14ac:dyDescent="0.2">
      <c r="A553" s="13" t="str">
        <f t="shared" si="150"/>
        <v>Aug-09</v>
      </c>
      <c r="B553" s="7">
        <f t="shared" si="154"/>
        <v>20</v>
      </c>
      <c r="C553" s="9">
        <f t="shared" si="154"/>
        <v>2472</v>
      </c>
      <c r="D553" s="9">
        <f t="shared" si="154"/>
        <v>76632</v>
      </c>
      <c r="E553" s="31">
        <f t="shared" si="151"/>
        <v>-1.3713563833541365</v>
      </c>
      <c r="F553" s="9">
        <f t="shared" si="155"/>
        <v>-2511</v>
      </c>
      <c r="G553" s="9">
        <f t="shared" si="155"/>
        <v>-18839</v>
      </c>
      <c r="H553" s="9">
        <f t="shared" si="152"/>
        <v>-34536</v>
      </c>
      <c r="I553" s="10">
        <f t="shared" si="156"/>
        <v>3.3553477419020483E-2</v>
      </c>
      <c r="J553" s="11">
        <f t="shared" si="156"/>
        <v>4.2960122978769721E-2</v>
      </c>
      <c r="K553" s="31">
        <f t="shared" si="153"/>
        <v>0.50591957075100424</v>
      </c>
    </row>
    <row r="554" spans="1:11" x14ac:dyDescent="0.2">
      <c r="A554" s="13" t="str">
        <f t="shared" si="150"/>
        <v>Sep-09</v>
      </c>
      <c r="B554" s="7">
        <f t="shared" si="154"/>
        <v>17</v>
      </c>
      <c r="C554" s="9">
        <f t="shared" si="154"/>
        <v>2972</v>
      </c>
      <c r="D554" s="9">
        <f t="shared" si="154"/>
        <v>89160</v>
      </c>
      <c r="E554" s="31">
        <f t="shared" si="151"/>
        <v>-0.4686492557030526</v>
      </c>
      <c r="F554" s="9">
        <f t="shared" si="155"/>
        <v>64672</v>
      </c>
      <c r="G554" s="9">
        <f t="shared" si="155"/>
        <v>55712</v>
      </c>
      <c r="H554" s="9">
        <f t="shared" si="152"/>
        <v>9159</v>
      </c>
      <c r="I554" s="10">
        <f t="shared" si="156"/>
        <v>-3.7636434278372155E-2</v>
      </c>
      <c r="J554" s="11">
        <f t="shared" si="156"/>
        <v>3.7800382776681518E-2</v>
      </c>
      <c r="K554" s="31">
        <f t="shared" si="153"/>
        <v>0.69186191125544383</v>
      </c>
    </row>
    <row r="555" spans="1:11" x14ac:dyDescent="0.2">
      <c r="A555" s="13" t="str">
        <f t="shared" si="150"/>
        <v>Oct-09</v>
      </c>
      <c r="B555" s="7">
        <f t="shared" si="154"/>
        <v>32</v>
      </c>
      <c r="C555" s="9">
        <f t="shared" si="154"/>
        <v>3367</v>
      </c>
      <c r="D555" s="9">
        <f t="shared" si="154"/>
        <v>104377</v>
      </c>
      <c r="E555" s="31">
        <f t="shared" si="151"/>
        <v>-1.061364146297386</v>
      </c>
      <c r="F555" s="9">
        <f t="shared" si="155"/>
        <v>11366</v>
      </c>
      <c r="G555" s="9">
        <f t="shared" si="155"/>
        <v>18757</v>
      </c>
      <c r="H555" s="9">
        <f t="shared" si="152"/>
        <v>-11061</v>
      </c>
      <c r="I555" s="10">
        <f t="shared" si="156"/>
        <v>-1.7637885013297661E-2</v>
      </c>
      <c r="J555" s="11">
        <f t="shared" si="156"/>
        <v>2.0301768242166229E-2</v>
      </c>
      <c r="K555" s="31">
        <f t="shared" si="153"/>
        <v>0.60408839602777675</v>
      </c>
    </row>
    <row r="556" spans="1:11" x14ac:dyDescent="0.2">
      <c r="A556" s="13" t="str">
        <f t="shared" si="150"/>
        <v>Nov-09</v>
      </c>
      <c r="B556" s="7">
        <f t="shared" si="154"/>
        <v>0</v>
      </c>
      <c r="C556" s="9">
        <f t="shared" si="154"/>
        <v>2354</v>
      </c>
      <c r="D556" s="9">
        <f t="shared" si="154"/>
        <v>70620</v>
      </c>
      <c r="E556" s="31">
        <f t="shared" si="151"/>
        <v>-0.44278346724191664</v>
      </c>
      <c r="F556" s="9">
        <f t="shared" si="155"/>
        <v>12267</v>
      </c>
      <c r="G556" s="9">
        <f t="shared" si="155"/>
        <v>22450</v>
      </c>
      <c r="H556" s="9">
        <f t="shared" si="152"/>
        <v>7881</v>
      </c>
      <c r="I556" s="10">
        <f t="shared" si="156"/>
        <v>-1.9374183272966361E-2</v>
      </c>
      <c r="J556" s="11">
        <f t="shared" si="156"/>
        <v>-3.407729221833744E-4</v>
      </c>
      <c r="K556" s="31">
        <f t="shared" si="153"/>
        <v>0.70373692077728123</v>
      </c>
    </row>
    <row r="557" spans="1:11" x14ac:dyDescent="0.2">
      <c r="A557" s="13" t="str">
        <f t="shared" si="150"/>
        <v>Dec-09</v>
      </c>
      <c r="B557" s="7">
        <f t="shared" si="154"/>
        <v>-4</v>
      </c>
      <c r="C557" s="9">
        <f t="shared" si="154"/>
        <v>2180</v>
      </c>
      <c r="D557" s="9">
        <f t="shared" si="154"/>
        <v>67580</v>
      </c>
      <c r="E557" s="31">
        <f t="shared" si="151"/>
        <v>1.2675791441306004</v>
      </c>
      <c r="F557" s="9">
        <f t="shared" si="155"/>
        <v>137289</v>
      </c>
      <c r="G557" s="9">
        <f t="shared" si="155"/>
        <v>72067</v>
      </c>
      <c r="H557" s="9">
        <f t="shared" si="152"/>
        <v>82766</v>
      </c>
      <c r="I557" s="10">
        <f t="shared" si="156"/>
        <v>-1.335366786319403E-3</v>
      </c>
      <c r="J557" s="11">
        <f t="shared" si="156"/>
        <v>-8.0704630888379647E-3</v>
      </c>
      <c r="K557" s="31">
        <f t="shared" si="153"/>
        <v>0.7019076683119323</v>
      </c>
    </row>
    <row r="558" spans="1:11" x14ac:dyDescent="0.2">
      <c r="A558" s="13" t="str">
        <f t="shared" si="150"/>
        <v>Jan-10</v>
      </c>
      <c r="B558" s="7">
        <f t="shared" si="154"/>
        <v>4</v>
      </c>
      <c r="C558" s="9">
        <f t="shared" si="154"/>
        <v>2996</v>
      </c>
      <c r="D558" s="9">
        <f t="shared" si="154"/>
        <v>92876</v>
      </c>
      <c r="E558" s="31">
        <f t="shared" si="151"/>
        <v>1.1816133282782815</v>
      </c>
      <c r="F558" s="9">
        <f t="shared" si="155"/>
        <v>187701</v>
      </c>
      <c r="G558" s="9">
        <f t="shared" si="155"/>
        <v>85481</v>
      </c>
      <c r="H558" s="9">
        <f t="shared" si="152"/>
        <v>98177</v>
      </c>
      <c r="I558" s="10">
        <f t="shared" si="156"/>
        <v>1.0628352035197963E-3</v>
      </c>
      <c r="J558" s="11">
        <f t="shared" si="156"/>
        <v>-3.5080320484357497E-3</v>
      </c>
      <c r="K558" s="31">
        <f t="shared" si="153"/>
        <v>0.84108419887621722</v>
      </c>
    </row>
    <row r="559" spans="1:11" x14ac:dyDescent="0.2">
      <c r="A559" s="13" t="str">
        <f t="shared" si="150"/>
        <v>Feb-10</v>
      </c>
      <c r="B559" s="7">
        <f t="shared" si="154"/>
        <v>-7</v>
      </c>
      <c r="C559" s="9">
        <f t="shared" si="154"/>
        <v>2342</v>
      </c>
      <c r="D559" s="9">
        <f t="shared" si="154"/>
        <v>65576</v>
      </c>
      <c r="E559" s="31">
        <f t="shared" si="151"/>
        <v>0.3196901700101904</v>
      </c>
      <c r="F559" s="9">
        <f t="shared" si="155"/>
        <v>49352</v>
      </c>
      <c r="G559" s="9">
        <f t="shared" si="155"/>
        <v>51020</v>
      </c>
      <c r="H559" s="9">
        <f t="shared" si="152"/>
        <v>44616</v>
      </c>
      <c r="I559" s="10">
        <f t="shared" si="156"/>
        <v>-2.4564791388459684E-2</v>
      </c>
      <c r="J559" s="11">
        <f t="shared" si="156"/>
        <v>-1.3380532230182318E-2</v>
      </c>
      <c r="K559" s="31">
        <f t="shared" si="153"/>
        <v>0.78887544965463263</v>
      </c>
    </row>
    <row r="560" spans="1:11" x14ac:dyDescent="0.2">
      <c r="A560" s="13" t="str">
        <f t="shared" si="150"/>
        <v>Mar-10</v>
      </c>
      <c r="B560" s="7">
        <f t="shared" si="154"/>
        <v>-10</v>
      </c>
      <c r="C560" s="9">
        <f t="shared" si="154"/>
        <v>1867</v>
      </c>
      <c r="D560" s="9">
        <f t="shared" si="154"/>
        <v>57877</v>
      </c>
      <c r="E560" s="31">
        <f t="shared" si="151"/>
        <v>8.1326802597786241E-2</v>
      </c>
      <c r="F560" s="9">
        <f t="shared" si="155"/>
        <v>73989</v>
      </c>
      <c r="G560" s="9">
        <f t="shared" si="155"/>
        <v>55036</v>
      </c>
      <c r="H560" s="9">
        <f t="shared" si="152"/>
        <v>28906</v>
      </c>
      <c r="I560" s="10">
        <f t="shared" si="156"/>
        <v>-1.5251203680858305E-2</v>
      </c>
      <c r="J560" s="11">
        <f t="shared" si="156"/>
        <v>1.334982696690834E-2</v>
      </c>
      <c r="K560" s="31">
        <f t="shared" si="153"/>
        <v>0.6858081662022002</v>
      </c>
    </row>
    <row r="561" spans="1:11" x14ac:dyDescent="0.2">
      <c r="A561" s="13" t="str">
        <f t="shared" si="150"/>
        <v>Apr-10</v>
      </c>
      <c r="B561" s="7">
        <f t="shared" si="154"/>
        <v>-22</v>
      </c>
      <c r="C561" s="9">
        <f t="shared" si="154"/>
        <v>2158</v>
      </c>
      <c r="D561" s="9">
        <f t="shared" si="154"/>
        <v>64740</v>
      </c>
      <c r="E561" s="31">
        <f t="shared" si="151"/>
        <v>-0.48355186822158913</v>
      </c>
      <c r="F561" s="9">
        <f t="shared" si="155"/>
        <v>21652</v>
      </c>
      <c r="G561" s="9">
        <f t="shared" si="155"/>
        <v>3300</v>
      </c>
      <c r="H561" s="9">
        <f t="shared" si="152"/>
        <v>3489</v>
      </c>
      <c r="I561" s="10">
        <f t="shared" si="156"/>
        <v>1.0318610809830098E-2</v>
      </c>
      <c r="J561" s="11">
        <f t="shared" si="156"/>
        <v>9.6438626696522256E-3</v>
      </c>
      <c r="K561" s="31">
        <f t="shared" si="153"/>
        <v>0.9305527337914512</v>
      </c>
    </row>
    <row r="562" spans="1:11" x14ac:dyDescent="0.2">
      <c r="A562" s="13" t="str">
        <f t="shared" si="150"/>
        <v>May-10</v>
      </c>
      <c r="B562" s="7">
        <f t="shared" ref="B562:D581" si="157">B119-B107</f>
        <v>-19</v>
      </c>
      <c r="C562" s="9">
        <f t="shared" si="157"/>
        <v>2898</v>
      </c>
      <c r="D562" s="9">
        <f t="shared" si="157"/>
        <v>89838</v>
      </c>
      <c r="E562" s="31">
        <f t="shared" si="151"/>
        <v>-1.9653881738624648</v>
      </c>
      <c r="F562" s="9">
        <f t="shared" ref="F562:G581" si="158">IF(OR(F119="C",F107="C"),"C",F347-F335)</f>
        <v>-122189</v>
      </c>
      <c r="G562" s="9">
        <f t="shared" si="158"/>
        <v>-86168</v>
      </c>
      <c r="H562" s="9">
        <f t="shared" si="152"/>
        <v>-58412</v>
      </c>
      <c r="I562" s="10">
        <f t="shared" ref="I562:J581" si="159">IF(OR(I347="-",I335="-"),"-",IF(OR(I347="C",I335="C"),"C",I347-I335))</f>
        <v>3.729113587604993E-2</v>
      </c>
      <c r="J562" s="11">
        <f t="shared" si="159"/>
        <v>-2.5126250250084414E-2</v>
      </c>
      <c r="K562" s="31">
        <f t="shared" si="153"/>
        <v>1.1312678056297116</v>
      </c>
    </row>
    <row r="563" spans="1:11" x14ac:dyDescent="0.2">
      <c r="A563" s="13" t="str">
        <f t="shared" si="150"/>
        <v>Jun-10</v>
      </c>
      <c r="B563" s="7">
        <f t="shared" si="157"/>
        <v>-45</v>
      </c>
      <c r="C563" s="9">
        <f t="shared" si="157"/>
        <v>1350</v>
      </c>
      <c r="D563" s="9">
        <f t="shared" si="157"/>
        <v>40500</v>
      </c>
      <c r="E563" s="31">
        <f t="shared" si="151"/>
        <v>1.5202669058487857</v>
      </c>
      <c r="F563" s="9">
        <f t="shared" si="158"/>
        <v>112858</v>
      </c>
      <c r="G563" s="9">
        <f t="shared" si="158"/>
        <v>41270</v>
      </c>
      <c r="H563" s="9">
        <f t="shared" si="152"/>
        <v>73127</v>
      </c>
      <c r="I563" s="10">
        <f t="shared" si="159"/>
        <v>3.893822311665307E-2</v>
      </c>
      <c r="J563" s="11">
        <f t="shared" si="159"/>
        <v>-8.8524095732323005E-4</v>
      </c>
      <c r="K563" s="31">
        <f t="shared" si="153"/>
        <v>1.011158143733077</v>
      </c>
    </row>
    <row r="564" spans="1:11" x14ac:dyDescent="0.2">
      <c r="A564" s="13" t="str">
        <f t="shared" si="150"/>
        <v>Jul-10</v>
      </c>
      <c r="B564" s="7">
        <f t="shared" si="157"/>
        <v>-47</v>
      </c>
      <c r="C564" s="9">
        <f t="shared" si="157"/>
        <v>1657</v>
      </c>
      <c r="D564" s="9">
        <f t="shared" si="157"/>
        <v>51367</v>
      </c>
      <c r="E564" s="31">
        <f t="shared" si="151"/>
        <v>2.3149716695151312E-2</v>
      </c>
      <c r="F564" s="9">
        <f t="shared" si="158"/>
        <v>4389</v>
      </c>
      <c r="G564" s="9">
        <f t="shared" si="158"/>
        <v>7478</v>
      </c>
      <c r="H564" s="9">
        <f t="shared" si="152"/>
        <v>16633</v>
      </c>
      <c r="I564" s="10">
        <f t="shared" si="159"/>
        <v>-9.5231908845960778E-3</v>
      </c>
      <c r="J564" s="11">
        <f t="shared" si="159"/>
        <v>-1.848897231303881E-2</v>
      </c>
      <c r="K564" s="31">
        <f t="shared" si="153"/>
        <v>1.1349975492572355</v>
      </c>
    </row>
    <row r="565" spans="1:11" x14ac:dyDescent="0.2">
      <c r="A565" s="13" t="str">
        <f t="shared" si="150"/>
        <v>Aug-10</v>
      </c>
      <c r="B565" s="7">
        <f t="shared" si="157"/>
        <v>-41</v>
      </c>
      <c r="C565" s="9">
        <f t="shared" si="157"/>
        <v>1778</v>
      </c>
      <c r="D565" s="9">
        <f t="shared" si="157"/>
        <v>55118</v>
      </c>
      <c r="E565" s="31">
        <f t="shared" si="151"/>
        <v>-8.3321290646459545E-2</v>
      </c>
      <c r="F565" s="9">
        <f t="shared" si="158"/>
        <v>-966</v>
      </c>
      <c r="G565" s="9">
        <f t="shared" si="158"/>
        <v>-19510</v>
      </c>
      <c r="H565" s="9">
        <f t="shared" si="152"/>
        <v>12496</v>
      </c>
      <c r="I565" s="10">
        <f t="shared" si="159"/>
        <v>3.7711778800280982E-2</v>
      </c>
      <c r="J565" s="11">
        <f t="shared" si="159"/>
        <v>-1.7327572412645598E-2</v>
      </c>
      <c r="K565" s="31">
        <f t="shared" si="153"/>
        <v>1.090654141725075</v>
      </c>
    </row>
    <row r="566" spans="1:11" x14ac:dyDescent="0.2">
      <c r="A566" s="13" t="str">
        <f t="shared" si="150"/>
        <v>Sep-10</v>
      </c>
      <c r="B566" s="7">
        <f t="shared" si="157"/>
        <v>-44</v>
      </c>
      <c r="C566" s="9">
        <f t="shared" si="157"/>
        <v>352</v>
      </c>
      <c r="D566" s="9">
        <f t="shared" si="157"/>
        <v>10560</v>
      </c>
      <c r="E566" s="31">
        <f t="shared" si="151"/>
        <v>1.3674943101449344E-4</v>
      </c>
      <c r="F566" s="9">
        <f t="shared" si="158"/>
        <v>-26906</v>
      </c>
      <c r="G566" s="9">
        <f t="shared" si="158"/>
        <v>-21322</v>
      </c>
      <c r="H566" s="9">
        <f t="shared" si="152"/>
        <v>3344</v>
      </c>
      <c r="I566" s="10">
        <f t="shared" si="159"/>
        <v>1.2075820759025913E-2</v>
      </c>
      <c r="J566" s="11">
        <f t="shared" si="159"/>
        <v>-2.4746987852797719E-2</v>
      </c>
      <c r="K566" s="31">
        <f t="shared" si="153"/>
        <v>0.68403902084056512</v>
      </c>
    </row>
    <row r="567" spans="1:11" x14ac:dyDescent="0.2">
      <c r="A567" s="13" t="str">
        <f t="shared" si="150"/>
        <v>Oct-10</v>
      </c>
      <c r="B567" s="7">
        <f t="shared" si="157"/>
        <v>-45</v>
      </c>
      <c r="C567" s="9">
        <f t="shared" si="157"/>
        <v>515</v>
      </c>
      <c r="D567" s="9">
        <f t="shared" si="157"/>
        <v>15965</v>
      </c>
      <c r="E567" s="31">
        <f t="shared" si="151"/>
        <v>1.8780580502031796E-2</v>
      </c>
      <c r="F567" s="9">
        <f t="shared" si="158"/>
        <v>-42622</v>
      </c>
      <c r="G567" s="9">
        <f t="shared" si="158"/>
        <v>-47939</v>
      </c>
      <c r="H567" s="9">
        <f t="shared" si="152"/>
        <v>6165</v>
      </c>
      <c r="I567" s="10">
        <f t="shared" si="159"/>
        <v>3.5703593717387294E-2</v>
      </c>
      <c r="J567" s="11">
        <f t="shared" si="159"/>
        <v>-3.5787034919381622E-2</v>
      </c>
      <c r="K567" s="31">
        <f t="shared" si="153"/>
        <v>0.74139053791136433</v>
      </c>
    </row>
    <row r="568" spans="1:11" x14ac:dyDescent="0.2">
      <c r="A568" s="13" t="str">
        <f t="shared" si="150"/>
        <v>Nov-10</v>
      </c>
      <c r="B568" s="7">
        <f t="shared" si="157"/>
        <v>-35</v>
      </c>
      <c r="C568" s="9">
        <f t="shared" si="157"/>
        <v>570</v>
      </c>
      <c r="D568" s="9">
        <f t="shared" si="157"/>
        <v>17100</v>
      </c>
      <c r="E568" s="31">
        <f t="shared" si="151"/>
        <v>1.0857029688551023</v>
      </c>
      <c r="F568" s="9">
        <f t="shared" si="158"/>
        <v>52370</v>
      </c>
      <c r="G568" s="9">
        <f t="shared" si="158"/>
        <v>20785</v>
      </c>
      <c r="H568" s="9">
        <f t="shared" si="152"/>
        <v>53484</v>
      </c>
      <c r="I568" s="10">
        <f t="shared" si="159"/>
        <v>1.0027570818379017E-2</v>
      </c>
      <c r="J568" s="11">
        <f t="shared" si="159"/>
        <v>-2.0577622004865015E-2</v>
      </c>
      <c r="K568" s="31">
        <f t="shared" si="153"/>
        <v>0.62680602784513439</v>
      </c>
    </row>
    <row r="569" spans="1:11" x14ac:dyDescent="0.2">
      <c r="A569" s="13" t="str">
        <f t="shared" si="150"/>
        <v>Dec-10</v>
      </c>
      <c r="B569" s="7">
        <f t="shared" si="157"/>
        <v>-31</v>
      </c>
      <c r="C569" s="9">
        <f t="shared" si="157"/>
        <v>201</v>
      </c>
      <c r="D569" s="9">
        <f t="shared" si="157"/>
        <v>6231</v>
      </c>
      <c r="E569" s="31">
        <f t="shared" si="151"/>
        <v>-0.684543494223675</v>
      </c>
      <c r="F569" s="9">
        <f t="shared" si="158"/>
        <v>-76706</v>
      </c>
      <c r="G569" s="9">
        <f t="shared" si="158"/>
        <v>-41533</v>
      </c>
      <c r="H569" s="9">
        <f t="shared" si="152"/>
        <v>-28264</v>
      </c>
      <c r="I569" s="10">
        <f t="shared" si="159"/>
        <v>2.2331455545061552E-3</v>
      </c>
      <c r="J569" s="11">
        <f t="shared" si="159"/>
        <v>-1.437994671563092E-2</v>
      </c>
      <c r="K569" s="31">
        <f t="shared" si="153"/>
        <v>0.4643224019919856</v>
      </c>
    </row>
    <row r="570" spans="1:11" x14ac:dyDescent="0.2">
      <c r="A570" s="13" t="str">
        <f t="shared" si="150"/>
        <v>Jan-11</v>
      </c>
      <c r="B570" s="7">
        <f t="shared" si="157"/>
        <v>-36</v>
      </c>
      <c r="C570" s="9">
        <f t="shared" si="157"/>
        <v>-947</v>
      </c>
      <c r="D570" s="9">
        <f t="shared" si="157"/>
        <v>-29357</v>
      </c>
      <c r="E570" s="31">
        <f t="shared" si="151"/>
        <v>-0.52399076819796875</v>
      </c>
      <c r="F570" s="9">
        <f t="shared" si="158"/>
        <v>-103986</v>
      </c>
      <c r="G570" s="9">
        <f t="shared" si="158"/>
        <v>-24469</v>
      </c>
      <c r="H570" s="9">
        <f t="shared" si="152"/>
        <v>-38018</v>
      </c>
      <c r="I570" s="10">
        <f t="shared" si="159"/>
        <v>-2.5178098533598092E-2</v>
      </c>
      <c r="J570" s="11">
        <f t="shared" si="159"/>
        <v>-1.2941035696476089E-2</v>
      </c>
      <c r="K570" s="31">
        <f t="shared" si="153"/>
        <v>0.18438413271445597</v>
      </c>
    </row>
    <row r="571" spans="1:11" x14ac:dyDescent="0.2">
      <c r="A571" s="13" t="str">
        <f t="shared" si="150"/>
        <v>Feb-11</v>
      </c>
      <c r="B571" s="7">
        <f t="shared" si="157"/>
        <v>-34</v>
      </c>
      <c r="C571" s="9">
        <f t="shared" si="157"/>
        <v>-978</v>
      </c>
      <c r="D571" s="9">
        <f t="shared" si="157"/>
        <v>-27384</v>
      </c>
      <c r="E571" s="31">
        <f t="shared" si="151"/>
        <v>-0.72487124042107354</v>
      </c>
      <c r="F571" s="9">
        <f t="shared" si="158"/>
        <v>-50585</v>
      </c>
      <c r="G571" s="9">
        <f t="shared" si="158"/>
        <v>-55525</v>
      </c>
      <c r="H571" s="9">
        <f t="shared" si="152"/>
        <v>-42580</v>
      </c>
      <c r="I571" s="10">
        <f t="shared" si="159"/>
        <v>2.8567058196265815E-2</v>
      </c>
      <c r="J571" s="11">
        <f t="shared" si="159"/>
        <v>1.095214444724224E-2</v>
      </c>
      <c r="K571" s="31">
        <f t="shared" si="153"/>
        <v>0.15032559082467145</v>
      </c>
    </row>
    <row r="572" spans="1:11" x14ac:dyDescent="0.2">
      <c r="A572" s="13" t="str">
        <f t="shared" si="150"/>
        <v>Mar-11</v>
      </c>
      <c r="B572" s="7">
        <f t="shared" si="157"/>
        <v>-86</v>
      </c>
      <c r="C572" s="9">
        <f t="shared" si="157"/>
        <v>-4563</v>
      </c>
      <c r="D572" s="9">
        <f t="shared" si="157"/>
        <v>-141453</v>
      </c>
      <c r="E572" s="31">
        <f t="shared" si="151"/>
        <v>-1.0735560481705804</v>
      </c>
      <c r="F572" s="9">
        <f t="shared" si="158"/>
        <v>-177777</v>
      </c>
      <c r="G572" s="9">
        <f t="shared" si="158"/>
        <v>-131370</v>
      </c>
      <c r="H572" s="9">
        <f t="shared" si="152"/>
        <v>-108602</v>
      </c>
      <c r="I572" s="10">
        <f t="shared" si="159"/>
        <v>3.7374813453183497E-2</v>
      </c>
      <c r="J572" s="11">
        <f t="shared" si="159"/>
        <v>1.6330000372801745E-3</v>
      </c>
      <c r="K572" s="31">
        <f t="shared" si="153"/>
        <v>-0.25516323429518906</v>
      </c>
    </row>
    <row r="573" spans="1:11" x14ac:dyDescent="0.2">
      <c r="A573" s="13" t="str">
        <f t="shared" si="150"/>
        <v>Apr-11</v>
      </c>
      <c r="B573" s="7">
        <f t="shared" si="157"/>
        <v>-81</v>
      </c>
      <c r="C573" s="9">
        <f t="shared" si="157"/>
        <v>-4582</v>
      </c>
      <c r="D573" s="9">
        <f t="shared" si="157"/>
        <v>-137460</v>
      </c>
      <c r="E573" s="31">
        <f t="shared" si="151"/>
        <v>0.43796317765040271</v>
      </c>
      <c r="F573" s="9">
        <f t="shared" si="158"/>
        <v>-105750</v>
      </c>
      <c r="G573" s="9">
        <f t="shared" si="158"/>
        <v>-79353</v>
      </c>
      <c r="H573" s="9">
        <f t="shared" si="152"/>
        <v>-32880</v>
      </c>
      <c r="I573" s="10">
        <f t="shared" si="159"/>
        <v>3.058702470547936E-2</v>
      </c>
      <c r="J573" s="11">
        <f t="shared" si="159"/>
        <v>-3.054700669711119E-2</v>
      </c>
      <c r="K573" s="31">
        <f t="shared" si="153"/>
        <v>-0.32679408138100996</v>
      </c>
    </row>
    <row r="574" spans="1:11" x14ac:dyDescent="0.2">
      <c r="A574" s="13" t="str">
        <f t="shared" si="150"/>
        <v>May-11</v>
      </c>
      <c r="B574" s="7">
        <f t="shared" si="157"/>
        <v>-73</v>
      </c>
      <c r="C574" s="9">
        <f t="shared" si="157"/>
        <v>-5132</v>
      </c>
      <c r="D574" s="9">
        <f t="shared" si="157"/>
        <v>-159092</v>
      </c>
      <c r="E574" s="31">
        <f t="shared" si="151"/>
        <v>1.4762009832282281</v>
      </c>
      <c r="F574" s="9">
        <f t="shared" si="158"/>
        <v>16921</v>
      </c>
      <c r="G574" s="9">
        <f t="shared" si="158"/>
        <v>-24340</v>
      </c>
      <c r="H574" s="9">
        <f t="shared" si="152"/>
        <v>17127</v>
      </c>
      <c r="I574" s="10">
        <f t="shared" si="159"/>
        <v>6.4609366916156485E-2</v>
      </c>
      <c r="J574" s="11">
        <f t="shared" si="159"/>
        <v>-7.6679529973340266E-3</v>
      </c>
      <c r="K574" s="31">
        <f t="shared" si="153"/>
        <v>-0.62583069109812328</v>
      </c>
    </row>
    <row r="575" spans="1:11" x14ac:dyDescent="0.2">
      <c r="A575" s="13" t="str">
        <f t="shared" si="150"/>
        <v>Jun-11</v>
      </c>
      <c r="B575" s="7">
        <f t="shared" si="157"/>
        <v>-71</v>
      </c>
      <c r="C575" s="9">
        <f t="shared" si="157"/>
        <v>-4225</v>
      </c>
      <c r="D575" s="9">
        <f t="shared" si="157"/>
        <v>-126750</v>
      </c>
      <c r="E575" s="31">
        <f t="shared" si="151"/>
        <v>0.7256440622639353</v>
      </c>
      <c r="F575" s="9">
        <f t="shared" si="158"/>
        <v>5463</v>
      </c>
      <c r="G575" s="9">
        <f t="shared" si="158"/>
        <v>-27152</v>
      </c>
      <c r="H575" s="9">
        <f t="shared" si="152"/>
        <v>-5035</v>
      </c>
      <c r="I575" s="10">
        <f t="shared" si="159"/>
        <v>6.6228451033376379E-2</v>
      </c>
      <c r="J575" s="11">
        <f t="shared" si="159"/>
        <v>1.2006982431201463E-2</v>
      </c>
      <c r="K575" s="31">
        <f t="shared" si="153"/>
        <v>-0.37395503466182589</v>
      </c>
    </row>
    <row r="576" spans="1:11" x14ac:dyDescent="0.2">
      <c r="A576" s="13" t="str">
        <f t="shared" si="150"/>
        <v>Jul-11</v>
      </c>
      <c r="B576" s="7">
        <f t="shared" si="157"/>
        <v>-62</v>
      </c>
      <c r="C576" s="9">
        <f t="shared" si="157"/>
        <v>-3643</v>
      </c>
      <c r="D576" s="9">
        <f t="shared" si="157"/>
        <v>-112933</v>
      </c>
      <c r="E576" s="31">
        <f t="shared" si="151"/>
        <v>1.3293230857721703</v>
      </c>
      <c r="F576" s="9">
        <f t="shared" si="158"/>
        <v>43630</v>
      </c>
      <c r="G576" s="9">
        <f t="shared" si="158"/>
        <v>-9601</v>
      </c>
      <c r="H576" s="9">
        <f t="shared" si="152"/>
        <v>21044</v>
      </c>
      <c r="I576" s="10">
        <f t="shared" si="159"/>
        <v>5.6954756877875878E-2</v>
      </c>
      <c r="J576" s="11">
        <f t="shared" si="159"/>
        <v>5.9716397538733812E-3</v>
      </c>
      <c r="K576" s="31">
        <f t="shared" si="153"/>
        <v>-0.30768528750025581</v>
      </c>
    </row>
    <row r="577" spans="1:11" x14ac:dyDescent="0.2">
      <c r="A577" s="13" t="str">
        <f t="shared" si="150"/>
        <v>Aug-11</v>
      </c>
      <c r="B577" s="7">
        <f t="shared" si="157"/>
        <v>-56</v>
      </c>
      <c r="C577" s="9">
        <f t="shared" si="157"/>
        <v>-3108</v>
      </c>
      <c r="D577" s="9">
        <f t="shared" si="157"/>
        <v>-96348</v>
      </c>
      <c r="E577" s="31">
        <f t="shared" si="151"/>
        <v>3.0208270947300413</v>
      </c>
      <c r="F577" s="9">
        <f t="shared" si="158"/>
        <v>170112</v>
      </c>
      <c r="G577" s="9">
        <f t="shared" si="158"/>
        <v>71933</v>
      </c>
      <c r="H577" s="9">
        <f t="shared" si="152"/>
        <v>98339</v>
      </c>
      <c r="I577" s="10">
        <f t="shared" si="159"/>
        <v>2.2937274524447382E-2</v>
      </c>
      <c r="J577" s="11">
        <f t="shared" si="159"/>
        <v>7.3820837427918118E-3</v>
      </c>
      <c r="K577" s="31">
        <f t="shared" si="153"/>
        <v>-0.2215254891587648</v>
      </c>
    </row>
    <row r="578" spans="1:11" x14ac:dyDescent="0.2">
      <c r="A578" s="13" t="str">
        <f t="shared" si="150"/>
        <v>Sep-11</v>
      </c>
      <c r="B578" s="7">
        <f t="shared" si="157"/>
        <v>-37</v>
      </c>
      <c r="C578" s="9">
        <f t="shared" si="157"/>
        <v>-444</v>
      </c>
      <c r="D578" s="9">
        <f t="shared" si="157"/>
        <v>-13320</v>
      </c>
      <c r="E578" s="31">
        <f t="shared" si="151"/>
        <v>0.5293279684204073</v>
      </c>
      <c r="F578" s="9">
        <f t="shared" si="158"/>
        <v>5495</v>
      </c>
      <c r="G578" s="9">
        <f t="shared" si="158"/>
        <v>-3479</v>
      </c>
      <c r="H578" s="9">
        <f t="shared" si="152"/>
        <v>17737</v>
      </c>
      <c r="I578" s="10">
        <f t="shared" si="159"/>
        <v>1.0724581251036591E-2</v>
      </c>
      <c r="J578" s="11">
        <f t="shared" si="159"/>
        <v>-1.7979026976303381E-2</v>
      </c>
      <c r="K578" s="31">
        <f t="shared" si="153"/>
        <v>0.35811769475690625</v>
      </c>
    </row>
    <row r="579" spans="1:11" x14ac:dyDescent="0.2">
      <c r="A579" s="13" t="str">
        <f t="shared" si="150"/>
        <v>Oct-11</v>
      </c>
      <c r="B579" s="7">
        <f t="shared" si="157"/>
        <v>-63</v>
      </c>
      <c r="C579" s="9">
        <f t="shared" si="157"/>
        <v>-3745</v>
      </c>
      <c r="D579" s="9">
        <f t="shared" si="157"/>
        <v>-116095</v>
      </c>
      <c r="E579" s="31">
        <f t="shared" si="151"/>
        <v>0.5545765401782603</v>
      </c>
      <c r="F579" s="9">
        <f t="shared" si="158"/>
        <v>-36771</v>
      </c>
      <c r="G579" s="9">
        <f t="shared" si="158"/>
        <v>-54401</v>
      </c>
      <c r="H579" s="9">
        <f t="shared" si="152"/>
        <v>-14770</v>
      </c>
      <c r="I579" s="10">
        <f t="shared" si="159"/>
        <v>5.3080063245070308E-2</v>
      </c>
      <c r="J579" s="11">
        <f t="shared" si="159"/>
        <v>-8.2188377087979436E-3</v>
      </c>
      <c r="K579" s="31">
        <f t="shared" si="153"/>
        <v>-0.31001044527325661</v>
      </c>
    </row>
    <row r="580" spans="1:11" x14ac:dyDescent="0.2">
      <c r="A580" s="13" t="str">
        <f t="shared" si="150"/>
        <v>Nov-11</v>
      </c>
      <c r="B580" s="7">
        <f t="shared" si="157"/>
        <v>-68</v>
      </c>
      <c r="C580" s="9">
        <f t="shared" si="157"/>
        <v>-3976</v>
      </c>
      <c r="D580" s="9">
        <f t="shared" si="157"/>
        <v>-119280</v>
      </c>
      <c r="E580" s="31">
        <f t="shared" si="151"/>
        <v>0.20476095197172839</v>
      </c>
      <c r="F580" s="9">
        <f t="shared" si="158"/>
        <v>-40182</v>
      </c>
      <c r="G580" s="9">
        <f t="shared" si="158"/>
        <v>-40627</v>
      </c>
      <c r="H580" s="9">
        <f t="shared" si="152"/>
        <v>-37719</v>
      </c>
      <c r="I580" s="10">
        <f t="shared" si="159"/>
        <v>2.2907649013041542E-2</v>
      </c>
      <c r="J580" s="11">
        <f t="shared" si="159"/>
        <v>1.2398391101086315E-2</v>
      </c>
      <c r="K580" s="31">
        <f t="shared" si="153"/>
        <v>-0.31150701424468252</v>
      </c>
    </row>
    <row r="581" spans="1:11" x14ac:dyDescent="0.2">
      <c r="A581" s="13" t="str">
        <f t="shared" si="150"/>
        <v>Dec-11</v>
      </c>
      <c r="B581" s="7">
        <f t="shared" si="157"/>
        <v>-70</v>
      </c>
      <c r="C581" s="9">
        <f t="shared" si="157"/>
        <v>-3779</v>
      </c>
      <c r="D581" s="9">
        <f t="shared" si="157"/>
        <v>-117149</v>
      </c>
      <c r="E581" s="31">
        <f t="shared" si="151"/>
        <v>0.60971835452712497</v>
      </c>
      <c r="F581" s="9">
        <f t="shared" si="158"/>
        <v>42857</v>
      </c>
      <c r="G581" s="9">
        <f t="shared" si="158"/>
        <v>5224</v>
      </c>
      <c r="H581" s="9">
        <f t="shared" si="152"/>
        <v>-18979</v>
      </c>
      <c r="I581" s="10">
        <f t="shared" si="159"/>
        <v>1.9970177005965262E-2</v>
      </c>
      <c r="J581" s="11">
        <f t="shared" si="159"/>
        <v>4.4621468760038585E-2</v>
      </c>
      <c r="K581" s="31">
        <f t="shared" si="153"/>
        <v>-0.22254191828843517</v>
      </c>
    </row>
    <row r="582" spans="1:11" x14ac:dyDescent="0.2">
      <c r="A582" s="13" t="str">
        <f t="shared" si="150"/>
        <v>Jan-12</v>
      </c>
      <c r="B582" s="7">
        <f t="shared" ref="B582:D601" si="160">B139-B127</f>
        <v>-70</v>
      </c>
      <c r="C582" s="9">
        <f t="shared" si="160"/>
        <v>-3171</v>
      </c>
      <c r="D582" s="9">
        <f t="shared" si="160"/>
        <v>-98301</v>
      </c>
      <c r="E582" s="31">
        <f t="shared" si="151"/>
        <v>-0.98117210069411698</v>
      </c>
      <c r="F582" s="9">
        <f t="shared" ref="F582:G601" si="161">IF(OR(F139="C",F127="C"),"C",F367-F355)</f>
        <v>-183163</v>
      </c>
      <c r="G582" s="9">
        <f t="shared" si="161"/>
        <v>-51698</v>
      </c>
      <c r="H582" s="9">
        <f t="shared" si="152"/>
        <v>-91144</v>
      </c>
      <c r="I582" s="10">
        <f t="shared" ref="I582:J601" si="162">IF(OR(I367="-",I355="-"),"-",IF(OR(I367="C",I355="C"),"C",I367-I355))</f>
        <v>-3.6688936132581507E-2</v>
      </c>
      <c r="J582" s="11">
        <f t="shared" si="162"/>
        <v>-1.4909022222935331E-3</v>
      </c>
      <c r="K582" s="31">
        <f t="shared" si="153"/>
        <v>-3.8404459345422026E-2</v>
      </c>
    </row>
    <row r="583" spans="1:11" x14ac:dyDescent="0.2">
      <c r="A583" s="13" t="str">
        <f t="shared" si="150"/>
        <v>Feb-12</v>
      </c>
      <c r="B583" s="7">
        <f t="shared" si="160"/>
        <v>-68</v>
      </c>
      <c r="C583" s="9">
        <f t="shared" si="160"/>
        <v>-3123</v>
      </c>
      <c r="D583" s="9">
        <f t="shared" si="160"/>
        <v>53757</v>
      </c>
      <c r="E583" s="31">
        <f t="shared" si="151"/>
        <v>-1.2871265179617595</v>
      </c>
      <c r="F583" s="9">
        <f t="shared" si="161"/>
        <v>-66562</v>
      </c>
      <c r="G583" s="9">
        <f t="shared" si="161"/>
        <v>-37793</v>
      </c>
      <c r="H583" s="9">
        <f t="shared" si="152"/>
        <v>-27011</v>
      </c>
      <c r="I583" s="10">
        <f t="shared" si="162"/>
        <v>1.9440987722092462E-3</v>
      </c>
      <c r="J583" s="11">
        <f t="shared" si="162"/>
        <v>-1.0899053546908899E-2</v>
      </c>
      <c r="K583" s="31">
        <f t="shared" si="153"/>
        <v>-4.9528657941330323E-2</v>
      </c>
    </row>
    <row r="584" spans="1:11" x14ac:dyDescent="0.2">
      <c r="A584" s="13" t="str">
        <f t="shared" si="150"/>
        <v>Mar-12</v>
      </c>
      <c r="B584" s="7">
        <f t="shared" si="160"/>
        <v>-25</v>
      </c>
      <c r="C584" s="9">
        <f t="shared" si="160"/>
        <v>359</v>
      </c>
      <c r="D584" s="9">
        <f t="shared" si="160"/>
        <v>11129</v>
      </c>
      <c r="E584" s="31">
        <f t="shared" si="151"/>
        <v>-0.41164593430545438</v>
      </c>
      <c r="F584" s="9">
        <f t="shared" si="161"/>
        <v>-24605</v>
      </c>
      <c r="G584" s="9">
        <f t="shared" si="161"/>
        <v>1062</v>
      </c>
      <c r="H584" s="9">
        <f t="shared" si="152"/>
        <v>-13240</v>
      </c>
      <c r="I584" s="10">
        <f t="shared" si="162"/>
        <v>-1.5989879674868535E-2</v>
      </c>
      <c r="J584" s="11">
        <f t="shared" si="162"/>
        <v>-1.3772256915927095E-3</v>
      </c>
      <c r="K584" s="31">
        <f t="shared" si="153"/>
        <v>0.44444555138019126</v>
      </c>
    </row>
    <row r="585" spans="1:11" x14ac:dyDescent="0.2">
      <c r="A585" s="13" t="str">
        <f t="shared" si="150"/>
        <v>Apr-12</v>
      </c>
      <c r="B585" s="7">
        <f t="shared" si="160"/>
        <v>-20</v>
      </c>
      <c r="C585" s="9">
        <f t="shared" si="160"/>
        <v>776</v>
      </c>
      <c r="D585" s="9">
        <f t="shared" si="160"/>
        <v>23280</v>
      </c>
      <c r="E585" s="31">
        <f t="shared" si="151"/>
        <v>-1.4352163853253899</v>
      </c>
      <c r="F585" s="9">
        <f t="shared" si="161"/>
        <v>-56639</v>
      </c>
      <c r="G585" s="9">
        <f t="shared" si="161"/>
        <v>-4696</v>
      </c>
      <c r="H585" s="9">
        <f t="shared" si="152"/>
        <v>-51823</v>
      </c>
      <c r="I585" s="10">
        <f t="shared" si="162"/>
        <v>-3.3656230103275453E-2</v>
      </c>
      <c r="J585" s="11">
        <f t="shared" si="162"/>
        <v>2.0969550282217142E-2</v>
      </c>
      <c r="K585" s="31">
        <f t="shared" si="153"/>
        <v>0.50839457765892604</v>
      </c>
    </row>
    <row r="586" spans="1:11" x14ac:dyDescent="0.2">
      <c r="A586" s="13" t="str">
        <f t="shared" si="150"/>
        <v>May-12</v>
      </c>
      <c r="B586" s="7">
        <f t="shared" si="160"/>
        <v>-27</v>
      </c>
      <c r="C586" s="9">
        <f t="shared" si="160"/>
        <v>466</v>
      </c>
      <c r="D586" s="9">
        <f t="shared" si="160"/>
        <v>14446</v>
      </c>
      <c r="E586" s="31">
        <f t="shared" si="151"/>
        <v>-0.51033193226036389</v>
      </c>
      <c r="F586" s="9">
        <f t="shared" si="161"/>
        <v>-5616</v>
      </c>
      <c r="G586" s="9">
        <f t="shared" si="161"/>
        <v>4195</v>
      </c>
      <c r="H586" s="9">
        <f t="shared" si="152"/>
        <v>-17168</v>
      </c>
      <c r="I586" s="10">
        <f t="shared" si="162"/>
        <v>-1.4128541145232543E-2</v>
      </c>
      <c r="J586" s="11">
        <f t="shared" si="162"/>
        <v>1.6985751647401903E-2</v>
      </c>
      <c r="K586" s="31">
        <f t="shared" si="153"/>
        <v>0.50841137824023974</v>
      </c>
    </row>
    <row r="587" spans="1:11" x14ac:dyDescent="0.2">
      <c r="A587" s="13" t="str">
        <f t="shared" si="150"/>
        <v>Jun-12</v>
      </c>
      <c r="B587" s="7">
        <f t="shared" si="160"/>
        <v>-22</v>
      </c>
      <c r="C587" s="9">
        <f t="shared" si="160"/>
        <v>1110</v>
      </c>
      <c r="D587" s="9">
        <f t="shared" si="160"/>
        <v>33300</v>
      </c>
      <c r="E587" s="31">
        <f t="shared" si="151"/>
        <v>0.10990911088531163</v>
      </c>
      <c r="F587" s="9">
        <f t="shared" si="161"/>
        <v>72207</v>
      </c>
      <c r="G587" s="9">
        <f t="shared" si="161"/>
        <v>32133</v>
      </c>
      <c r="H587" s="9">
        <f t="shared" si="152"/>
        <v>13644</v>
      </c>
      <c r="I587" s="10">
        <f t="shared" si="162"/>
        <v>9.0833399550813709E-3</v>
      </c>
      <c r="J587" s="11">
        <f t="shared" si="162"/>
        <v>4.532648064414202E-2</v>
      </c>
      <c r="K587" s="31">
        <f t="shared" si="153"/>
        <v>0.65827598352396421</v>
      </c>
    </row>
    <row r="588" spans="1:11" x14ac:dyDescent="0.2">
      <c r="A588" s="13" t="str">
        <f t="shared" si="150"/>
        <v>Jul-12</v>
      </c>
      <c r="B588" s="7">
        <f t="shared" si="160"/>
        <v>-48</v>
      </c>
      <c r="C588" s="9">
        <f t="shared" si="160"/>
        <v>-1048</v>
      </c>
      <c r="D588" s="9">
        <f t="shared" si="160"/>
        <v>-32488</v>
      </c>
      <c r="E588" s="31">
        <f t="shared" si="151"/>
        <v>-1.9152810211971882</v>
      </c>
      <c r="F588" s="9">
        <f t="shared" si="161"/>
        <v>-150716</v>
      </c>
      <c r="G588" s="9">
        <f t="shared" si="161"/>
        <v>-69701</v>
      </c>
      <c r="H588" s="9">
        <f t="shared" si="152"/>
        <v>-89613</v>
      </c>
      <c r="I588" s="10">
        <f t="shared" si="162"/>
        <v>-7.5842850740044376E-3</v>
      </c>
      <c r="J588" s="11">
        <f t="shared" si="162"/>
        <v>1.5140498452173023E-3</v>
      </c>
      <c r="K588" s="31">
        <f t="shared" si="153"/>
        <v>0.32671737378112198</v>
      </c>
    </row>
    <row r="589" spans="1:11" x14ac:dyDescent="0.2">
      <c r="A589" s="13" t="str">
        <f t="shared" si="150"/>
        <v>Aug-12</v>
      </c>
      <c r="B589" s="7">
        <f t="shared" si="160"/>
        <v>-61</v>
      </c>
      <c r="C589" s="9">
        <f t="shared" si="160"/>
        <v>-1215</v>
      </c>
      <c r="D589" s="9">
        <f t="shared" si="160"/>
        <v>-37665</v>
      </c>
      <c r="E589" s="31">
        <f t="shared" si="151"/>
        <v>-2.7930168197121823</v>
      </c>
      <c r="F589" s="9">
        <f t="shared" si="161"/>
        <v>-202375</v>
      </c>
      <c r="G589" s="9">
        <f t="shared" si="161"/>
        <v>-87449</v>
      </c>
      <c r="H589" s="9">
        <f t="shared" si="152"/>
        <v>-127836</v>
      </c>
      <c r="I589" s="10">
        <f t="shared" si="162"/>
        <v>-2.3829521914422891E-2</v>
      </c>
      <c r="J589" s="11">
        <f t="shared" si="162"/>
        <v>5.6301755348828753E-3</v>
      </c>
      <c r="K589" s="31">
        <f t="shared" si="153"/>
        <v>0.45198585952577019</v>
      </c>
    </row>
    <row r="590" spans="1:11" x14ac:dyDescent="0.2">
      <c r="A590" s="13" t="str">
        <f t="shared" ref="A590:A653" si="163">TEXT(A147,"mmm-yy")</f>
        <v>Sep-12</v>
      </c>
      <c r="B590" s="7">
        <f t="shared" si="160"/>
        <v>-39</v>
      </c>
      <c r="C590" s="9">
        <f t="shared" si="160"/>
        <v>-2774</v>
      </c>
      <c r="D590" s="9">
        <f t="shared" si="160"/>
        <v>-83220</v>
      </c>
      <c r="E590" s="31">
        <f t="shared" ref="E590:E653" si="164">IF(OR(E363="-",E375="-"),"-",IF(OR(E363="C",E375="C"),"C",E375-E363))</f>
        <v>-0.93334729911904546</v>
      </c>
      <c r="F590" s="9">
        <f t="shared" si="161"/>
        <v>-78315</v>
      </c>
      <c r="G590" s="9">
        <f t="shared" si="161"/>
        <v>-64463</v>
      </c>
      <c r="H590" s="9">
        <f t="shared" ref="H590:H653" si="165">IF(OR(H375="C",H363="C"),"C",H375-H363)</f>
        <v>-64672</v>
      </c>
      <c r="I590" s="10">
        <f t="shared" si="162"/>
        <v>4.3030880025289209E-2</v>
      </c>
      <c r="J590" s="11">
        <f t="shared" si="162"/>
        <v>2.2021477709907478E-2</v>
      </c>
      <c r="K590" s="31">
        <f t="shared" ref="K590:K653" si="166">IF(OR(K375="-",K363="-"),"-",K375-K363)</f>
        <v>-0.34433501007733724</v>
      </c>
    </row>
    <row r="591" spans="1:11" x14ac:dyDescent="0.2">
      <c r="A591" s="13" t="str">
        <f t="shared" si="163"/>
        <v>Oct-12</v>
      </c>
      <c r="B591" s="7">
        <f t="shared" si="160"/>
        <v>-28</v>
      </c>
      <c r="C591" s="9">
        <f t="shared" si="160"/>
        <v>-410</v>
      </c>
      <c r="D591" s="9">
        <f t="shared" si="160"/>
        <v>-12710</v>
      </c>
      <c r="E591" s="31">
        <f t="shared" si="164"/>
        <v>0.50997340795203883</v>
      </c>
      <c r="F591" s="9">
        <f t="shared" si="161"/>
        <v>81911</v>
      </c>
      <c r="G591" s="9">
        <f t="shared" si="161"/>
        <v>50804</v>
      </c>
      <c r="H591" s="9">
        <f t="shared" si="165"/>
        <v>17699</v>
      </c>
      <c r="I591" s="10">
        <f t="shared" si="162"/>
        <v>-1.322136941700558E-2</v>
      </c>
      <c r="J591" s="11">
        <f t="shared" si="162"/>
        <v>3.526454459139039E-2</v>
      </c>
      <c r="K591" s="31">
        <f t="shared" si="166"/>
        <v>0.2500708728871075</v>
      </c>
    </row>
    <row r="592" spans="1:11" x14ac:dyDescent="0.2">
      <c r="A592" s="13" t="str">
        <f t="shared" si="163"/>
        <v>Nov-12</v>
      </c>
      <c r="B592" s="7">
        <f t="shared" si="160"/>
        <v>-29</v>
      </c>
      <c r="C592" s="9">
        <f t="shared" si="160"/>
        <v>-469</v>
      </c>
      <c r="D592" s="9">
        <f t="shared" si="160"/>
        <v>-14070</v>
      </c>
      <c r="E592" s="31">
        <f t="shared" si="164"/>
        <v>-0.84229207770706438</v>
      </c>
      <c r="F592" s="9">
        <f t="shared" si="161"/>
        <v>-33110</v>
      </c>
      <c r="G592" s="9">
        <f t="shared" si="161"/>
        <v>-26239</v>
      </c>
      <c r="H592" s="9">
        <f t="shared" si="165"/>
        <v>-40855</v>
      </c>
      <c r="I592" s="10">
        <f t="shared" si="162"/>
        <v>1.0473147797985805E-2</v>
      </c>
      <c r="J592" s="11">
        <f t="shared" si="162"/>
        <v>2.0577526705662708E-2</v>
      </c>
      <c r="K592" s="31">
        <f t="shared" si="166"/>
        <v>0.24491698111830829</v>
      </c>
    </row>
    <row r="593" spans="1:11" x14ac:dyDescent="0.2">
      <c r="A593" s="13" t="str">
        <f t="shared" si="163"/>
        <v>Dec-12</v>
      </c>
      <c r="B593" s="7">
        <f t="shared" si="160"/>
        <v>-33</v>
      </c>
      <c r="C593" s="9">
        <f t="shared" si="160"/>
        <v>-413</v>
      </c>
      <c r="D593" s="9">
        <f t="shared" si="160"/>
        <v>-12803</v>
      </c>
      <c r="E593" s="31">
        <f t="shared" si="164"/>
        <v>0.61608439638672507</v>
      </c>
      <c r="F593" s="9">
        <f t="shared" si="161"/>
        <v>68984</v>
      </c>
      <c r="G593" s="9">
        <f t="shared" si="161"/>
        <v>40271</v>
      </c>
      <c r="H593" s="9">
        <f t="shared" si="165"/>
        <v>21794</v>
      </c>
      <c r="I593" s="10">
        <f t="shared" si="162"/>
        <v>-5.8487752663278769E-3</v>
      </c>
      <c r="J593" s="11">
        <f t="shared" si="162"/>
        <v>1.6309081169084694E-2</v>
      </c>
      <c r="K593" s="31">
        <f t="shared" si="166"/>
        <v>0.31752750947741504</v>
      </c>
    </row>
    <row r="594" spans="1:11" x14ac:dyDescent="0.2">
      <c r="A594" s="13" t="str">
        <f t="shared" si="163"/>
        <v>Jan-13</v>
      </c>
      <c r="B594" s="7">
        <f t="shared" si="160"/>
        <v>-25</v>
      </c>
      <c r="C594" s="9">
        <f t="shared" si="160"/>
        <v>-698</v>
      </c>
      <c r="D594" s="9">
        <f t="shared" si="160"/>
        <v>-21638</v>
      </c>
      <c r="E594" s="31">
        <f t="shared" si="164"/>
        <v>0.10374460235558303</v>
      </c>
      <c r="F594" s="9">
        <f t="shared" si="161"/>
        <v>-8267</v>
      </c>
      <c r="G594" s="9">
        <f t="shared" si="161"/>
        <v>-45811</v>
      </c>
      <c r="H594" s="9">
        <f t="shared" si="165"/>
        <v>-5851</v>
      </c>
      <c r="I594" s="10">
        <f t="shared" si="162"/>
        <v>4.597651354218879E-2</v>
      </c>
      <c r="J594" s="11">
        <f t="shared" si="162"/>
        <v>1.5641786420039772E-3</v>
      </c>
      <c r="K594" s="31">
        <f t="shared" si="166"/>
        <v>0.12044237237710576</v>
      </c>
    </row>
    <row r="595" spans="1:11" x14ac:dyDescent="0.2">
      <c r="A595" s="13" t="str">
        <f t="shared" si="163"/>
        <v>Feb-13</v>
      </c>
      <c r="B595" s="7">
        <f t="shared" si="160"/>
        <v>-20</v>
      </c>
      <c r="C595" s="9">
        <f t="shared" si="160"/>
        <v>-753</v>
      </c>
      <c r="D595" s="9">
        <f t="shared" si="160"/>
        <v>-162285</v>
      </c>
      <c r="E595" s="31">
        <f t="shared" si="164"/>
        <v>1.628277917919462</v>
      </c>
      <c r="F595" s="9">
        <f t="shared" si="161"/>
        <v>48728</v>
      </c>
      <c r="G595" s="9">
        <f t="shared" si="161"/>
        <v>19658</v>
      </c>
      <c r="H595" s="9">
        <f t="shared" si="165"/>
        <v>-11447</v>
      </c>
      <c r="I595" s="10">
        <f t="shared" si="162"/>
        <v>7.0293482141896568E-3</v>
      </c>
      <c r="J595" s="11">
        <f t="shared" si="162"/>
        <v>3.5928012733202008E-2</v>
      </c>
      <c r="K595" s="31">
        <f t="shared" si="166"/>
        <v>3.6362203031501394E-2</v>
      </c>
    </row>
    <row r="596" spans="1:11" x14ac:dyDescent="0.2">
      <c r="A596" s="13" t="str">
        <f t="shared" si="163"/>
        <v>Mar-13</v>
      </c>
      <c r="B596" s="7">
        <f t="shared" si="160"/>
        <v>-11</v>
      </c>
      <c r="C596" s="9">
        <f t="shared" si="160"/>
        <v>-571</v>
      </c>
      <c r="D596" s="9">
        <f t="shared" si="160"/>
        <v>-17701</v>
      </c>
      <c r="E596" s="31">
        <f t="shared" si="164"/>
        <v>3.4390366002604082</v>
      </c>
      <c r="F596" s="9">
        <f t="shared" si="161"/>
        <v>327305</v>
      </c>
      <c r="G596" s="9">
        <f t="shared" si="161"/>
        <v>130034</v>
      </c>
      <c r="H596" s="9">
        <f t="shared" si="165"/>
        <v>142165</v>
      </c>
      <c r="I596" s="10">
        <f t="shared" si="162"/>
        <v>4.8583262359687129E-2</v>
      </c>
      <c r="J596" s="11">
        <f t="shared" si="162"/>
        <v>4.5595012125219547E-2</v>
      </c>
      <c r="K596" s="31">
        <f t="shared" si="166"/>
        <v>-2.8434023314567014E-2</v>
      </c>
    </row>
    <row r="597" spans="1:11" x14ac:dyDescent="0.2">
      <c r="A597" s="13" t="str">
        <f t="shared" si="163"/>
        <v>Apr-13</v>
      </c>
      <c r="B597" s="7">
        <f t="shared" si="160"/>
        <v>-15</v>
      </c>
      <c r="C597" s="9">
        <f t="shared" si="160"/>
        <v>-777</v>
      </c>
      <c r="D597" s="9">
        <f t="shared" si="160"/>
        <v>-23310</v>
      </c>
      <c r="E597" s="31">
        <f t="shared" si="164"/>
        <v>0.67532557283674777</v>
      </c>
      <c r="F597" s="9">
        <f t="shared" si="161"/>
        <v>-33435</v>
      </c>
      <c r="G597" s="9">
        <f t="shared" si="161"/>
        <v>-18921</v>
      </c>
      <c r="H597" s="9">
        <f t="shared" si="165"/>
        <v>19899</v>
      </c>
      <c r="I597" s="10">
        <f t="shared" si="162"/>
        <v>1.492287098049605E-3</v>
      </c>
      <c r="J597" s="11">
        <f t="shared" si="162"/>
        <v>-4.3751670992491221E-2</v>
      </c>
      <c r="K597" s="31">
        <f t="shared" si="166"/>
        <v>-3.8041755237088637E-2</v>
      </c>
    </row>
    <row r="598" spans="1:11" x14ac:dyDescent="0.2">
      <c r="A598" s="13" t="str">
        <f t="shared" si="163"/>
        <v>May-13</v>
      </c>
      <c r="B598" s="7">
        <f t="shared" si="160"/>
        <v>-8</v>
      </c>
      <c r="C598" s="9">
        <f t="shared" si="160"/>
        <v>576</v>
      </c>
      <c r="D598" s="9">
        <f t="shared" si="160"/>
        <v>17856</v>
      </c>
      <c r="E598" s="31">
        <f t="shared" si="164"/>
        <v>1.6226666614403165</v>
      </c>
      <c r="F598" s="9">
        <f t="shared" si="161"/>
        <v>150936</v>
      </c>
      <c r="G598" s="9">
        <f t="shared" si="161"/>
        <v>96039</v>
      </c>
      <c r="H598" s="9">
        <f t="shared" si="165"/>
        <v>73639</v>
      </c>
      <c r="I598" s="10">
        <f t="shared" si="162"/>
        <v>-3.2732695411424872E-2</v>
      </c>
      <c r="J598" s="11">
        <f t="shared" si="162"/>
        <v>2.8373474566492751E-2</v>
      </c>
      <c r="K598" s="31">
        <f t="shared" si="166"/>
        <v>0.2910708076763413</v>
      </c>
    </row>
    <row r="599" spans="1:11" x14ac:dyDescent="0.2">
      <c r="A599" s="13" t="str">
        <f t="shared" si="163"/>
        <v>Jun-13</v>
      </c>
      <c r="B599" s="7">
        <f t="shared" si="160"/>
        <v>7</v>
      </c>
      <c r="C599" s="9">
        <f t="shared" si="160"/>
        <v>656</v>
      </c>
      <c r="D599" s="9">
        <f t="shared" si="160"/>
        <v>19680</v>
      </c>
      <c r="E599" s="31">
        <f t="shared" si="164"/>
        <v>0.76593057235762529</v>
      </c>
      <c r="F599" s="9">
        <f t="shared" si="161"/>
        <v>46218</v>
      </c>
      <c r="G599" s="9">
        <f t="shared" si="161"/>
        <v>18734</v>
      </c>
      <c r="H599" s="9">
        <f t="shared" si="165"/>
        <v>36557</v>
      </c>
      <c r="I599" s="10">
        <f t="shared" si="162"/>
        <v>9.4692091856489746E-3</v>
      </c>
      <c r="J599" s="11">
        <f t="shared" si="162"/>
        <v>-1.1019760229889819E-2</v>
      </c>
      <c r="K599" s="31">
        <f t="shared" si="166"/>
        <v>0.11320411402029151</v>
      </c>
    </row>
    <row r="600" spans="1:11" x14ac:dyDescent="0.2">
      <c r="A600" s="13" t="str">
        <f t="shared" si="163"/>
        <v>Jul-13</v>
      </c>
      <c r="B600" s="7">
        <f t="shared" si="160"/>
        <v>9</v>
      </c>
      <c r="C600" s="9">
        <f t="shared" si="160"/>
        <v>376</v>
      </c>
      <c r="D600" s="9">
        <f t="shared" si="160"/>
        <v>11656</v>
      </c>
      <c r="E600" s="31">
        <f t="shared" si="164"/>
        <v>2.3056641909011724</v>
      </c>
      <c r="F600" s="9">
        <f t="shared" si="161"/>
        <v>169193</v>
      </c>
      <c r="G600" s="9">
        <f t="shared" si="161"/>
        <v>83824</v>
      </c>
      <c r="H600" s="9">
        <f t="shared" si="165"/>
        <v>99193</v>
      </c>
      <c r="I600" s="10">
        <f t="shared" si="162"/>
        <v>-1.8007850672203674E-3</v>
      </c>
      <c r="J600" s="11">
        <f t="shared" si="162"/>
        <v>1.0575801799861395E-4</v>
      </c>
      <c r="K600" s="31">
        <f t="shared" si="166"/>
        <v>-4.1269659051792473E-3</v>
      </c>
    </row>
    <row r="601" spans="1:11" x14ac:dyDescent="0.2">
      <c r="A601" s="13" t="str">
        <f t="shared" si="163"/>
        <v>Aug-13</v>
      </c>
      <c r="B601" s="7">
        <f t="shared" si="160"/>
        <v>8</v>
      </c>
      <c r="C601" s="9">
        <f t="shared" si="160"/>
        <v>250</v>
      </c>
      <c r="D601" s="9">
        <f t="shared" si="160"/>
        <v>7750</v>
      </c>
      <c r="E601" s="31">
        <f t="shared" si="164"/>
        <v>1.9279439083558501</v>
      </c>
      <c r="F601" s="9">
        <f t="shared" si="161"/>
        <v>144472</v>
      </c>
      <c r="G601" s="9">
        <f t="shared" si="161"/>
        <v>65608</v>
      </c>
      <c r="H601" s="9">
        <f t="shared" si="165"/>
        <v>82321</v>
      </c>
      <c r="I601" s="10">
        <f t="shared" si="162"/>
        <v>1.1250463222911566E-2</v>
      </c>
      <c r="J601" s="11">
        <f t="shared" si="162"/>
        <v>7.1664654578227349E-3</v>
      </c>
      <c r="K601" s="31">
        <f t="shared" si="166"/>
        <v>-3.1028265443204361E-2</v>
      </c>
    </row>
    <row r="602" spans="1:11" x14ac:dyDescent="0.2">
      <c r="A602" s="13" t="str">
        <f t="shared" si="163"/>
        <v>Sep-13</v>
      </c>
      <c r="B602" s="7">
        <f t="shared" ref="B602:D621" si="167">B159-B147</f>
        <v>-4</v>
      </c>
      <c r="C602" s="9">
        <f t="shared" si="167"/>
        <v>311</v>
      </c>
      <c r="D602" s="9">
        <f t="shared" si="167"/>
        <v>9330</v>
      </c>
      <c r="E602" s="31">
        <f t="shared" si="164"/>
        <v>1.4908448195169619</v>
      </c>
      <c r="F602" s="9">
        <f t="shared" ref="F602:G621" si="168">IF(OR(F159="C",F147="C"),"C",F387-F375)</f>
        <v>103604</v>
      </c>
      <c r="G602" s="9">
        <f t="shared" si="168"/>
        <v>33780</v>
      </c>
      <c r="H602" s="9">
        <f t="shared" si="165"/>
        <v>63626</v>
      </c>
      <c r="I602" s="10">
        <f t="shared" ref="I602:J621" si="169">IF(OR(I387="-",I375="-"),"-",IF(OR(I387="C",I375="C"),"C",I387-I375))</f>
        <v>3.3491559202159626E-2</v>
      </c>
      <c r="J602" s="11">
        <f t="shared" si="169"/>
        <v>-1.7409681762365903E-3</v>
      </c>
      <c r="K602" s="31">
        <f t="shared" si="166"/>
        <v>0.15319333635437005</v>
      </c>
    </row>
    <row r="603" spans="1:11" x14ac:dyDescent="0.2">
      <c r="A603" s="13" t="str">
        <f t="shared" si="163"/>
        <v>Oct-13</v>
      </c>
      <c r="B603" s="7">
        <f t="shared" si="167"/>
        <v>-13</v>
      </c>
      <c r="C603" s="9">
        <f t="shared" si="167"/>
        <v>728</v>
      </c>
      <c r="D603" s="9">
        <f t="shared" si="167"/>
        <v>22568</v>
      </c>
      <c r="E603" s="31">
        <f t="shared" si="164"/>
        <v>0.84267641759045375</v>
      </c>
      <c r="F603" s="9">
        <f t="shared" si="168"/>
        <v>38310</v>
      </c>
      <c r="G603" s="9">
        <f t="shared" si="168"/>
        <v>8703</v>
      </c>
      <c r="H603" s="9">
        <f t="shared" si="165"/>
        <v>44347</v>
      </c>
      <c r="I603" s="10">
        <f t="shared" si="169"/>
        <v>1.6334991469456384E-2</v>
      </c>
      <c r="J603" s="11">
        <f t="shared" si="169"/>
        <v>-2.4153120159054131E-2</v>
      </c>
      <c r="K603" s="31">
        <f t="shared" si="166"/>
        <v>0.40557357828841845</v>
      </c>
    </row>
    <row r="604" spans="1:11" x14ac:dyDescent="0.2">
      <c r="A604" s="13" t="str">
        <f t="shared" si="163"/>
        <v>Nov-13</v>
      </c>
      <c r="B604" s="7">
        <f t="shared" si="167"/>
        <v>-8</v>
      </c>
      <c r="C604" s="9">
        <f t="shared" si="167"/>
        <v>1136</v>
      </c>
      <c r="D604" s="9">
        <f t="shared" si="167"/>
        <v>34080</v>
      </c>
      <c r="E604" s="31">
        <f t="shared" si="164"/>
        <v>2.4803811113352765</v>
      </c>
      <c r="F604" s="9">
        <f t="shared" si="168"/>
        <v>175172</v>
      </c>
      <c r="G604" s="9">
        <f t="shared" si="168"/>
        <v>63360</v>
      </c>
      <c r="H604" s="9">
        <f t="shared" si="165"/>
        <v>117996</v>
      </c>
      <c r="I604" s="10">
        <f t="shared" si="169"/>
        <v>3.9211612849603616E-2</v>
      </c>
      <c r="J604" s="11">
        <f t="shared" si="169"/>
        <v>-1.0583706793435788E-2</v>
      </c>
      <c r="K604" s="31">
        <f t="shared" si="166"/>
        <v>0.46315742452294018</v>
      </c>
    </row>
    <row r="605" spans="1:11" x14ac:dyDescent="0.2">
      <c r="A605" s="13" t="str">
        <f t="shared" si="163"/>
        <v>Dec-13</v>
      </c>
      <c r="B605" s="7">
        <f t="shared" si="167"/>
        <v>14</v>
      </c>
      <c r="C605" s="9">
        <f t="shared" si="167"/>
        <v>1384</v>
      </c>
      <c r="D605" s="9">
        <f t="shared" si="167"/>
        <v>42904</v>
      </c>
      <c r="E605" s="31">
        <f t="shared" si="164"/>
        <v>1.6485031232138638</v>
      </c>
      <c r="F605" s="9">
        <f t="shared" si="168"/>
        <v>109400</v>
      </c>
      <c r="G605" s="9">
        <f t="shared" si="168"/>
        <v>34932</v>
      </c>
      <c r="H605" s="9">
        <f t="shared" si="165"/>
        <v>89819</v>
      </c>
      <c r="I605" s="10">
        <f t="shared" si="169"/>
        <v>2.4055480921862271E-2</v>
      </c>
      <c r="J605" s="11">
        <f t="shared" si="169"/>
        <v>-3.1823446225377916E-2</v>
      </c>
      <c r="K605" s="31">
        <f t="shared" si="166"/>
        <v>0.23896806798632753</v>
      </c>
    </row>
    <row r="606" spans="1:11" x14ac:dyDescent="0.2">
      <c r="A606" s="13" t="str">
        <f t="shared" si="163"/>
        <v>Jan-14</v>
      </c>
      <c r="B606" s="7">
        <f t="shared" si="167"/>
        <v>-11</v>
      </c>
      <c r="C606" s="9">
        <f t="shared" si="167"/>
        <v>1108</v>
      </c>
      <c r="D606" s="9">
        <f t="shared" si="167"/>
        <v>34348</v>
      </c>
      <c r="E606" s="31">
        <f t="shared" si="164"/>
        <v>2.2729191570332929</v>
      </c>
      <c r="F606" s="9">
        <f t="shared" si="168"/>
        <v>254370</v>
      </c>
      <c r="G606" s="9">
        <f t="shared" si="168"/>
        <v>74382</v>
      </c>
      <c r="H606" s="9">
        <f t="shared" si="165"/>
        <v>116481</v>
      </c>
      <c r="I606" s="10">
        <f t="shared" si="169"/>
        <v>4.7097489134462656E-2</v>
      </c>
      <c r="J606" s="11">
        <f t="shared" si="169"/>
        <v>1.0969995548120615E-2</v>
      </c>
      <c r="K606" s="31">
        <f t="shared" si="166"/>
        <v>0.49333889716427137</v>
      </c>
    </row>
    <row r="607" spans="1:11" x14ac:dyDescent="0.2">
      <c r="A607" s="13" t="str">
        <f t="shared" si="163"/>
        <v>Feb-14</v>
      </c>
      <c r="B607" s="7">
        <f t="shared" si="167"/>
        <v>-9</v>
      </c>
      <c r="C607" s="9">
        <f t="shared" si="167"/>
        <v>1445</v>
      </c>
      <c r="D607" s="9">
        <f t="shared" si="167"/>
        <v>40460</v>
      </c>
      <c r="E607" s="31">
        <f t="shared" si="164"/>
        <v>2.9393880655135405</v>
      </c>
      <c r="F607" s="9">
        <f t="shared" si="168"/>
        <v>257296</v>
      </c>
      <c r="G607" s="9">
        <f t="shared" si="168"/>
        <v>88519</v>
      </c>
      <c r="H607" s="9">
        <f t="shared" si="165"/>
        <v>136259</v>
      </c>
      <c r="I607" s="10">
        <f t="shared" si="169"/>
        <v>5.0370988952905815E-2</v>
      </c>
      <c r="J607" s="11">
        <f t="shared" si="169"/>
        <v>1.1245884147450536E-2</v>
      </c>
      <c r="K607" s="31">
        <f t="shared" si="166"/>
        <v>0.571190269582317</v>
      </c>
    </row>
    <row r="608" spans="1:11" x14ac:dyDescent="0.2">
      <c r="A608" s="13" t="str">
        <f t="shared" si="163"/>
        <v>Mar-14</v>
      </c>
      <c r="B608" s="7">
        <f t="shared" si="167"/>
        <v>-11</v>
      </c>
      <c r="C608" s="9">
        <f t="shared" si="167"/>
        <v>1608</v>
      </c>
      <c r="D608" s="9">
        <f t="shared" si="167"/>
        <v>49848</v>
      </c>
      <c r="E608" s="31">
        <f t="shared" si="164"/>
        <v>-0.7116109342787027</v>
      </c>
      <c r="F608" s="9">
        <f t="shared" si="168"/>
        <v>-94504</v>
      </c>
      <c r="G608" s="9">
        <f t="shared" si="168"/>
        <v>-89135</v>
      </c>
      <c r="H608" s="9">
        <f t="shared" si="165"/>
        <v>-8559</v>
      </c>
      <c r="I608" s="10">
        <f t="shared" si="169"/>
        <v>4.3728134786439332E-2</v>
      </c>
      <c r="J608" s="11">
        <f t="shared" si="169"/>
        <v>-4.0374062704965796E-2</v>
      </c>
      <c r="K608" s="31">
        <f t="shared" si="166"/>
        <v>0.64976474738502077</v>
      </c>
    </row>
    <row r="609" spans="1:11" x14ac:dyDescent="0.2">
      <c r="A609" s="13" t="str">
        <f t="shared" si="163"/>
        <v>Apr-14</v>
      </c>
      <c r="B609" s="7">
        <f t="shared" si="167"/>
        <v>-3</v>
      </c>
      <c r="C609" s="9">
        <f t="shared" si="167"/>
        <v>1693</v>
      </c>
      <c r="D609" s="9">
        <f t="shared" si="167"/>
        <v>50790</v>
      </c>
      <c r="E609" s="31">
        <f t="shared" si="164"/>
        <v>3.6204026142474461</v>
      </c>
      <c r="F609" s="9">
        <f t="shared" si="168"/>
        <v>391133</v>
      </c>
      <c r="G609" s="9">
        <f t="shared" si="168"/>
        <v>138568</v>
      </c>
      <c r="H609" s="9">
        <f t="shared" si="165"/>
        <v>172664</v>
      </c>
      <c r="I609" s="10">
        <f t="shared" si="169"/>
        <v>8.5158742854947622E-2</v>
      </c>
      <c r="J609" s="11">
        <f t="shared" si="169"/>
        <v>5.7513900003784091E-2</v>
      </c>
      <c r="K609" s="31">
        <f t="shared" si="166"/>
        <v>0.56889291210951853</v>
      </c>
    </row>
    <row r="610" spans="1:11" x14ac:dyDescent="0.2">
      <c r="A610" s="13" t="str">
        <f t="shared" si="163"/>
        <v>May-14</v>
      </c>
      <c r="B610" s="7">
        <f t="shared" si="167"/>
        <v>-10</v>
      </c>
      <c r="C610" s="9">
        <f t="shared" si="167"/>
        <v>701</v>
      </c>
      <c r="D610" s="9">
        <f t="shared" si="167"/>
        <v>21731</v>
      </c>
      <c r="E610" s="31">
        <f t="shared" si="164"/>
        <v>2.1545025923206147</v>
      </c>
      <c r="F610" s="9">
        <f t="shared" si="168"/>
        <v>172182</v>
      </c>
      <c r="G610" s="9">
        <f t="shared" si="168"/>
        <v>44401</v>
      </c>
      <c r="H610" s="9">
        <f t="shared" si="165"/>
        <v>98021</v>
      </c>
      <c r="I610" s="10">
        <f t="shared" si="169"/>
        <v>7.8415627829297341E-2</v>
      </c>
      <c r="J610" s="11">
        <f t="shared" si="169"/>
        <v>1.2466502555792625E-2</v>
      </c>
      <c r="K610" s="31">
        <f t="shared" si="166"/>
        <v>0.35988081511759162</v>
      </c>
    </row>
    <row r="611" spans="1:11" x14ac:dyDescent="0.2">
      <c r="A611" s="13" t="str">
        <f t="shared" si="163"/>
        <v>Jun-14</v>
      </c>
      <c r="B611" s="7">
        <f t="shared" si="167"/>
        <v>-15</v>
      </c>
      <c r="C611" s="9">
        <f t="shared" si="167"/>
        <v>-371</v>
      </c>
      <c r="D611" s="9">
        <f t="shared" si="167"/>
        <v>-11130</v>
      </c>
      <c r="E611" s="31">
        <f t="shared" si="164"/>
        <v>0.80859937153424255</v>
      </c>
      <c r="F611" s="9">
        <f t="shared" si="168"/>
        <v>19935</v>
      </c>
      <c r="G611" s="9">
        <f t="shared" si="168"/>
        <v>-19206</v>
      </c>
      <c r="H611" s="9">
        <f t="shared" si="165"/>
        <v>29565</v>
      </c>
      <c r="I611" s="10">
        <f t="shared" si="169"/>
        <v>6.4794565105287028E-2</v>
      </c>
      <c r="J611" s="11">
        <f t="shared" si="169"/>
        <v>-2.310845237036796E-2</v>
      </c>
      <c r="K611" s="31">
        <f t="shared" si="166"/>
        <v>9.0250449760283402E-2</v>
      </c>
    </row>
    <row r="612" spans="1:11" x14ac:dyDescent="0.2">
      <c r="A612" s="13" t="str">
        <f t="shared" si="163"/>
        <v>Jul-14</v>
      </c>
      <c r="B612" s="7">
        <f t="shared" si="167"/>
        <v>-20</v>
      </c>
      <c r="C612" s="9">
        <f t="shared" si="167"/>
        <v>630</v>
      </c>
      <c r="D612" s="9">
        <f t="shared" si="167"/>
        <v>19530</v>
      </c>
      <c r="E612" s="31">
        <f t="shared" si="164"/>
        <v>1.1117337696539806</v>
      </c>
      <c r="F612" s="9">
        <f t="shared" si="168"/>
        <v>95276</v>
      </c>
      <c r="G612" s="9">
        <f t="shared" si="168"/>
        <v>-2939</v>
      </c>
      <c r="H612" s="9">
        <f t="shared" si="165"/>
        <v>52653</v>
      </c>
      <c r="I612" s="10">
        <f t="shared" si="169"/>
        <v>9.0974817577643918E-2</v>
      </c>
      <c r="J612" s="11">
        <f t="shared" si="169"/>
        <v>3.9852881137627527E-3</v>
      </c>
      <c r="K612" s="31">
        <f t="shared" si="166"/>
        <v>0.48503351487222091</v>
      </c>
    </row>
    <row r="613" spans="1:11" x14ac:dyDescent="0.2">
      <c r="A613" s="13" t="str">
        <f t="shared" si="163"/>
        <v>Aug-14</v>
      </c>
      <c r="B613" s="7">
        <f t="shared" si="167"/>
        <v>-45</v>
      </c>
      <c r="C613" s="9">
        <f t="shared" si="167"/>
        <v>-1</v>
      </c>
      <c r="D613" s="9">
        <f t="shared" si="167"/>
        <v>-31</v>
      </c>
      <c r="E613" s="31">
        <f t="shared" si="164"/>
        <v>1.1345396723418695</v>
      </c>
      <c r="F613" s="9">
        <f t="shared" si="168"/>
        <v>71467</v>
      </c>
      <c r="G613" s="9">
        <f t="shared" si="168"/>
        <v>14164</v>
      </c>
      <c r="H613" s="9">
        <f t="shared" si="165"/>
        <v>47098</v>
      </c>
      <c r="I613" s="10">
        <f t="shared" si="169"/>
        <v>4.0046829194553268E-2</v>
      </c>
      <c r="J613" s="11">
        <f t="shared" si="169"/>
        <v>-4.6261644669030044E-3</v>
      </c>
      <c r="K613" s="31">
        <f t="shared" si="166"/>
        <v>0.63693417580565637</v>
      </c>
    </row>
    <row r="614" spans="1:11" x14ac:dyDescent="0.2">
      <c r="A614" s="13" t="str">
        <f t="shared" si="163"/>
        <v>Sep-14</v>
      </c>
      <c r="B614" s="7">
        <f t="shared" si="167"/>
        <v>-48</v>
      </c>
      <c r="C614" s="9">
        <f t="shared" si="167"/>
        <v>-788</v>
      </c>
      <c r="D614" s="9">
        <f t="shared" si="167"/>
        <v>-23640</v>
      </c>
      <c r="E614" s="31">
        <f t="shared" si="164"/>
        <v>2.0692699804928338</v>
      </c>
      <c r="F614" s="9">
        <f t="shared" si="168"/>
        <v>138198</v>
      </c>
      <c r="G614" s="9">
        <f t="shared" si="168"/>
        <v>19565</v>
      </c>
      <c r="H614" s="9">
        <f t="shared" si="165"/>
        <v>76051</v>
      </c>
      <c r="I614" s="10">
        <f t="shared" si="169"/>
        <v>8.8064584244349042E-2</v>
      </c>
      <c r="J614" s="11">
        <f t="shared" si="169"/>
        <v>8.3277180834675502E-3</v>
      </c>
      <c r="K614" s="31">
        <f t="shared" si="166"/>
        <v>0.41247170943486822</v>
      </c>
    </row>
    <row r="615" spans="1:11" x14ac:dyDescent="0.2">
      <c r="A615" s="13" t="str">
        <f t="shared" si="163"/>
        <v>Oct-14</v>
      </c>
      <c r="B615" s="7">
        <f t="shared" si="167"/>
        <v>-19</v>
      </c>
      <c r="C615" s="9">
        <f t="shared" si="167"/>
        <v>-530</v>
      </c>
      <c r="D615" s="9">
        <f t="shared" si="167"/>
        <v>-16430</v>
      </c>
      <c r="E615" s="31">
        <f t="shared" si="164"/>
        <v>2.2790901001768873</v>
      </c>
      <c r="F615" s="9">
        <f t="shared" si="168"/>
        <v>187668</v>
      </c>
      <c r="G615" s="9">
        <f t="shared" si="168"/>
        <v>70799</v>
      </c>
      <c r="H615" s="9">
        <f t="shared" si="165"/>
        <v>92725</v>
      </c>
      <c r="I615" s="10">
        <f t="shared" si="169"/>
        <v>3.5621032403560626E-2</v>
      </c>
      <c r="J615" s="11">
        <f t="shared" si="169"/>
        <v>1.9948725189858019E-2</v>
      </c>
      <c r="K615" s="31">
        <f t="shared" si="166"/>
        <v>9.5905978061416874E-2</v>
      </c>
    </row>
    <row r="616" spans="1:11" x14ac:dyDescent="0.2">
      <c r="A616" s="13" t="str">
        <f t="shared" si="163"/>
        <v>Nov-14</v>
      </c>
      <c r="B616" s="7">
        <f t="shared" si="167"/>
        <v>-30</v>
      </c>
      <c r="C616" s="9">
        <f t="shared" si="167"/>
        <v>-689</v>
      </c>
      <c r="D616" s="9">
        <f t="shared" si="167"/>
        <v>-20670</v>
      </c>
      <c r="E616" s="31">
        <f t="shared" si="164"/>
        <v>2.2597979176458693</v>
      </c>
      <c r="F616" s="9">
        <f t="shared" si="168"/>
        <v>166555</v>
      </c>
      <c r="G616" s="9">
        <f t="shared" si="168"/>
        <v>51889</v>
      </c>
      <c r="H616" s="9">
        <f t="shared" si="165"/>
        <v>86758</v>
      </c>
      <c r="I616" s="10">
        <f t="shared" si="169"/>
        <v>4.4685368419563609E-2</v>
      </c>
      <c r="J616" s="11">
        <f t="shared" si="169"/>
        <v>1.3970598758959785E-2</v>
      </c>
      <c r="K616" s="31">
        <f t="shared" si="166"/>
        <v>0.1988875649514128</v>
      </c>
    </row>
    <row r="617" spans="1:11" x14ac:dyDescent="0.2">
      <c r="A617" s="13" t="str">
        <f t="shared" si="163"/>
        <v>Dec-14</v>
      </c>
      <c r="B617" s="7">
        <f t="shared" si="167"/>
        <v>-42</v>
      </c>
      <c r="C617" s="9">
        <f t="shared" si="167"/>
        <v>-1285</v>
      </c>
      <c r="D617" s="9">
        <f t="shared" si="167"/>
        <v>-39835</v>
      </c>
      <c r="E617" s="31">
        <f t="shared" si="164"/>
        <v>3.2165481937709757</v>
      </c>
      <c r="F617" s="9">
        <f t="shared" si="168"/>
        <v>241731</v>
      </c>
      <c r="G617" s="9">
        <f t="shared" si="168"/>
        <v>62852</v>
      </c>
      <c r="H617" s="9">
        <f t="shared" si="165"/>
        <v>123669</v>
      </c>
      <c r="I617" s="10">
        <f t="shared" si="169"/>
        <v>6.6157528305865076E-2</v>
      </c>
      <c r="J617" s="11">
        <f t="shared" si="169"/>
        <v>7.2946261375750332E-3</v>
      </c>
      <c r="K617" s="31">
        <f t="shared" si="166"/>
        <v>0.17666977039417731</v>
      </c>
    </row>
    <row r="618" spans="1:11" x14ac:dyDescent="0.2">
      <c r="A618" s="13" t="str">
        <f t="shared" si="163"/>
        <v>Jan-15</v>
      </c>
      <c r="B618" s="7">
        <f t="shared" si="167"/>
        <v>-33</v>
      </c>
      <c r="C618" s="9">
        <f t="shared" si="167"/>
        <v>-844</v>
      </c>
      <c r="D618" s="9">
        <f t="shared" si="167"/>
        <v>-26164</v>
      </c>
      <c r="E618" s="31">
        <f t="shared" si="164"/>
        <v>2.2997023534392937</v>
      </c>
      <c r="F618" s="9">
        <f t="shared" si="168"/>
        <v>168136</v>
      </c>
      <c r="G618" s="9">
        <f t="shared" si="168"/>
        <v>64738</v>
      </c>
      <c r="H618" s="9">
        <f t="shared" si="165"/>
        <v>87376</v>
      </c>
      <c r="I618" s="10">
        <f t="shared" si="169"/>
        <v>1.2389771630370916E-2</v>
      </c>
      <c r="J618" s="11">
        <f t="shared" si="169"/>
        <v>-2.3520341314284821E-3</v>
      </c>
      <c r="K618" s="31">
        <f t="shared" si="166"/>
        <v>0.19182853903620867</v>
      </c>
    </row>
    <row r="619" spans="1:11" x14ac:dyDescent="0.2">
      <c r="A619" s="13" t="str">
        <f t="shared" si="163"/>
        <v>Feb-15</v>
      </c>
      <c r="B619" s="7">
        <f t="shared" si="167"/>
        <v>-32</v>
      </c>
      <c r="C619" s="9">
        <f t="shared" si="167"/>
        <v>-760</v>
      </c>
      <c r="D619" s="9">
        <f t="shared" si="167"/>
        <v>-21280</v>
      </c>
      <c r="E619" s="31">
        <f t="shared" si="164"/>
        <v>2.3359034539873491</v>
      </c>
      <c r="F619" s="9">
        <f t="shared" si="168"/>
        <v>189728</v>
      </c>
      <c r="G619" s="9">
        <f t="shared" si="168"/>
        <v>86949</v>
      </c>
      <c r="H619" s="9">
        <f t="shared" si="165"/>
        <v>81439</v>
      </c>
      <c r="I619" s="10">
        <f t="shared" si="169"/>
        <v>1.228664824407999E-2</v>
      </c>
      <c r="J619" s="11">
        <f t="shared" si="169"/>
        <v>2.3058789158233672E-2</v>
      </c>
      <c r="K619" s="31">
        <f t="shared" si="166"/>
        <v>0.20473324333108422</v>
      </c>
    </row>
    <row r="620" spans="1:11" x14ac:dyDescent="0.2">
      <c r="A620" s="13" t="str">
        <f t="shared" si="163"/>
        <v>Mar-15</v>
      </c>
      <c r="B620" s="7">
        <f t="shared" si="167"/>
        <v>-30</v>
      </c>
      <c r="C620" s="9">
        <f t="shared" si="167"/>
        <v>-1050</v>
      </c>
      <c r="D620" s="9">
        <f t="shared" si="167"/>
        <v>-32550</v>
      </c>
      <c r="E620" s="31">
        <f t="shared" si="164"/>
        <v>3.6523343777408073</v>
      </c>
      <c r="F620" s="9">
        <f t="shared" si="168"/>
        <v>247919</v>
      </c>
      <c r="G620" s="9">
        <f t="shared" si="168"/>
        <v>126781</v>
      </c>
      <c r="H620" s="9">
        <f t="shared" si="165"/>
        <v>144921</v>
      </c>
      <c r="I620" s="10">
        <f t="shared" si="169"/>
        <v>1.0978044600971071E-3</v>
      </c>
      <c r="J620" s="11">
        <f t="shared" si="169"/>
        <v>2.754403071943079E-3</v>
      </c>
      <c r="K620" s="31">
        <f t="shared" si="166"/>
        <v>8.6730856084152208E-2</v>
      </c>
    </row>
    <row r="621" spans="1:11" x14ac:dyDescent="0.2">
      <c r="A621" s="13" t="str">
        <f t="shared" si="163"/>
        <v>Apr-15</v>
      </c>
      <c r="B621" s="7">
        <f t="shared" si="167"/>
        <v>-43</v>
      </c>
      <c r="C621" s="9">
        <f t="shared" si="167"/>
        <v>-960</v>
      </c>
      <c r="D621" s="9">
        <f t="shared" si="167"/>
        <v>-28800</v>
      </c>
      <c r="E621" s="31">
        <f t="shared" si="164"/>
        <v>1.8541523180621624</v>
      </c>
      <c r="F621" s="9">
        <f t="shared" si="168"/>
        <v>107636</v>
      </c>
      <c r="G621" s="9">
        <f t="shared" si="168"/>
        <v>32069</v>
      </c>
      <c r="H621" s="9">
        <f t="shared" si="165"/>
        <v>66583</v>
      </c>
      <c r="I621" s="10">
        <f t="shared" si="169"/>
        <v>2.8479417265421247E-2</v>
      </c>
      <c r="J621" s="11">
        <f t="shared" si="169"/>
        <v>-4.8827698970093092E-3</v>
      </c>
      <c r="K621" s="31">
        <f t="shared" si="166"/>
        <v>0.29727329152243698</v>
      </c>
    </row>
    <row r="622" spans="1:11" x14ac:dyDescent="0.2">
      <c r="A622" s="13" t="str">
        <f t="shared" si="163"/>
        <v>May-15</v>
      </c>
      <c r="B622" s="7">
        <f t="shared" ref="B622:D641" si="170">B179-B167</f>
        <v>-28</v>
      </c>
      <c r="C622" s="9">
        <f t="shared" si="170"/>
        <v>144</v>
      </c>
      <c r="D622" s="9">
        <f t="shared" si="170"/>
        <v>4464</v>
      </c>
      <c r="E622" s="31">
        <f t="shared" si="164"/>
        <v>1.4807950603942359</v>
      </c>
      <c r="F622" s="9">
        <f t="shared" ref="F622:G641" si="171">IF(OR(F179="C",F167="C"),"C",F407-F395)</f>
        <v>122701</v>
      </c>
      <c r="G622" s="9">
        <f t="shared" si="171"/>
        <v>58244</v>
      </c>
      <c r="H622" s="9">
        <f t="shared" si="165"/>
        <v>64321</v>
      </c>
      <c r="I622" s="10">
        <f t="shared" ref="I622:J641" si="172">IF(OR(I407="-",I395="-"),"-",IF(OR(I407="C",I395="C"),"C",I407-I395))</f>
        <v>6.1281157384400764E-3</v>
      </c>
      <c r="J622" s="11">
        <f t="shared" si="172"/>
        <v>1.3941187563379032E-2</v>
      </c>
      <c r="K622" s="31">
        <f t="shared" si="166"/>
        <v>0.43662437043975899</v>
      </c>
    </row>
    <row r="623" spans="1:11" x14ac:dyDescent="0.2">
      <c r="A623" s="13" t="str">
        <f t="shared" si="163"/>
        <v>Jun-15</v>
      </c>
      <c r="B623" s="7">
        <f t="shared" si="170"/>
        <v>-29</v>
      </c>
      <c r="C623" s="9">
        <f t="shared" si="170"/>
        <v>1122</v>
      </c>
      <c r="D623" s="9">
        <f t="shared" si="170"/>
        <v>33660</v>
      </c>
      <c r="E623" s="31">
        <f t="shared" si="164"/>
        <v>1.0377841909370282</v>
      </c>
      <c r="F623" s="9">
        <f t="shared" si="171"/>
        <v>58485</v>
      </c>
      <c r="G623" s="9">
        <f t="shared" si="171"/>
        <v>26204</v>
      </c>
      <c r="H623" s="9">
        <f t="shared" si="165"/>
        <v>52237</v>
      </c>
      <c r="I623" s="10">
        <f t="shared" si="172"/>
        <v>4.4242281901212266E-3</v>
      </c>
      <c r="J623" s="11">
        <f t="shared" si="172"/>
        <v>-1.9365692504272225E-2</v>
      </c>
      <c r="K623" s="31">
        <f t="shared" si="166"/>
        <v>0.77531177983570387</v>
      </c>
    </row>
    <row r="624" spans="1:11" x14ac:dyDescent="0.2">
      <c r="A624" s="13" t="str">
        <f t="shared" si="163"/>
        <v>Jul-15</v>
      </c>
      <c r="B624" s="7">
        <f t="shared" si="170"/>
        <v>-26</v>
      </c>
      <c r="C624" s="9">
        <f t="shared" si="170"/>
        <v>742</v>
      </c>
      <c r="D624" s="9">
        <f t="shared" si="170"/>
        <v>23002</v>
      </c>
      <c r="E624" s="31">
        <f t="shared" si="164"/>
        <v>1.0456765703819357</v>
      </c>
      <c r="F624" s="9">
        <f t="shared" si="171"/>
        <v>94133</v>
      </c>
      <c r="G624" s="9">
        <f t="shared" si="171"/>
        <v>53280</v>
      </c>
      <c r="H624" s="9">
        <f t="shared" si="165"/>
        <v>51512</v>
      </c>
      <c r="I624" s="10">
        <f t="shared" si="172"/>
        <v>-1.666358173079896E-2</v>
      </c>
      <c r="J624" s="11">
        <f t="shared" si="172"/>
        <v>4.2568009619448066E-3</v>
      </c>
      <c r="K624" s="31">
        <f t="shared" si="166"/>
        <v>0.61482811556485473</v>
      </c>
    </row>
    <row r="625" spans="1:11" x14ac:dyDescent="0.2">
      <c r="A625" s="13" t="str">
        <f t="shared" si="163"/>
        <v>Aug-15</v>
      </c>
      <c r="B625" s="7">
        <f t="shared" si="170"/>
        <v>0</v>
      </c>
      <c r="C625" s="9">
        <f t="shared" si="170"/>
        <v>1402</v>
      </c>
      <c r="D625" s="9">
        <f t="shared" si="170"/>
        <v>43462</v>
      </c>
      <c r="E625" s="31">
        <f t="shared" si="164"/>
        <v>0.80641070386397473</v>
      </c>
      <c r="F625" s="9">
        <f t="shared" si="171"/>
        <v>91818</v>
      </c>
      <c r="G625" s="9">
        <f t="shared" si="171"/>
        <v>19894</v>
      </c>
      <c r="H625" s="9">
        <f t="shared" si="165"/>
        <v>47892</v>
      </c>
      <c r="I625" s="10">
        <f t="shared" si="172"/>
        <v>4.6595804860209089E-2</v>
      </c>
      <c r="J625" s="11">
        <f t="shared" si="172"/>
        <v>9.3819897159517218E-3</v>
      </c>
      <c r="K625" s="31">
        <f t="shared" si="166"/>
        <v>0.4592204389125456</v>
      </c>
    </row>
    <row r="626" spans="1:11" x14ac:dyDescent="0.2">
      <c r="A626" s="13" t="str">
        <f t="shared" si="163"/>
        <v>Sep-15</v>
      </c>
      <c r="B626" s="7">
        <f t="shared" si="170"/>
        <v>29</v>
      </c>
      <c r="C626" s="9">
        <f t="shared" si="170"/>
        <v>1345</v>
      </c>
      <c r="D626" s="9">
        <f t="shared" si="170"/>
        <v>40350</v>
      </c>
      <c r="E626" s="31">
        <f t="shared" si="164"/>
        <v>1.2296522914450563</v>
      </c>
      <c r="F626" s="9">
        <f t="shared" si="171"/>
        <v>122775</v>
      </c>
      <c r="G626" s="9">
        <f t="shared" si="171"/>
        <v>76085</v>
      </c>
      <c r="H626" s="9">
        <f t="shared" si="165"/>
        <v>64312</v>
      </c>
      <c r="I626" s="10">
        <f t="shared" si="172"/>
        <v>-3.045795903214632E-2</v>
      </c>
      <c r="J626" s="11">
        <f t="shared" si="172"/>
        <v>1.0384787460955947E-2</v>
      </c>
      <c r="K626" s="31">
        <f t="shared" si="166"/>
        <v>2.6718468387819883E-2</v>
      </c>
    </row>
    <row r="627" spans="1:11" x14ac:dyDescent="0.2">
      <c r="A627" s="13" t="str">
        <f t="shared" si="163"/>
        <v>Oct-15</v>
      </c>
      <c r="B627" s="7">
        <f t="shared" si="170"/>
        <v>-1</v>
      </c>
      <c r="C627" s="9">
        <f t="shared" si="170"/>
        <v>-3</v>
      </c>
      <c r="D627" s="9">
        <f t="shared" si="170"/>
        <v>-93</v>
      </c>
      <c r="E627" s="31">
        <f t="shared" si="164"/>
        <v>1.140346433559337</v>
      </c>
      <c r="F627" s="9">
        <f t="shared" si="171"/>
        <v>80182</v>
      </c>
      <c r="G627" s="9">
        <f t="shared" si="171"/>
        <v>55448</v>
      </c>
      <c r="H627" s="9">
        <f t="shared" si="165"/>
        <v>49262</v>
      </c>
      <c r="I627" s="10">
        <f t="shared" si="172"/>
        <v>-2.0975014513491264E-2</v>
      </c>
      <c r="J627" s="11">
        <f t="shared" si="172"/>
        <v>-1.9590486291267695E-3</v>
      </c>
      <c r="K627" s="31">
        <f t="shared" si="166"/>
        <v>1.293524711494598E-2</v>
      </c>
    </row>
    <row r="628" spans="1:11" x14ac:dyDescent="0.2">
      <c r="A628" s="13" t="str">
        <f t="shared" si="163"/>
        <v>Nov-15</v>
      </c>
      <c r="B628" s="7">
        <f t="shared" si="170"/>
        <v>7</v>
      </c>
      <c r="C628" s="9">
        <f t="shared" si="170"/>
        <v>-62</v>
      </c>
      <c r="D628" s="9">
        <f t="shared" si="170"/>
        <v>-1860</v>
      </c>
      <c r="E628" s="31">
        <f t="shared" si="164"/>
        <v>2.0210846434186251</v>
      </c>
      <c r="F628" s="9">
        <f t="shared" si="171"/>
        <v>135778</v>
      </c>
      <c r="G628" s="9">
        <f t="shared" si="171"/>
        <v>99493</v>
      </c>
      <c r="H628" s="9">
        <f t="shared" si="165"/>
        <v>84280</v>
      </c>
      <c r="I628" s="10">
        <f t="shared" si="172"/>
        <v>-3.4006128030574789E-2</v>
      </c>
      <c r="J628" s="11">
        <f t="shared" si="172"/>
        <v>-1.3973997888854228E-3</v>
      </c>
      <c r="K628" s="31">
        <f t="shared" si="166"/>
        <v>-0.11675091682050009</v>
      </c>
    </row>
    <row r="629" spans="1:11" x14ac:dyDescent="0.2">
      <c r="A629" s="13" t="str">
        <f t="shared" si="163"/>
        <v>Dec-15</v>
      </c>
      <c r="B629" s="7">
        <f t="shared" si="170"/>
        <v>-11</v>
      </c>
      <c r="C629" s="9">
        <f t="shared" si="170"/>
        <v>97</v>
      </c>
      <c r="D629" s="9">
        <f t="shared" si="170"/>
        <v>3007</v>
      </c>
      <c r="E629" s="31">
        <f t="shared" si="164"/>
        <v>2.2591769576384806</v>
      </c>
      <c r="F629" s="9">
        <f t="shared" si="171"/>
        <v>223633</v>
      </c>
      <c r="G629" s="9">
        <f t="shared" si="171"/>
        <v>153909</v>
      </c>
      <c r="H629" s="9">
        <f t="shared" si="165"/>
        <v>99987</v>
      </c>
      <c r="I629" s="10">
        <f t="shared" si="172"/>
        <v>-4.6880563804754471E-2</v>
      </c>
      <c r="J629" s="11">
        <f t="shared" si="172"/>
        <v>1.8908768267106524E-2</v>
      </c>
      <c r="K629" s="31">
        <f t="shared" si="166"/>
        <v>0.18359347736900133</v>
      </c>
    </row>
    <row r="630" spans="1:11" x14ac:dyDescent="0.2">
      <c r="A630" s="13" t="str">
        <f t="shared" si="163"/>
        <v>Jan-16</v>
      </c>
      <c r="B630" s="7">
        <f t="shared" si="170"/>
        <v>-17</v>
      </c>
      <c r="C630" s="9">
        <f t="shared" si="170"/>
        <v>-67</v>
      </c>
      <c r="D630" s="9">
        <f t="shared" si="170"/>
        <v>-2077</v>
      </c>
      <c r="E630" s="31">
        <f t="shared" si="164"/>
        <v>3.2525412196022359</v>
      </c>
      <c r="F630" s="9">
        <f t="shared" si="171"/>
        <v>277941</v>
      </c>
      <c r="G630" s="9">
        <f t="shared" si="171"/>
        <v>184240</v>
      </c>
      <c r="H630" s="9">
        <f t="shared" si="165"/>
        <v>141046</v>
      </c>
      <c r="I630" s="10">
        <f t="shared" si="172"/>
        <v>-5.7964448755034592E-2</v>
      </c>
      <c r="J630" s="11">
        <f t="shared" si="172"/>
        <v>-7.6875605818593762E-4</v>
      </c>
      <c r="K630" s="31">
        <f t="shared" si="166"/>
        <v>0.21647509236795059</v>
      </c>
    </row>
    <row r="631" spans="1:11" x14ac:dyDescent="0.2">
      <c r="A631" s="13" t="str">
        <f t="shared" si="163"/>
        <v>Feb-16</v>
      </c>
      <c r="B631" s="7">
        <f t="shared" si="170"/>
        <v>-19</v>
      </c>
      <c r="C631" s="9">
        <f t="shared" si="170"/>
        <v>-296</v>
      </c>
      <c r="D631" s="9">
        <f t="shared" si="170"/>
        <v>132549</v>
      </c>
      <c r="E631" s="31">
        <f t="shared" si="164"/>
        <v>1.6023913573131523</v>
      </c>
      <c r="F631" s="9">
        <f t="shared" si="171"/>
        <v>260875</v>
      </c>
      <c r="G631" s="9">
        <f t="shared" si="171"/>
        <v>170116</v>
      </c>
      <c r="H631" s="9">
        <f t="shared" si="165"/>
        <v>136246</v>
      </c>
      <c r="I631" s="10">
        <f t="shared" si="172"/>
        <v>-3.1503683286592699E-2</v>
      </c>
      <c r="J631" s="11">
        <f t="shared" si="172"/>
        <v>9.6791186248288419E-3</v>
      </c>
      <c r="K631" s="31">
        <f t="shared" si="166"/>
        <v>0.17257128851207426</v>
      </c>
    </row>
    <row r="632" spans="1:11" x14ac:dyDescent="0.2">
      <c r="A632" s="13" t="str">
        <f t="shared" si="163"/>
        <v>Mar-16</v>
      </c>
      <c r="B632" s="7">
        <f t="shared" si="170"/>
        <v>-39</v>
      </c>
      <c r="C632" s="9">
        <f t="shared" si="170"/>
        <v>-254</v>
      </c>
      <c r="D632" s="9">
        <f t="shared" si="170"/>
        <v>-7874</v>
      </c>
      <c r="E632" s="31">
        <f t="shared" si="164"/>
        <v>3.4059331797319246</v>
      </c>
      <c r="F632" s="9">
        <f t="shared" si="171"/>
        <v>435857</v>
      </c>
      <c r="G632" s="9">
        <f t="shared" si="171"/>
        <v>254519</v>
      </c>
      <c r="H632" s="9">
        <f t="shared" si="165"/>
        <v>144692</v>
      </c>
      <c r="I632" s="10">
        <f t="shared" si="172"/>
        <v>-2.7868304936786714E-2</v>
      </c>
      <c r="J632" s="11">
        <f t="shared" si="172"/>
        <v>8.544912667861948E-2</v>
      </c>
      <c r="K632" s="31">
        <f t="shared" si="166"/>
        <v>0.4687093104247495</v>
      </c>
    </row>
    <row r="633" spans="1:11" x14ac:dyDescent="0.2">
      <c r="A633" s="13" t="str">
        <f t="shared" si="163"/>
        <v>Apr-16</v>
      </c>
      <c r="B633" s="7">
        <f t="shared" si="170"/>
        <v>-27</v>
      </c>
      <c r="C633" s="9">
        <f t="shared" si="170"/>
        <v>-741</v>
      </c>
      <c r="D633" s="9">
        <f t="shared" si="170"/>
        <v>-22230</v>
      </c>
      <c r="E633" s="31">
        <f t="shared" si="164"/>
        <v>1.8891338832656572</v>
      </c>
      <c r="F633" s="9">
        <f t="shared" si="171"/>
        <v>115558</v>
      </c>
      <c r="G633" s="9">
        <f t="shared" si="171"/>
        <v>102020</v>
      </c>
      <c r="H633" s="9">
        <f t="shared" si="165"/>
        <v>69895</v>
      </c>
      <c r="I633" s="10">
        <f t="shared" si="172"/>
        <v>-5.2521025099569796E-2</v>
      </c>
      <c r="J633" s="11">
        <f t="shared" si="172"/>
        <v>-3.3709324140758223E-3</v>
      </c>
      <c r="K633" s="31">
        <f t="shared" si="166"/>
        <v>0.14675464716395226</v>
      </c>
    </row>
    <row r="634" spans="1:11" x14ac:dyDescent="0.2">
      <c r="A634" s="13" t="str">
        <f t="shared" si="163"/>
        <v>May-16</v>
      </c>
      <c r="B634" s="7">
        <f t="shared" si="170"/>
        <v>-15</v>
      </c>
      <c r="C634" s="9">
        <f t="shared" si="170"/>
        <v>-1478</v>
      </c>
      <c r="D634" s="9">
        <f t="shared" si="170"/>
        <v>-45818</v>
      </c>
      <c r="E634" s="31">
        <f t="shared" si="164"/>
        <v>0.52250466661798356</v>
      </c>
      <c r="F634" s="9">
        <f t="shared" si="171"/>
        <v>-8701</v>
      </c>
      <c r="G634" s="9">
        <f t="shared" si="171"/>
        <v>1376</v>
      </c>
      <c r="H634" s="9">
        <f t="shared" si="165"/>
        <v>6223</v>
      </c>
      <c r="I634" s="10">
        <f t="shared" si="172"/>
        <v>-9.7182301280676064E-3</v>
      </c>
      <c r="J634" s="11">
        <f t="shared" si="172"/>
        <v>-1.2785071439812778E-2</v>
      </c>
      <c r="K634" s="31">
        <f t="shared" si="166"/>
        <v>-0.26402670179720644</v>
      </c>
    </row>
    <row r="635" spans="1:11" x14ac:dyDescent="0.2">
      <c r="A635" s="13" t="str">
        <f t="shared" si="163"/>
        <v>Jun-16</v>
      </c>
      <c r="B635" s="7">
        <f t="shared" si="170"/>
        <v>-15</v>
      </c>
      <c r="C635" s="9">
        <f t="shared" si="170"/>
        <v>-1063</v>
      </c>
      <c r="D635" s="9">
        <f t="shared" si="170"/>
        <v>-31890</v>
      </c>
      <c r="E635" s="31">
        <f t="shared" si="164"/>
        <v>2.5026556940821791</v>
      </c>
      <c r="F635" s="9">
        <f t="shared" si="171"/>
        <v>229976</v>
      </c>
      <c r="G635" s="9">
        <f t="shared" si="171"/>
        <v>146781</v>
      </c>
      <c r="H635" s="9">
        <f t="shared" si="165"/>
        <v>91690</v>
      </c>
      <c r="I635" s="10">
        <f t="shared" si="172"/>
        <v>-6.9889908899359643E-2</v>
      </c>
      <c r="J635" s="11">
        <f t="shared" si="172"/>
        <v>6.5330933720075146E-2</v>
      </c>
      <c r="K635" s="31">
        <f t="shared" si="166"/>
        <v>-0.13042478618826436</v>
      </c>
    </row>
    <row r="636" spans="1:11" x14ac:dyDescent="0.2">
      <c r="A636" s="13" t="str">
        <f t="shared" si="163"/>
        <v>Jul-16</v>
      </c>
      <c r="B636" s="7">
        <f t="shared" si="170"/>
        <v>-16</v>
      </c>
      <c r="C636" s="9">
        <f t="shared" si="170"/>
        <v>-878</v>
      </c>
      <c r="D636" s="9">
        <f t="shared" si="170"/>
        <v>-27218</v>
      </c>
      <c r="E636" s="31">
        <f t="shared" si="164"/>
        <v>1.9841344503063425</v>
      </c>
      <c r="F636" s="9">
        <f t="shared" si="171"/>
        <v>169030</v>
      </c>
      <c r="G636" s="9">
        <f t="shared" si="171"/>
        <v>93076</v>
      </c>
      <c r="H636" s="9">
        <f t="shared" si="165"/>
        <v>73317</v>
      </c>
      <c r="I636" s="10">
        <f t="shared" si="172"/>
        <v>-2.2085751531864872E-2</v>
      </c>
      <c r="J636" s="11">
        <f t="shared" si="172"/>
        <v>2.8712952750836962E-2</v>
      </c>
      <c r="K636" s="31">
        <f t="shared" si="166"/>
        <v>-5.5720748277757082E-2</v>
      </c>
    </row>
    <row r="637" spans="1:11" x14ac:dyDescent="0.2">
      <c r="A637" s="13" t="str">
        <f t="shared" si="163"/>
        <v>Aug-16</v>
      </c>
      <c r="B637" s="7">
        <f t="shared" si="170"/>
        <v>-17</v>
      </c>
      <c r="C637" s="9">
        <f t="shared" si="170"/>
        <v>-1051</v>
      </c>
      <c r="D637" s="9">
        <f t="shared" si="170"/>
        <v>-32581</v>
      </c>
      <c r="E637" s="31">
        <f t="shared" si="164"/>
        <v>2.0317309311564955</v>
      </c>
      <c r="F637" s="9">
        <f t="shared" si="171"/>
        <v>148272</v>
      </c>
      <c r="G637" s="9">
        <f t="shared" si="171"/>
        <v>88437</v>
      </c>
      <c r="H637" s="9">
        <f t="shared" si="165"/>
        <v>73780</v>
      </c>
      <c r="I637" s="10">
        <f t="shared" si="172"/>
        <v>-3.3379884689270778E-2</v>
      </c>
      <c r="J637" s="11">
        <f t="shared" si="172"/>
        <v>1.7910212426409666E-2</v>
      </c>
      <c r="K637" s="31">
        <f t="shared" si="166"/>
        <v>-9.7949941891748438E-2</v>
      </c>
    </row>
    <row r="638" spans="1:11" x14ac:dyDescent="0.2">
      <c r="A638" s="13" t="str">
        <f t="shared" si="163"/>
        <v>Sep-16</v>
      </c>
      <c r="B638" s="7">
        <f t="shared" si="170"/>
        <v>-72</v>
      </c>
      <c r="C638" s="9">
        <f t="shared" si="170"/>
        <v>-1048</v>
      </c>
      <c r="D638" s="9">
        <f t="shared" si="170"/>
        <v>-31440</v>
      </c>
      <c r="E638" s="31">
        <f t="shared" si="164"/>
        <v>2.1695571020871824</v>
      </c>
      <c r="F638" s="9">
        <f t="shared" si="171"/>
        <v>158060</v>
      </c>
      <c r="G638" s="9">
        <f t="shared" si="171"/>
        <v>118077</v>
      </c>
      <c r="H638" s="9">
        <f t="shared" si="165"/>
        <v>76717</v>
      </c>
      <c r="I638" s="10">
        <f t="shared" si="172"/>
        <v>-6.4947344645093219E-2</v>
      </c>
      <c r="J638" s="11">
        <f t="shared" si="172"/>
        <v>1.8751750621968322E-2</v>
      </c>
      <c r="K638" s="31">
        <f t="shared" si="166"/>
        <v>0.68152655698294495</v>
      </c>
    </row>
    <row r="639" spans="1:11" x14ac:dyDescent="0.2">
      <c r="A639" s="13" t="str">
        <f t="shared" si="163"/>
        <v>Oct-16</v>
      </c>
      <c r="B639" s="7">
        <f t="shared" si="170"/>
        <v>-60</v>
      </c>
      <c r="C639" s="9">
        <f t="shared" si="170"/>
        <v>-1372</v>
      </c>
      <c r="D639" s="9">
        <f t="shared" si="170"/>
        <v>-42532</v>
      </c>
      <c r="E639" s="31">
        <f t="shared" si="164"/>
        <v>2.1672312551616315</v>
      </c>
      <c r="F639" s="9">
        <f t="shared" si="171"/>
        <v>170575</v>
      </c>
      <c r="G639" s="9">
        <f t="shared" si="171"/>
        <v>77246</v>
      </c>
      <c r="H639" s="9">
        <f t="shared" si="165"/>
        <v>76294</v>
      </c>
      <c r="I639" s="10">
        <f t="shared" si="172"/>
        <v>1.2169519955729458E-2</v>
      </c>
      <c r="J639" s="11">
        <f t="shared" si="172"/>
        <v>2.3684638513649325E-2</v>
      </c>
      <c r="K639" s="31">
        <f t="shared" si="166"/>
        <v>0.40793953080161316</v>
      </c>
    </row>
    <row r="640" spans="1:11" x14ac:dyDescent="0.2">
      <c r="A640" s="13" t="str">
        <f t="shared" si="163"/>
        <v>Nov-16</v>
      </c>
      <c r="B640" s="7">
        <f t="shared" si="170"/>
        <v>-77</v>
      </c>
      <c r="C640" s="9">
        <f t="shared" si="170"/>
        <v>-792</v>
      </c>
      <c r="D640" s="9">
        <f t="shared" si="170"/>
        <v>-23760</v>
      </c>
      <c r="E640" s="31">
        <f t="shared" si="164"/>
        <v>2.0198108180833074</v>
      </c>
      <c r="F640" s="9">
        <f t="shared" si="171"/>
        <v>158116</v>
      </c>
      <c r="G640" s="9">
        <f t="shared" si="171"/>
        <v>94059</v>
      </c>
      <c r="H640" s="9">
        <f t="shared" si="165"/>
        <v>73859</v>
      </c>
      <c r="I640" s="10">
        <f t="shared" si="172"/>
        <v>-1.1428148449096565E-2</v>
      </c>
      <c r="J640" s="11">
        <f t="shared" si="172"/>
        <v>1.8763505801997482E-2</v>
      </c>
      <c r="K640" s="31">
        <f t="shared" si="166"/>
        <v>0.8384946119020924</v>
      </c>
    </row>
    <row r="641" spans="1:11" x14ac:dyDescent="0.2">
      <c r="A641" s="13" t="str">
        <f t="shared" si="163"/>
        <v>Dec-16</v>
      </c>
      <c r="B641" s="7">
        <f t="shared" si="170"/>
        <v>-86</v>
      </c>
      <c r="C641" s="9">
        <f t="shared" si="170"/>
        <v>-2241</v>
      </c>
      <c r="D641" s="9">
        <f t="shared" si="170"/>
        <v>-69471</v>
      </c>
      <c r="E641" s="31">
        <f t="shared" si="164"/>
        <v>1.9200958455677579</v>
      </c>
      <c r="F641" s="9">
        <f t="shared" si="171"/>
        <v>131461</v>
      </c>
      <c r="G641" s="9">
        <f t="shared" si="171"/>
        <v>83136</v>
      </c>
      <c r="H641" s="9">
        <f t="shared" si="165"/>
        <v>49629</v>
      </c>
      <c r="I641" s="10">
        <f t="shared" si="172"/>
        <v>-1.7050280869740808E-2</v>
      </c>
      <c r="J641" s="11">
        <f t="shared" si="172"/>
        <v>1.8394957165128956E-2</v>
      </c>
      <c r="K641" s="31">
        <f t="shared" si="166"/>
        <v>0.50945814842098969</v>
      </c>
    </row>
    <row r="642" spans="1:11" x14ac:dyDescent="0.2">
      <c r="A642" s="13" t="str">
        <f t="shared" si="163"/>
        <v>Jan-17</v>
      </c>
      <c r="B642" s="7">
        <f t="shared" ref="B642:D661" si="173">B199-B187</f>
        <v>-67</v>
      </c>
      <c r="C642" s="9">
        <f t="shared" si="173"/>
        <v>-1224</v>
      </c>
      <c r="D642" s="9">
        <f t="shared" si="173"/>
        <v>-37944</v>
      </c>
      <c r="E642" s="31">
        <f t="shared" si="164"/>
        <v>1.2926570051858661</v>
      </c>
      <c r="F642" s="9">
        <f t="shared" ref="F642:G661" si="174">IF(OR(F199="C",F187="C"),"C",F427-F415)</f>
        <v>55564</v>
      </c>
      <c r="G642" s="9">
        <f t="shared" si="174"/>
        <v>34448</v>
      </c>
      <c r="H642" s="9">
        <f t="shared" si="165"/>
        <v>34792</v>
      </c>
      <c r="I642" s="10">
        <f t="shared" ref="I642:J661" si="175">IF(OR(I427="-",I415="-"),"-",IF(OR(I427="C",I415="C"),"C",I427-I415))</f>
        <v>-8.2209384312310618E-3</v>
      </c>
      <c r="J642" s="11">
        <f t="shared" si="175"/>
        <v>-5.4221046529652206E-3</v>
      </c>
      <c r="K642" s="31">
        <f t="shared" si="166"/>
        <v>0.56671856015817923</v>
      </c>
    </row>
    <row r="643" spans="1:11" x14ac:dyDescent="0.2">
      <c r="A643" s="13" t="str">
        <f t="shared" si="163"/>
        <v>Feb-17</v>
      </c>
      <c r="B643" s="7">
        <f t="shared" si="173"/>
        <v>-63</v>
      </c>
      <c r="C643" s="9">
        <f t="shared" si="173"/>
        <v>-579</v>
      </c>
      <c r="D643" s="9">
        <f t="shared" si="173"/>
        <v>-157049</v>
      </c>
      <c r="E643" s="31">
        <f t="shared" si="164"/>
        <v>1.9887069422267487</v>
      </c>
      <c r="F643" s="9">
        <f t="shared" si="174"/>
        <v>-16386</v>
      </c>
      <c r="G643" s="9">
        <f t="shared" si="174"/>
        <v>-46513</v>
      </c>
      <c r="H643" s="9">
        <f t="shared" si="165"/>
        <v>-8302</v>
      </c>
      <c r="I643" s="10">
        <f t="shared" si="175"/>
        <v>3.4881086417750673E-2</v>
      </c>
      <c r="J643" s="11">
        <f t="shared" si="175"/>
        <v>-7.7489602723579409E-4</v>
      </c>
      <c r="K643" s="31">
        <f t="shared" si="166"/>
        <v>0.71708269546325454</v>
      </c>
    </row>
    <row r="644" spans="1:11" x14ac:dyDescent="0.2">
      <c r="A644" s="13" t="str">
        <f t="shared" si="163"/>
        <v>Mar-17</v>
      </c>
      <c r="B644" s="7">
        <f t="shared" si="173"/>
        <v>-47</v>
      </c>
      <c r="C644" s="9">
        <f t="shared" si="173"/>
        <v>-731</v>
      </c>
      <c r="D644" s="9">
        <f t="shared" si="173"/>
        <v>-22661</v>
      </c>
      <c r="E644" s="31">
        <f t="shared" si="164"/>
        <v>1.0261253407223236</v>
      </c>
      <c r="F644" s="9">
        <f t="shared" si="174"/>
        <v>-121801</v>
      </c>
      <c r="G644" s="9">
        <f t="shared" si="174"/>
        <v>-37878</v>
      </c>
      <c r="H644" s="9">
        <f t="shared" si="165"/>
        <v>32728</v>
      </c>
      <c r="I644" s="10">
        <f t="shared" si="175"/>
        <v>-2.4107742848841207E-2</v>
      </c>
      <c r="J644" s="11">
        <f t="shared" si="175"/>
        <v>-7.7967554962623531E-2</v>
      </c>
      <c r="K644" s="31">
        <f t="shared" si="166"/>
        <v>0.44330444751923892</v>
      </c>
    </row>
    <row r="645" spans="1:11" x14ac:dyDescent="0.2">
      <c r="A645" s="13" t="str">
        <f t="shared" si="163"/>
        <v>Apr-17</v>
      </c>
      <c r="B645" s="7">
        <f t="shared" si="173"/>
        <v>-37</v>
      </c>
      <c r="C645" s="9">
        <f t="shared" si="173"/>
        <v>131</v>
      </c>
      <c r="D645" s="9">
        <f t="shared" si="173"/>
        <v>3930</v>
      </c>
      <c r="E645" s="31">
        <f t="shared" si="164"/>
        <v>2.0496215273079201</v>
      </c>
      <c r="F645" s="9">
        <f t="shared" si="174"/>
        <v>222515</v>
      </c>
      <c r="G645" s="9">
        <f t="shared" si="174"/>
        <v>91250</v>
      </c>
      <c r="H645" s="9">
        <f t="shared" si="165"/>
        <v>87895</v>
      </c>
      <c r="I645" s="10">
        <f t="shared" si="175"/>
        <v>2.5833874340118967E-2</v>
      </c>
      <c r="J645" s="11">
        <f t="shared" si="175"/>
        <v>3.5692485066268542E-2</v>
      </c>
      <c r="K645" s="31">
        <f t="shared" si="166"/>
        <v>0.57520159564310092</v>
      </c>
    </row>
    <row r="646" spans="1:11" x14ac:dyDescent="0.2">
      <c r="A646" s="13" t="str">
        <f t="shared" si="163"/>
        <v>May-17</v>
      </c>
      <c r="B646" s="7">
        <f t="shared" si="173"/>
        <v>-61</v>
      </c>
      <c r="C646" s="9">
        <f t="shared" si="173"/>
        <v>-113</v>
      </c>
      <c r="D646" s="9">
        <f t="shared" si="173"/>
        <v>-3503</v>
      </c>
      <c r="E646" s="31">
        <f t="shared" si="164"/>
        <v>2.1320628701445372</v>
      </c>
      <c r="F646" s="9">
        <f t="shared" si="174"/>
        <v>171151</v>
      </c>
      <c r="G646" s="9">
        <f t="shared" si="174"/>
        <v>76888</v>
      </c>
      <c r="H646" s="9">
        <f t="shared" si="165"/>
        <v>88229</v>
      </c>
      <c r="I646" s="10">
        <f t="shared" si="175"/>
        <v>1.5120950744877293E-2</v>
      </c>
      <c r="J646" s="11">
        <f t="shared" si="175"/>
        <v>1.9725519610196418E-2</v>
      </c>
      <c r="K646" s="31">
        <f t="shared" si="166"/>
        <v>0.83816895401218261</v>
      </c>
    </row>
    <row r="647" spans="1:11" x14ac:dyDescent="0.2">
      <c r="A647" s="13" t="str">
        <f t="shared" si="163"/>
        <v>Jun-17</v>
      </c>
      <c r="B647" s="7">
        <f t="shared" si="173"/>
        <v>-16</v>
      </c>
      <c r="C647" s="9">
        <f t="shared" si="173"/>
        <v>34</v>
      </c>
      <c r="D647" s="9">
        <f t="shared" si="173"/>
        <v>1020</v>
      </c>
      <c r="E647" s="31">
        <f t="shared" si="164"/>
        <v>1.8650900109893485</v>
      </c>
      <c r="F647" s="9">
        <f t="shared" si="174"/>
        <v>145994</v>
      </c>
      <c r="G647" s="9">
        <f t="shared" si="174"/>
        <v>62146</v>
      </c>
      <c r="H647" s="9">
        <f t="shared" si="165"/>
        <v>75901</v>
      </c>
      <c r="I647" s="10">
        <f t="shared" si="175"/>
        <v>1.8542522848374432E-2</v>
      </c>
      <c r="J647" s="11">
        <f t="shared" si="175"/>
        <v>1.609759334794858E-2</v>
      </c>
      <c r="K647" s="31">
        <f t="shared" si="166"/>
        <v>0.24325089968488101</v>
      </c>
    </row>
    <row r="648" spans="1:11" x14ac:dyDescent="0.2">
      <c r="A648" s="13" t="str">
        <f t="shared" si="163"/>
        <v>Jul-17</v>
      </c>
      <c r="B648" s="7">
        <f t="shared" si="173"/>
        <v>-72</v>
      </c>
      <c r="C648" s="9">
        <f t="shared" si="173"/>
        <v>-1079</v>
      </c>
      <c r="D648" s="9">
        <f t="shared" si="173"/>
        <v>-33449</v>
      </c>
      <c r="E648" s="31">
        <f t="shared" si="164"/>
        <v>0.83080194222972636</v>
      </c>
      <c r="F648" s="9">
        <f t="shared" si="174"/>
        <v>37387</v>
      </c>
      <c r="G648" s="9">
        <f t="shared" si="174"/>
        <v>32347</v>
      </c>
      <c r="H648" s="9">
        <f t="shared" si="165"/>
        <v>22183</v>
      </c>
      <c r="I648" s="10">
        <f t="shared" si="175"/>
        <v>-2.3461404936837127E-2</v>
      </c>
      <c r="J648" s="11">
        <f t="shared" si="175"/>
        <v>-8.0791021589621259E-4</v>
      </c>
      <c r="K648" s="31">
        <f t="shared" si="166"/>
        <v>0.71012466500967264</v>
      </c>
    </row>
    <row r="649" spans="1:11" x14ac:dyDescent="0.2">
      <c r="A649" s="13" t="str">
        <f t="shared" si="163"/>
        <v>Aug-17</v>
      </c>
      <c r="B649" s="7">
        <f t="shared" si="173"/>
        <v>-82</v>
      </c>
      <c r="C649" s="9">
        <f t="shared" si="173"/>
        <v>-1408</v>
      </c>
      <c r="D649" s="9">
        <f t="shared" si="173"/>
        <v>-43648</v>
      </c>
      <c r="E649" s="31">
        <f t="shared" si="164"/>
        <v>0.46580321792094281</v>
      </c>
      <c r="F649" s="9">
        <f t="shared" si="174"/>
        <v>-8415</v>
      </c>
      <c r="G649" s="9">
        <f t="shared" si="174"/>
        <v>27620</v>
      </c>
      <c r="H649" s="9">
        <f t="shared" si="165"/>
        <v>3831</v>
      </c>
      <c r="I649" s="10">
        <f t="shared" si="175"/>
        <v>-5.4963278920084679E-2</v>
      </c>
      <c r="J649" s="11">
        <f t="shared" si="175"/>
        <v>-1.0091844970682606E-2</v>
      </c>
      <c r="K649" s="31">
        <f t="shared" si="166"/>
        <v>0.75121717008178734</v>
      </c>
    </row>
    <row r="650" spans="1:11" x14ac:dyDescent="0.2">
      <c r="A650" s="13" t="str">
        <f t="shared" si="163"/>
        <v>Sep-17</v>
      </c>
      <c r="B650" s="7">
        <f t="shared" si="173"/>
        <v>-65</v>
      </c>
      <c r="C650" s="9">
        <f t="shared" si="173"/>
        <v>-1367</v>
      </c>
      <c r="D650" s="9">
        <f t="shared" si="173"/>
        <v>-41010</v>
      </c>
      <c r="E650" s="31">
        <f t="shared" si="164"/>
        <v>0.34920932729975362</v>
      </c>
      <c r="F650" s="9">
        <f t="shared" si="174"/>
        <v>35847</v>
      </c>
      <c r="G650" s="9">
        <f t="shared" si="174"/>
        <v>-4177</v>
      </c>
      <c r="H650" s="9">
        <f t="shared" si="165"/>
        <v>-1626</v>
      </c>
      <c r="I650" s="10">
        <f t="shared" si="175"/>
        <v>3.3643277911741487E-2</v>
      </c>
      <c r="J650" s="11">
        <f t="shared" si="175"/>
        <v>2.4956982758486568E-2</v>
      </c>
      <c r="K650" s="31">
        <f t="shared" si="166"/>
        <v>0.5028806180235037</v>
      </c>
    </row>
    <row r="651" spans="1:11" x14ac:dyDescent="0.2">
      <c r="A651" s="13" t="str">
        <f t="shared" si="163"/>
        <v>Oct-17</v>
      </c>
      <c r="B651" s="7">
        <f t="shared" si="173"/>
        <v>-69</v>
      </c>
      <c r="C651" s="9">
        <f t="shared" si="173"/>
        <v>1317</v>
      </c>
      <c r="D651" s="9">
        <f t="shared" si="173"/>
        <v>40827</v>
      </c>
      <c r="E651" s="31">
        <f t="shared" si="164"/>
        <v>1.218212533912137</v>
      </c>
      <c r="F651" s="9">
        <f t="shared" si="174"/>
        <v>142735</v>
      </c>
      <c r="G651" s="9">
        <f t="shared" si="174"/>
        <v>85941</v>
      </c>
      <c r="H651" s="9">
        <f t="shared" si="165"/>
        <v>69340</v>
      </c>
      <c r="I651" s="10">
        <f t="shared" si="175"/>
        <v>-1.720395225388005E-2</v>
      </c>
      <c r="J651" s="11">
        <f t="shared" si="175"/>
        <v>1.3049162671406433E-2</v>
      </c>
      <c r="K651" s="31">
        <f t="shared" si="166"/>
        <v>1.441274483248975</v>
      </c>
    </row>
    <row r="652" spans="1:11" x14ac:dyDescent="0.2">
      <c r="A652" s="13" t="str">
        <f t="shared" si="163"/>
        <v>Nov-17</v>
      </c>
      <c r="B652" s="7">
        <f t="shared" si="173"/>
        <v>-52</v>
      </c>
      <c r="C652" s="9">
        <f t="shared" si="173"/>
        <v>189</v>
      </c>
      <c r="D652" s="9">
        <f t="shared" si="173"/>
        <v>5670</v>
      </c>
      <c r="E652" s="31">
        <f t="shared" si="164"/>
        <v>1.5885630560114095</v>
      </c>
      <c r="F652" s="9">
        <f t="shared" si="174"/>
        <v>140570</v>
      </c>
      <c r="G652" s="9">
        <f t="shared" si="174"/>
        <v>64509</v>
      </c>
      <c r="H652" s="9">
        <f t="shared" si="165"/>
        <v>69249</v>
      </c>
      <c r="I652" s="10">
        <f t="shared" si="175"/>
        <v>1.0693958112974133E-2</v>
      </c>
      <c r="J652" s="11">
        <f t="shared" si="175"/>
        <v>1.2586243312024736E-2</v>
      </c>
      <c r="K652" s="31">
        <f t="shared" si="166"/>
        <v>0.82727941630233204</v>
      </c>
    </row>
    <row r="653" spans="1:11" x14ac:dyDescent="0.2">
      <c r="A653" s="13" t="str">
        <f t="shared" si="163"/>
        <v>Dec-17</v>
      </c>
      <c r="B653" s="7">
        <f t="shared" si="173"/>
        <v>-19</v>
      </c>
      <c r="C653" s="9">
        <f t="shared" si="173"/>
        <v>1197</v>
      </c>
      <c r="D653" s="9">
        <f t="shared" si="173"/>
        <v>37107</v>
      </c>
      <c r="E653" s="31">
        <f t="shared" si="164"/>
        <v>1.219127164835804</v>
      </c>
      <c r="F653" s="9">
        <f t="shared" si="174"/>
        <v>158370</v>
      </c>
      <c r="G653" s="9">
        <f t="shared" si="174"/>
        <v>31530</v>
      </c>
      <c r="H653" s="9">
        <f t="shared" si="165"/>
        <v>71098</v>
      </c>
      <c r="I653" s="10">
        <f t="shared" si="175"/>
        <v>4.6932577012511967E-2</v>
      </c>
      <c r="J653" s="11">
        <f t="shared" si="175"/>
        <v>1.119280975100434E-2</v>
      </c>
      <c r="K653" s="31">
        <f t="shared" si="166"/>
        <v>0.66757845164569574</v>
      </c>
    </row>
    <row r="654" spans="1:11" x14ac:dyDescent="0.2">
      <c r="A654" s="13" t="str">
        <f t="shared" ref="A654:A717" si="176">TEXT(A211,"mmm-yy")</f>
        <v>Jan-18</v>
      </c>
      <c r="B654" s="7">
        <f t="shared" si="173"/>
        <v>-34</v>
      </c>
      <c r="C654" s="9">
        <f t="shared" si="173"/>
        <v>422</v>
      </c>
      <c r="D654" s="9">
        <f t="shared" si="173"/>
        <v>13082</v>
      </c>
      <c r="E654" s="31">
        <f t="shared" ref="E654:E674" si="177">IF(OR(E427="-",E439="-"),"-",IF(OR(E427="C",E439="C"),"C",E439-E427))</f>
        <v>1.4901829318267446</v>
      </c>
      <c r="F654" s="9">
        <f t="shared" si="174"/>
        <v>69665</v>
      </c>
      <c r="G654" s="9">
        <f t="shared" si="174"/>
        <v>-897</v>
      </c>
      <c r="H654" s="9">
        <f t="shared" ref="H654:H674" si="178">IF(OR(H439="C",H427="C"),"C",H439-H427)</f>
        <v>72233</v>
      </c>
      <c r="I654" s="10">
        <f t="shared" si="175"/>
        <v>3.1412528285780894E-2</v>
      </c>
      <c r="J654" s="11">
        <f t="shared" si="175"/>
        <v>-2.8706395368659487E-2</v>
      </c>
      <c r="K654" s="31">
        <f t="shared" ref="K654:K674" si="179">IF(OR(K439="-",K427="-"),"-",K439-K427)</f>
        <v>0.6371746884346976</v>
      </c>
    </row>
    <row r="655" spans="1:11" x14ac:dyDescent="0.2">
      <c r="A655" s="13" t="str">
        <f t="shared" si="176"/>
        <v>Feb-18</v>
      </c>
      <c r="B655" s="7">
        <f t="shared" si="173"/>
        <v>-35</v>
      </c>
      <c r="C655" s="9">
        <f t="shared" si="173"/>
        <v>405</v>
      </c>
      <c r="D655" s="9">
        <f t="shared" si="173"/>
        <v>11340</v>
      </c>
      <c r="E655" s="31">
        <f t="shared" si="177"/>
        <v>0.4612493628660701</v>
      </c>
      <c r="F655" s="9">
        <f t="shared" si="174"/>
        <v>81817</v>
      </c>
      <c r="G655" s="9">
        <f t="shared" si="174"/>
        <v>90014</v>
      </c>
      <c r="H655" s="9">
        <f t="shared" si="178"/>
        <v>24631</v>
      </c>
      <c r="I655" s="10">
        <f t="shared" si="175"/>
        <v>-4.2730318067803807E-2</v>
      </c>
      <c r="J655" s="11">
        <f t="shared" si="175"/>
        <v>1.6951703074488789E-2</v>
      </c>
      <c r="K655" s="31">
        <f t="shared" si="179"/>
        <v>0.64803947598833389</v>
      </c>
    </row>
    <row r="656" spans="1:11" x14ac:dyDescent="0.2">
      <c r="A656" s="13" t="str">
        <f t="shared" si="176"/>
        <v>Mar-18</v>
      </c>
      <c r="B656" s="7">
        <f t="shared" si="173"/>
        <v>-33</v>
      </c>
      <c r="C656" s="9">
        <f t="shared" si="173"/>
        <v>939</v>
      </c>
      <c r="D656" s="9">
        <f t="shared" si="173"/>
        <v>29109</v>
      </c>
      <c r="E656" s="31">
        <f t="shared" si="177"/>
        <v>1.7124121906756073</v>
      </c>
      <c r="F656" s="9">
        <f t="shared" si="174"/>
        <v>310414</v>
      </c>
      <c r="G656" s="9">
        <f t="shared" si="174"/>
        <v>159092</v>
      </c>
      <c r="H656" s="9">
        <f t="shared" si="178"/>
        <v>90218</v>
      </c>
      <c r="I656" s="10">
        <f t="shared" si="175"/>
        <v>4.4999871544746384E-3</v>
      </c>
      <c r="J656" s="11">
        <f t="shared" si="175"/>
        <v>6.6423860561129588E-2</v>
      </c>
      <c r="K656" s="31">
        <f t="shared" si="179"/>
        <v>0.79351417392383183</v>
      </c>
    </row>
    <row r="657" spans="1:11" x14ac:dyDescent="0.2">
      <c r="A657" s="13" t="str">
        <f t="shared" si="176"/>
        <v>Apr-18</v>
      </c>
      <c r="B657" s="7">
        <f t="shared" si="173"/>
        <v>-43</v>
      </c>
      <c r="C657" s="9">
        <f t="shared" si="173"/>
        <v>72</v>
      </c>
      <c r="D657" s="9">
        <f t="shared" si="173"/>
        <v>2160</v>
      </c>
      <c r="E657" s="31">
        <f t="shared" si="177"/>
        <v>-0.58452310182200051</v>
      </c>
      <c r="F657" s="9">
        <f t="shared" si="174"/>
        <v>-32003</v>
      </c>
      <c r="G657" s="9">
        <f t="shared" si="174"/>
        <v>3941</v>
      </c>
      <c r="H657" s="9">
        <f t="shared" si="178"/>
        <v>-23580</v>
      </c>
      <c r="I657" s="10">
        <f t="shared" si="175"/>
        <v>-2.2519127610428624E-2</v>
      </c>
      <c r="J657" s="11">
        <f t="shared" si="175"/>
        <v>5.1192430836268787E-3</v>
      </c>
      <c r="K657" s="31">
        <f t="shared" si="179"/>
        <v>0.65971933608037858</v>
      </c>
    </row>
    <row r="658" spans="1:11" x14ac:dyDescent="0.2">
      <c r="A658" s="13" t="str">
        <f t="shared" si="176"/>
        <v>May-18</v>
      </c>
      <c r="B658" s="7">
        <f t="shared" si="173"/>
        <v>-14</v>
      </c>
      <c r="C658" s="9">
        <f t="shared" si="173"/>
        <v>1106</v>
      </c>
      <c r="D658" s="9">
        <f t="shared" si="173"/>
        <v>34286</v>
      </c>
      <c r="E658" s="31">
        <f t="shared" si="177"/>
        <v>0.57283062328010459</v>
      </c>
      <c r="F658" s="9">
        <f t="shared" si="174"/>
        <v>40329</v>
      </c>
      <c r="G658" s="9">
        <f t="shared" si="174"/>
        <v>24455</v>
      </c>
      <c r="H658" s="9">
        <f t="shared" si="178"/>
        <v>36900</v>
      </c>
      <c r="I658" s="10">
        <f t="shared" si="175"/>
        <v>-6.6078228415797913E-3</v>
      </c>
      <c r="J658" s="11">
        <f t="shared" si="175"/>
        <v>-1.2087863308404945E-2</v>
      </c>
      <c r="K658" s="31">
        <f t="shared" si="179"/>
        <v>0.57095380654978811</v>
      </c>
    </row>
    <row r="659" spans="1:11" x14ac:dyDescent="0.2">
      <c r="A659" s="13" t="str">
        <f t="shared" si="176"/>
        <v>Jun-18</v>
      </c>
      <c r="B659" s="7">
        <f t="shared" si="173"/>
        <v>-75</v>
      </c>
      <c r="C659" s="9">
        <f t="shared" si="173"/>
        <v>-296</v>
      </c>
      <c r="D659" s="9">
        <f t="shared" si="173"/>
        <v>-8880</v>
      </c>
      <c r="E659" s="31">
        <f t="shared" si="177"/>
        <v>-0.52428127463628726</v>
      </c>
      <c r="F659" s="9">
        <f t="shared" si="174"/>
        <v>-41427</v>
      </c>
      <c r="G659" s="9">
        <f t="shared" si="174"/>
        <v>6026</v>
      </c>
      <c r="H659" s="9">
        <f t="shared" si="178"/>
        <v>-24279</v>
      </c>
      <c r="I659" s="10">
        <f t="shared" si="175"/>
        <v>-4.6868049464405148E-2</v>
      </c>
      <c r="J659" s="11">
        <f t="shared" si="175"/>
        <v>-1.1434879519269803E-3</v>
      </c>
      <c r="K659" s="31">
        <f t="shared" si="179"/>
        <v>1.0217705032893321</v>
      </c>
    </row>
    <row r="660" spans="1:11" x14ac:dyDescent="0.2">
      <c r="A660" s="13" t="str">
        <f t="shared" si="176"/>
        <v>Jul-18</v>
      </c>
      <c r="B660" s="7">
        <f t="shared" si="173"/>
        <v>-29</v>
      </c>
      <c r="C660" s="9">
        <f t="shared" si="173"/>
        <v>236</v>
      </c>
      <c r="D660" s="9">
        <f t="shared" si="173"/>
        <v>7316</v>
      </c>
      <c r="E660" s="31">
        <f t="shared" si="177"/>
        <v>-0.31039248192924163</v>
      </c>
      <c r="F660" s="9">
        <f t="shared" si="174"/>
        <v>3952</v>
      </c>
      <c r="G660" s="9">
        <f t="shared" si="174"/>
        <v>-16089</v>
      </c>
      <c r="H660" s="9">
        <f t="shared" si="178"/>
        <v>-10132</v>
      </c>
      <c r="I660" s="10">
        <f t="shared" si="175"/>
        <v>2.9193973223811565E-2</v>
      </c>
      <c r="J660" s="11">
        <f t="shared" si="175"/>
        <v>1.4147399827437734E-2</v>
      </c>
      <c r="K660" s="31">
        <f t="shared" si="179"/>
        <v>0.52418569230073331</v>
      </c>
    </row>
    <row r="661" spans="1:11" x14ac:dyDescent="0.2">
      <c r="A661" s="13" t="str">
        <f t="shared" si="176"/>
        <v>Aug-18</v>
      </c>
      <c r="B661" s="7">
        <f t="shared" si="173"/>
        <v>1</v>
      </c>
      <c r="C661" s="9">
        <f t="shared" si="173"/>
        <v>1765</v>
      </c>
      <c r="D661" s="9">
        <f t="shared" si="173"/>
        <v>54715</v>
      </c>
      <c r="E661" s="31">
        <f t="shared" si="177"/>
        <v>0.80465805625570397</v>
      </c>
      <c r="F661" s="9">
        <f t="shared" si="174"/>
        <v>83584</v>
      </c>
      <c r="G661" s="9">
        <f t="shared" si="174"/>
        <v>49353</v>
      </c>
      <c r="H661" s="9">
        <f t="shared" si="178"/>
        <v>53093</v>
      </c>
      <c r="I661" s="10">
        <f t="shared" si="175"/>
        <v>-1.3324753446863458E-2</v>
      </c>
      <c r="J661" s="11">
        <f t="shared" si="175"/>
        <v>-3.0568940467858852E-3</v>
      </c>
      <c r="K661" s="31">
        <f t="shared" si="179"/>
        <v>0.58206968210817678</v>
      </c>
    </row>
    <row r="662" spans="1:11" x14ac:dyDescent="0.2">
      <c r="A662" s="13" t="str">
        <f t="shared" si="176"/>
        <v>Sep-18</v>
      </c>
      <c r="B662" s="7">
        <f t="shared" ref="B662:D681" si="180">B219-B207</f>
        <v>34</v>
      </c>
      <c r="C662" s="9">
        <f t="shared" si="180"/>
        <v>5467</v>
      </c>
      <c r="D662" s="9">
        <f t="shared" si="180"/>
        <v>164010</v>
      </c>
      <c r="E662" s="31">
        <f t="shared" si="177"/>
        <v>9.9779680270401627E-2</v>
      </c>
      <c r="F662" s="9">
        <f t="shared" ref="F662:G681" si="181">IF(OR(F219="C",F207="C"),"C",F447-F435)</f>
        <v>78373</v>
      </c>
      <c r="G662" s="9">
        <f t="shared" si="181"/>
        <v>61947</v>
      </c>
      <c r="H662" s="9">
        <f t="shared" si="178"/>
        <v>67344</v>
      </c>
      <c r="I662" s="10">
        <f t="shared" ref="I662:J674" si="182">IF(OR(I447="-",I435="-"),"-",IF(OR(I447="C",I435="C"),"C",I447-I435))</f>
        <v>-3.4540731078250841E-2</v>
      </c>
      <c r="J662" s="11">
        <f t="shared" si="182"/>
        <v>-2.3428806459610652E-2</v>
      </c>
      <c r="K662" s="31">
        <f t="shared" si="179"/>
        <v>1.3030820047278056</v>
      </c>
    </row>
    <row r="663" spans="1:11" x14ac:dyDescent="0.2">
      <c r="A663" s="13" t="str">
        <f t="shared" si="176"/>
        <v>Oct-18</v>
      </c>
      <c r="B663" s="7">
        <f t="shared" si="180"/>
        <v>11</v>
      </c>
      <c r="C663" s="9">
        <f t="shared" si="180"/>
        <v>1359</v>
      </c>
      <c r="D663" s="9">
        <f t="shared" si="180"/>
        <v>42129</v>
      </c>
      <c r="E663" s="31">
        <f t="shared" si="177"/>
        <v>1.0086756842362448</v>
      </c>
      <c r="F663" s="9">
        <f t="shared" si="181"/>
        <v>121555</v>
      </c>
      <c r="G663" s="9">
        <f t="shared" si="181"/>
        <v>52997</v>
      </c>
      <c r="H663" s="9">
        <f t="shared" si="178"/>
        <v>61756</v>
      </c>
      <c r="I663" s="10">
        <f t="shared" si="182"/>
        <v>1.0544813439469225E-2</v>
      </c>
      <c r="J663" s="11">
        <f t="shared" si="182"/>
        <v>7.8530298838936918E-3</v>
      </c>
      <c r="K663" s="31">
        <f t="shared" si="179"/>
        <v>0.28010703996963571</v>
      </c>
    </row>
    <row r="664" spans="1:11" x14ac:dyDescent="0.2">
      <c r="A664" s="13" t="str">
        <f t="shared" si="176"/>
        <v>Nov-18</v>
      </c>
      <c r="B664" s="7">
        <f t="shared" si="180"/>
        <v>8</v>
      </c>
      <c r="C664" s="9">
        <f t="shared" si="180"/>
        <v>2107</v>
      </c>
      <c r="D664" s="9">
        <f t="shared" si="180"/>
        <v>63210</v>
      </c>
      <c r="E664" s="31">
        <f t="shared" si="177"/>
        <v>0.74873680373823959</v>
      </c>
      <c r="F664" s="9">
        <f t="shared" si="181"/>
        <v>129424</v>
      </c>
      <c r="G664" s="9">
        <f t="shared" si="181"/>
        <v>87794</v>
      </c>
      <c r="H664" s="9">
        <f t="shared" si="178"/>
        <v>62567</v>
      </c>
      <c r="I664" s="10">
        <f t="shared" si="182"/>
        <v>-1.9388597630435545E-2</v>
      </c>
      <c r="J664" s="11">
        <f t="shared" si="182"/>
        <v>1.180957188000642E-2</v>
      </c>
      <c r="K664" s="31">
        <f t="shared" si="179"/>
        <v>0.56873306422643566</v>
      </c>
    </row>
    <row r="665" spans="1:11" x14ac:dyDescent="0.2">
      <c r="A665" s="13" t="str">
        <f t="shared" si="176"/>
        <v>Dec-18</v>
      </c>
      <c r="B665" s="7">
        <f t="shared" si="180"/>
        <v>-4</v>
      </c>
      <c r="C665" s="9">
        <f t="shared" si="180"/>
        <v>2347</v>
      </c>
      <c r="D665" s="9">
        <f t="shared" si="180"/>
        <v>72757</v>
      </c>
      <c r="E665" s="31">
        <f t="shared" si="177"/>
        <v>-0.54518578976397691</v>
      </c>
      <c r="F665" s="9">
        <f t="shared" si="181"/>
        <v>56868</v>
      </c>
      <c r="G665" s="9">
        <f t="shared" si="181"/>
        <v>45134</v>
      </c>
      <c r="H665" s="9">
        <f t="shared" si="178"/>
        <v>12682</v>
      </c>
      <c r="I665" s="10">
        <f t="shared" si="182"/>
        <v>-1.6496808053619194E-2</v>
      </c>
      <c r="J665" s="11">
        <f t="shared" si="182"/>
        <v>1.4935993998917096E-2</v>
      </c>
      <c r="K665" s="31">
        <f t="shared" si="179"/>
        <v>0.82489784990788451</v>
      </c>
    </row>
    <row r="666" spans="1:11" x14ac:dyDescent="0.2">
      <c r="A666" s="13" t="str">
        <f t="shared" si="176"/>
        <v>Jan-19</v>
      </c>
      <c r="B666" s="7">
        <f t="shared" si="180"/>
        <v>-10</v>
      </c>
      <c r="C666" s="9">
        <f t="shared" si="180"/>
        <v>2029</v>
      </c>
      <c r="D666" s="9">
        <f t="shared" si="180"/>
        <v>62899</v>
      </c>
      <c r="E666" s="31">
        <f t="shared" si="177"/>
        <v>-1.9545970634690093</v>
      </c>
      <c r="F666" s="9">
        <f t="shared" si="181"/>
        <v>-1400</v>
      </c>
      <c r="G666" s="9">
        <f t="shared" si="181"/>
        <v>-5291</v>
      </c>
      <c r="H666" s="9">
        <f t="shared" si="178"/>
        <v>-49255</v>
      </c>
      <c r="I666" s="10">
        <f t="shared" si="182"/>
        <v>4.4576686650006359E-3</v>
      </c>
      <c r="J666" s="11">
        <f t="shared" si="182"/>
        <v>3.7833798830390952E-2</v>
      </c>
      <c r="K666" s="31">
        <f t="shared" si="179"/>
        <v>0.81322314349284852</v>
      </c>
    </row>
    <row r="667" spans="1:11" x14ac:dyDescent="0.2">
      <c r="A667" s="13" t="str">
        <f t="shared" si="176"/>
        <v>Feb-19</v>
      </c>
      <c r="B667" s="7">
        <f t="shared" si="180"/>
        <v>0</v>
      </c>
      <c r="C667" s="9">
        <f t="shared" si="180"/>
        <v>2512</v>
      </c>
      <c r="D667" s="9">
        <f t="shared" si="180"/>
        <v>70336</v>
      </c>
      <c r="E667" s="31">
        <f t="shared" si="177"/>
        <v>-0.88614476346004523</v>
      </c>
      <c r="F667" s="9">
        <f t="shared" si="181"/>
        <v>-15570</v>
      </c>
      <c r="G667" s="9">
        <f t="shared" si="181"/>
        <v>-45110</v>
      </c>
      <c r="H667" s="9">
        <f t="shared" si="178"/>
        <v>4895</v>
      </c>
      <c r="I667" s="10">
        <f t="shared" si="182"/>
        <v>3.3088786836555473E-2</v>
      </c>
      <c r="J667" s="11">
        <f t="shared" si="182"/>
        <v>-1.0707718761900464E-2</v>
      </c>
      <c r="K667" s="31">
        <f t="shared" si="179"/>
        <v>0.81904140854254592</v>
      </c>
    </row>
    <row r="668" spans="1:11" x14ac:dyDescent="0.2">
      <c r="A668" s="13" t="str">
        <f t="shared" si="176"/>
        <v>Mar-19</v>
      </c>
      <c r="B668" s="7">
        <f t="shared" si="180"/>
        <v>-6</v>
      </c>
      <c r="C668" s="9">
        <f t="shared" si="180"/>
        <v>2157</v>
      </c>
      <c r="D668" s="9">
        <f t="shared" si="180"/>
        <v>66867</v>
      </c>
      <c r="E668" s="31">
        <f t="shared" si="177"/>
        <v>-1.5314151186639648</v>
      </c>
      <c r="F668" s="9">
        <f t="shared" si="181"/>
        <v>-168446</v>
      </c>
      <c r="G668" s="9">
        <f t="shared" si="181"/>
        <v>-104334</v>
      </c>
      <c r="H668" s="9">
        <f t="shared" si="178"/>
        <v>-31297</v>
      </c>
      <c r="I668" s="10">
        <f t="shared" si="182"/>
        <v>1.3839696751162256E-2</v>
      </c>
      <c r="J668" s="11">
        <f t="shared" si="182"/>
        <v>-4.8221448795924937E-2</v>
      </c>
      <c r="K668" s="31">
        <f t="shared" si="179"/>
        <v>0.79586165179576795</v>
      </c>
    </row>
    <row r="669" spans="1:11" x14ac:dyDescent="0.2">
      <c r="A669" s="13" t="str">
        <f t="shared" si="176"/>
        <v>Apr-19</v>
      </c>
      <c r="B669" s="7">
        <f t="shared" si="180"/>
        <v>-13</v>
      </c>
      <c r="C669" s="9">
        <f t="shared" si="180"/>
        <v>2819</v>
      </c>
      <c r="D669" s="9">
        <f t="shared" si="180"/>
        <v>84570</v>
      </c>
      <c r="E669" s="31">
        <f t="shared" si="177"/>
        <v>0.7675154985847783</v>
      </c>
      <c r="F669" s="9">
        <f t="shared" si="181"/>
        <v>174557</v>
      </c>
      <c r="G669" s="9">
        <f t="shared" si="181"/>
        <v>81858</v>
      </c>
      <c r="H669" s="9">
        <f t="shared" si="178"/>
        <v>71666</v>
      </c>
      <c r="I669" s="10">
        <f t="shared" si="182"/>
        <v>8.386151763754679E-3</v>
      </c>
      <c r="J669" s="11">
        <f t="shared" si="182"/>
        <v>2.3498382352871605E-2</v>
      </c>
      <c r="K669" s="31">
        <f t="shared" si="179"/>
        <v>1.1223556381223361</v>
      </c>
    </row>
    <row r="670" spans="1:11" x14ac:dyDescent="0.2">
      <c r="A670" s="13" t="str">
        <f t="shared" si="176"/>
        <v>May-19</v>
      </c>
      <c r="B670" s="7">
        <f t="shared" si="180"/>
        <v>-36</v>
      </c>
      <c r="C670" s="9">
        <f t="shared" si="180"/>
        <v>2229</v>
      </c>
      <c r="D670" s="9">
        <f t="shared" si="180"/>
        <v>69099</v>
      </c>
      <c r="E670" s="31">
        <f t="shared" si="177"/>
        <v>-0.53402158751014639</v>
      </c>
      <c r="F670" s="9">
        <f t="shared" si="181"/>
        <v>21997</v>
      </c>
      <c r="G670" s="9">
        <f t="shared" si="181"/>
        <v>34109</v>
      </c>
      <c r="H670" s="9">
        <f t="shared" si="178"/>
        <v>2976</v>
      </c>
      <c r="I670" s="10">
        <f t="shared" si="182"/>
        <v>-3.4903907780119203E-2</v>
      </c>
      <c r="J670" s="11">
        <f t="shared" si="182"/>
        <v>1.0835824145352335E-2</v>
      </c>
      <c r="K670" s="31">
        <f t="shared" si="179"/>
        <v>1.2871536779717232</v>
      </c>
    </row>
    <row r="671" spans="1:11" x14ac:dyDescent="0.2">
      <c r="A671" s="13" t="str">
        <f t="shared" si="176"/>
        <v>Jun-19</v>
      </c>
      <c r="B671" s="7">
        <f t="shared" si="180"/>
        <v>-6</v>
      </c>
      <c r="C671" s="9">
        <f t="shared" si="180"/>
        <v>2624</v>
      </c>
      <c r="D671" s="9">
        <f t="shared" si="180"/>
        <v>78720</v>
      </c>
      <c r="E671" s="31">
        <f t="shared" si="177"/>
        <v>-3.8797420829666862E-2</v>
      </c>
      <c r="F671" s="9">
        <f t="shared" si="181"/>
        <v>30233</v>
      </c>
      <c r="G671" s="9">
        <f t="shared" si="181"/>
        <v>-20408</v>
      </c>
      <c r="H671" s="9">
        <f t="shared" si="178"/>
        <v>25326</v>
      </c>
      <c r="I671" s="10">
        <f t="shared" si="182"/>
        <v>6.2854690718779915E-2</v>
      </c>
      <c r="J671" s="11">
        <f t="shared" si="182"/>
        <v>-8.0266909624899796E-3</v>
      </c>
      <c r="K671" s="31">
        <f t="shared" si="179"/>
        <v>0.97785949065521294</v>
      </c>
    </row>
    <row r="672" spans="1:11" x14ac:dyDescent="0.2">
      <c r="A672" s="13" t="str">
        <f t="shared" si="176"/>
        <v>Jul-19</v>
      </c>
      <c r="B672" s="7">
        <f t="shared" si="180"/>
        <v>17</v>
      </c>
      <c r="C672" s="9">
        <f t="shared" si="180"/>
        <v>3804</v>
      </c>
      <c r="D672" s="9">
        <f t="shared" si="180"/>
        <v>117924</v>
      </c>
      <c r="E672" s="31">
        <f t="shared" si="177"/>
        <v>0.20275742999899649</v>
      </c>
      <c r="F672" s="9">
        <f t="shared" si="181"/>
        <v>21433</v>
      </c>
      <c r="G672" s="9">
        <f t="shared" si="181"/>
        <v>12408</v>
      </c>
      <c r="H672" s="9">
        <f t="shared" si="178"/>
        <v>52094</v>
      </c>
      <c r="I672" s="10">
        <f t="shared" si="182"/>
        <v>-3.5754774611382878E-3</v>
      </c>
      <c r="J672" s="11">
        <f t="shared" si="182"/>
        <v>-4.4345218569828981E-2</v>
      </c>
      <c r="K672" s="31">
        <f t="shared" si="179"/>
        <v>1.0260489461724873</v>
      </c>
    </row>
    <row r="673" spans="1:11" x14ac:dyDescent="0.2">
      <c r="A673" s="13" t="str">
        <f t="shared" si="176"/>
        <v>Aug-19</v>
      </c>
      <c r="B673" s="7">
        <f t="shared" si="180"/>
        <v>-2</v>
      </c>
      <c r="C673" s="9">
        <f t="shared" si="180"/>
        <v>2157</v>
      </c>
      <c r="D673" s="9">
        <f t="shared" si="180"/>
        <v>66867</v>
      </c>
      <c r="E673" s="31">
        <f t="shared" si="177"/>
        <v>0.71884525924964748</v>
      </c>
      <c r="F673" s="9">
        <f t="shared" si="181"/>
        <v>93045</v>
      </c>
      <c r="G673" s="9">
        <f t="shared" si="181"/>
        <v>47551</v>
      </c>
      <c r="H673" s="9">
        <f t="shared" si="178"/>
        <v>54862</v>
      </c>
      <c r="I673" s="10">
        <f t="shared" si="182"/>
        <v>-2.2428870451571825E-3</v>
      </c>
      <c r="J673" s="11">
        <f t="shared" si="182"/>
        <v>1.2922755303703681E-3</v>
      </c>
      <c r="K673" s="31">
        <f t="shared" si="179"/>
        <v>0.76130454388923141</v>
      </c>
    </row>
    <row r="674" spans="1:11" x14ac:dyDescent="0.2">
      <c r="A674" s="13" t="str">
        <f t="shared" si="176"/>
        <v>Sep-19</v>
      </c>
      <c r="B674" s="7">
        <f t="shared" si="180"/>
        <v>-22</v>
      </c>
      <c r="C674" s="9">
        <f t="shared" si="180"/>
        <v>1461</v>
      </c>
      <c r="D674" s="9">
        <f t="shared" si="180"/>
        <v>43830</v>
      </c>
      <c r="E674" s="31">
        <f t="shared" si="177"/>
        <v>0.34259268747046434</v>
      </c>
      <c r="F674" s="9">
        <f t="shared" si="181"/>
        <v>22872</v>
      </c>
      <c r="G674" s="9">
        <f t="shared" si="181"/>
        <v>-15874</v>
      </c>
      <c r="H674" s="9">
        <f t="shared" si="178"/>
        <v>31399</v>
      </c>
      <c r="I674" s="10">
        <f t="shared" si="182"/>
        <v>4.014278454704745E-2</v>
      </c>
      <c r="J674" s="11">
        <f t="shared" si="182"/>
        <v>-1.8573386752688048E-2</v>
      </c>
      <c r="K674" s="31">
        <f t="shared" si="179"/>
        <v>0.82247233620067561</v>
      </c>
    </row>
    <row r="676" spans="1:11" x14ac:dyDescent="0.2">
      <c r="A676" s="4" t="s">
        <v>45</v>
      </c>
      <c r="B676" s="7"/>
      <c r="C676" s="7"/>
      <c r="D676" s="7"/>
      <c r="E676" s="7"/>
      <c r="F676" s="7"/>
      <c r="G676" s="7"/>
      <c r="H676" s="7"/>
    </row>
    <row r="677" spans="1:11" x14ac:dyDescent="0.2">
      <c r="A677" s="14" t="str">
        <f t="shared" ref="A677:A740" si="183">TEXT(A19,"mmm-yy")</f>
        <v>Jan-02</v>
      </c>
      <c r="B677" s="15">
        <f t="shared" ref="B677:D696" si="184">IF(B7=0,"-",(B19/B7-1))</f>
        <v>1.6879090595935287E-2</v>
      </c>
      <c r="C677" s="15">
        <f t="shared" si="184"/>
        <v>1.7328894675258333E-2</v>
      </c>
      <c r="D677" s="15">
        <f t="shared" si="184"/>
        <v>1.7328894675258333E-2</v>
      </c>
      <c r="E677" s="15">
        <f t="shared" ref="E677:E740" si="185">IF(OR(E235="-",E247="-"),"-",IF(OR(E235="C",E247="C"),"C",E247/E235-1))</f>
        <v>8.3607187409027173E-3</v>
      </c>
      <c r="F677" s="15">
        <f t="shared" ref="F677:J686" si="186">IF(OR(F235=0,F247=0),"-",IF(OR(F235="C",F247="C"),"C",F247/F235-1))</f>
        <v>2.67465550154804E-2</v>
      </c>
      <c r="G677" s="15">
        <f t="shared" si="186"/>
        <v>1.5011120710775039E-2</v>
      </c>
      <c r="H677" s="15">
        <f t="shared" si="186"/>
        <v>2.5834495430631543E-2</v>
      </c>
      <c r="I677" s="15">
        <f t="shared" si="186"/>
        <v>1.1561877564934875E-2</v>
      </c>
      <c r="J677" s="15">
        <f t="shared" si="186"/>
        <v>8.8909038340134749E-4</v>
      </c>
      <c r="K677" s="15">
        <f t="shared" ref="K677:K740" si="187">IF(OR(K247="-",K235="-"),"-",K247/K235-1)</f>
        <v>4.4233781919889026E-4</v>
      </c>
    </row>
    <row r="678" spans="1:11" x14ac:dyDescent="0.2">
      <c r="A678" s="14" t="str">
        <f t="shared" si="183"/>
        <v>Feb-02</v>
      </c>
      <c r="B678" s="15">
        <f t="shared" si="184"/>
        <v>2.00138026224983E-2</v>
      </c>
      <c r="C678" s="15">
        <f t="shared" si="184"/>
        <v>2.3373252998107219E-2</v>
      </c>
      <c r="D678" s="15">
        <f t="shared" si="184"/>
        <v>2.3373252998107219E-2</v>
      </c>
      <c r="E678" s="26">
        <f t="shared" si="185"/>
        <v>4.0893553081440492E-2</v>
      </c>
      <c r="F678" s="26">
        <f t="shared" si="186"/>
        <v>6.9605239530861729E-2</v>
      </c>
      <c r="G678" s="26">
        <f t="shared" si="186"/>
        <v>5.6065627801417994E-2</v>
      </c>
      <c r="H678" s="26">
        <f t="shared" si="186"/>
        <v>6.5222621441711759E-2</v>
      </c>
      <c r="I678" s="26">
        <f t="shared" si="186"/>
        <v>1.282080523502227E-2</v>
      </c>
      <c r="J678" s="26">
        <f t="shared" si="186"/>
        <v>4.114274331893375E-3</v>
      </c>
      <c r="K678" s="15">
        <f t="shared" si="187"/>
        <v>3.2935342315680849E-3</v>
      </c>
    </row>
    <row r="679" spans="1:11" x14ac:dyDescent="0.2">
      <c r="A679" s="14" t="str">
        <f t="shared" si="183"/>
        <v>Mar-02</v>
      </c>
      <c r="B679" s="15">
        <f t="shared" si="184"/>
        <v>1.4099037138927129E-2</v>
      </c>
      <c r="C679" s="15">
        <f t="shared" si="184"/>
        <v>2.1757287574943218E-2</v>
      </c>
      <c r="D679" s="15">
        <f t="shared" si="184"/>
        <v>2.1757287574943218E-2</v>
      </c>
      <c r="E679" s="26">
        <f t="shared" si="185"/>
        <v>0.10457817992183882</v>
      </c>
      <c r="F679" s="26">
        <f t="shared" si="186"/>
        <v>0.17329618631598653</v>
      </c>
      <c r="G679" s="26">
        <f t="shared" si="186"/>
        <v>0.1141746710042828</v>
      </c>
      <c r="H679" s="26">
        <f t="shared" si="186"/>
        <v>0.12861080503140543</v>
      </c>
      <c r="I679" s="26">
        <f t="shared" si="186"/>
        <v>5.3063058109563244E-2</v>
      </c>
      <c r="J679" s="26">
        <f t="shared" si="186"/>
        <v>3.959326021456766E-2</v>
      </c>
      <c r="K679" s="15">
        <f t="shared" si="187"/>
        <v>7.5517776425686467E-3</v>
      </c>
    </row>
    <row r="680" spans="1:11" x14ac:dyDescent="0.2">
      <c r="A680" s="14" t="str">
        <f t="shared" si="183"/>
        <v>Apr-02</v>
      </c>
      <c r="B680" s="15">
        <f t="shared" si="184"/>
        <v>6.1728395061728669E-3</v>
      </c>
      <c r="C680" s="15">
        <f t="shared" si="184"/>
        <v>-4.6357341294522847E-3</v>
      </c>
      <c r="D680" s="15">
        <f t="shared" si="184"/>
        <v>-4.6357341294522847E-3</v>
      </c>
      <c r="E680" s="26">
        <f t="shared" si="185"/>
        <v>5.3375483150698066E-2</v>
      </c>
      <c r="F680" s="26">
        <f t="shared" si="186"/>
        <v>1.1397382559188207E-2</v>
      </c>
      <c r="G680" s="26">
        <f t="shared" si="186"/>
        <v>1.8917801759039232E-2</v>
      </c>
      <c r="H680" s="26">
        <f t="shared" si="186"/>
        <v>4.8492314472327935E-2</v>
      </c>
      <c r="I680" s="26">
        <f t="shared" si="186"/>
        <v>-7.380790861508002E-3</v>
      </c>
      <c r="J680" s="26">
        <f t="shared" si="186"/>
        <v>-3.5379307412289784E-2</v>
      </c>
      <c r="K680" s="15">
        <f t="shared" si="187"/>
        <v>-1.0742263367921945E-2</v>
      </c>
    </row>
    <row r="681" spans="1:11" x14ac:dyDescent="0.2">
      <c r="A681" s="14" t="str">
        <f t="shared" si="183"/>
        <v>May-02</v>
      </c>
      <c r="B681" s="15">
        <f t="shared" si="184"/>
        <v>9.0309135116359851E-3</v>
      </c>
      <c r="C681" s="15">
        <f t="shared" si="184"/>
        <v>2.0366563595847209E-2</v>
      </c>
      <c r="D681" s="15">
        <f t="shared" si="184"/>
        <v>2.0366563595847209E-2</v>
      </c>
      <c r="E681" s="26">
        <f t="shared" si="185"/>
        <v>5.6513356776086932E-2</v>
      </c>
      <c r="F681" s="26">
        <f t="shared" si="186"/>
        <v>0.10646366315700817</v>
      </c>
      <c r="G681" s="26">
        <f t="shared" si="186"/>
        <v>0.12418762379137194</v>
      </c>
      <c r="H681" s="26">
        <f t="shared" si="186"/>
        <v>7.8030903246729233E-2</v>
      </c>
      <c r="I681" s="26">
        <f t="shared" si="186"/>
        <v>-1.5766016507626102E-2</v>
      </c>
      <c r="J681" s="26">
        <f t="shared" si="186"/>
        <v>2.6374716925690489E-2</v>
      </c>
      <c r="K681" s="15">
        <f t="shared" si="187"/>
        <v>1.1234195040428219E-2</v>
      </c>
    </row>
    <row r="682" spans="1:11" x14ac:dyDescent="0.2">
      <c r="A682" s="14" t="str">
        <f t="shared" si="183"/>
        <v>Jun-02</v>
      </c>
      <c r="B682" s="15">
        <f t="shared" si="184"/>
        <v>7.3555166374781322E-3</v>
      </c>
      <c r="C682" s="15">
        <f t="shared" si="184"/>
        <v>1.6648708769246845E-2</v>
      </c>
      <c r="D682" s="15">
        <f t="shared" si="184"/>
        <v>1.6648708769246845E-2</v>
      </c>
      <c r="E682" s="26">
        <f t="shared" si="185"/>
        <v>5.7762112939089505E-2</v>
      </c>
      <c r="F682" s="26">
        <f t="shared" si="186"/>
        <v>7.3852246648314468E-2</v>
      </c>
      <c r="G682" s="26">
        <f t="shared" si="186"/>
        <v>5.2529740576178874E-2</v>
      </c>
      <c r="H682" s="26">
        <f t="shared" si="186"/>
        <v>7.5372486304555508E-2</v>
      </c>
      <c r="I682" s="26">
        <f t="shared" si="186"/>
        <v>2.0258340691126975E-2</v>
      </c>
      <c r="J682" s="26">
        <f t="shared" si="186"/>
        <v>-1.4136865835810974E-3</v>
      </c>
      <c r="K682" s="15">
        <f t="shared" si="187"/>
        <v>9.2253350264950296E-3</v>
      </c>
    </row>
    <row r="683" spans="1:11" x14ac:dyDescent="0.2">
      <c r="A683" s="14" t="str">
        <f t="shared" si="183"/>
        <v>Jul-02</v>
      </c>
      <c r="B683" s="15">
        <f t="shared" si="184"/>
        <v>1.0474860335194514E-3</v>
      </c>
      <c r="C683" s="15">
        <f t="shared" si="184"/>
        <v>1.3837982098139578E-2</v>
      </c>
      <c r="D683" s="15">
        <f t="shared" si="184"/>
        <v>1.3837982098139578E-2</v>
      </c>
      <c r="E683" s="26">
        <f t="shared" si="185"/>
        <v>5.897736199006065E-2</v>
      </c>
      <c r="F683" s="26">
        <f t="shared" si="186"/>
        <v>6.8945962846995057E-2</v>
      </c>
      <c r="G683" s="26">
        <f t="shared" si="186"/>
        <v>4.260592192831214E-2</v>
      </c>
      <c r="H683" s="26">
        <f t="shared" si="186"/>
        <v>7.3631471767614309E-2</v>
      </c>
      <c r="I683" s="26">
        <f t="shared" si="186"/>
        <v>2.5263659417900319E-2</v>
      </c>
      <c r="J683" s="26">
        <f t="shared" si="186"/>
        <v>-4.3641687523420236E-3</v>
      </c>
      <c r="K683" s="15">
        <f t="shared" si="187"/>
        <v>1.2777112218022912E-2</v>
      </c>
    </row>
    <row r="684" spans="1:11" x14ac:dyDescent="0.2">
      <c r="A684" s="14" t="str">
        <f t="shared" si="183"/>
        <v>Aug-02</v>
      </c>
      <c r="B684" s="15">
        <f t="shared" si="184"/>
        <v>-4.8678720445062273E-3</v>
      </c>
      <c r="C684" s="15">
        <f t="shared" si="184"/>
        <v>1.2415924848254711E-2</v>
      </c>
      <c r="D684" s="15">
        <f t="shared" si="184"/>
        <v>1.2415924848254711E-2</v>
      </c>
      <c r="E684" s="26">
        <f t="shared" si="185"/>
        <v>2.0543441729220291E-2</v>
      </c>
      <c r="F684" s="26">
        <f t="shared" si="186"/>
        <v>4.0442996416472088E-2</v>
      </c>
      <c r="G684" s="26">
        <f t="shared" si="186"/>
        <v>5.6321802297674139E-3</v>
      </c>
      <c r="H684" s="26">
        <f t="shared" si="186"/>
        <v>3.321443240610944E-2</v>
      </c>
      <c r="I684" s="26">
        <f t="shared" si="186"/>
        <v>3.4615853461203994E-2</v>
      </c>
      <c r="J684" s="26">
        <f t="shared" si="186"/>
        <v>6.9961895456001066E-3</v>
      </c>
      <c r="K684" s="15">
        <f t="shared" si="187"/>
        <v>1.7368343767847794E-2</v>
      </c>
    </row>
    <row r="685" spans="1:11" x14ac:dyDescent="0.2">
      <c r="A685" s="14" t="str">
        <f t="shared" si="183"/>
        <v>Sep-02</v>
      </c>
      <c r="B685" s="15">
        <f t="shared" si="184"/>
        <v>-3.4423407917383297E-3</v>
      </c>
      <c r="C685" s="15">
        <f t="shared" si="184"/>
        <v>9.603913147220311E-3</v>
      </c>
      <c r="D685" s="15">
        <f t="shared" si="184"/>
        <v>9.603913147220311E-3</v>
      </c>
      <c r="E685" s="26">
        <f t="shared" si="185"/>
        <v>3.9002204315383926E-2</v>
      </c>
      <c r="F685" s="26">
        <f t="shared" si="186"/>
        <v>3.5873053518221676E-2</v>
      </c>
      <c r="G685" s="26">
        <f t="shared" si="186"/>
        <v>3.8821297615577066E-2</v>
      </c>
      <c r="H685" s="26">
        <f t="shared" si="186"/>
        <v>4.8980691245399388E-2</v>
      </c>
      <c r="I685" s="26">
        <f t="shared" si="186"/>
        <v>-2.8380666666367738E-3</v>
      </c>
      <c r="J685" s="26">
        <f t="shared" si="186"/>
        <v>-1.2495594853719982E-2</v>
      </c>
      <c r="K685" s="15">
        <f t="shared" si="187"/>
        <v>1.3091318719403944E-2</v>
      </c>
    </row>
    <row r="686" spans="1:11" x14ac:dyDescent="0.2">
      <c r="A686" s="14" t="str">
        <f t="shared" si="183"/>
        <v>Oct-02</v>
      </c>
      <c r="B686" s="15">
        <f t="shared" si="184"/>
        <v>3.4293552812070249E-3</v>
      </c>
      <c r="C686" s="15">
        <f t="shared" si="184"/>
        <v>6.8962613674636852E-3</v>
      </c>
      <c r="D686" s="15">
        <f t="shared" si="184"/>
        <v>6.8962613674636852E-3</v>
      </c>
      <c r="E686" s="26">
        <f t="shared" si="185"/>
        <v>6.6445885026819251E-2</v>
      </c>
      <c r="F686" s="26">
        <f t="shared" si="186"/>
        <v>6.1871813774941442E-2</v>
      </c>
      <c r="G686" s="26">
        <f t="shared" si="186"/>
        <v>4.7651628321213835E-2</v>
      </c>
      <c r="H686" s="26">
        <f t="shared" si="186"/>
        <v>7.3800374584220618E-2</v>
      </c>
      <c r="I686" s="26">
        <f t="shared" si="186"/>
        <v>1.3573391258422829E-2</v>
      </c>
      <c r="J686" s="26">
        <f t="shared" si="186"/>
        <v>-1.1108732210954875E-2</v>
      </c>
      <c r="K686" s="15">
        <f t="shared" si="187"/>
        <v>3.4550574666865064E-3</v>
      </c>
    </row>
    <row r="687" spans="1:11" x14ac:dyDescent="0.2">
      <c r="A687" s="14" t="str">
        <f t="shared" si="183"/>
        <v>Nov-02</v>
      </c>
      <c r="B687" s="15">
        <f t="shared" si="184"/>
        <v>1.3637913399249246E-3</v>
      </c>
      <c r="C687" s="15">
        <f t="shared" si="184"/>
        <v>4.7279967879121365E-3</v>
      </c>
      <c r="D687" s="15">
        <f t="shared" si="184"/>
        <v>4.7279967879121365E-3</v>
      </c>
      <c r="E687" s="26">
        <f t="shared" si="185"/>
        <v>0.10056479291886822</v>
      </c>
      <c r="F687" s="26">
        <f t="shared" ref="F687:J696" si="188">IF(OR(F245=0,F257=0),"-",IF(OR(F245="C",F257="C"),"C",F257/F245-1))</f>
        <v>0.10280858812606808</v>
      </c>
      <c r="G687" s="26">
        <f t="shared" si="188"/>
        <v>8.8163709575739713E-2</v>
      </c>
      <c r="H687" s="26">
        <f t="shared" si="188"/>
        <v>0.10576825972467785</v>
      </c>
      <c r="I687" s="26">
        <f t="shared" si="188"/>
        <v>1.3458341260101481E-2</v>
      </c>
      <c r="J687" s="26">
        <f t="shared" si="188"/>
        <v>-2.6765749266006722E-3</v>
      </c>
      <c r="K687" s="15">
        <f t="shared" si="187"/>
        <v>3.3596236223853992E-3</v>
      </c>
    </row>
    <row r="688" spans="1:11" x14ac:dyDescent="0.2">
      <c r="A688" s="14" t="str">
        <f t="shared" si="183"/>
        <v>Dec-02</v>
      </c>
      <c r="B688" s="15">
        <f t="shared" si="184"/>
        <v>1.6966406515099841E-3</v>
      </c>
      <c r="C688" s="15">
        <f t="shared" si="184"/>
        <v>7.1378745356325268E-3</v>
      </c>
      <c r="D688" s="15">
        <f t="shared" si="184"/>
        <v>7.1378745356325268E-3</v>
      </c>
      <c r="E688" s="26">
        <f t="shared" si="185"/>
        <v>6.5455763551724555E-2</v>
      </c>
      <c r="F688" s="26">
        <f t="shared" si="188"/>
        <v>3.3213397536129952E-2</v>
      </c>
      <c r="G688" s="26">
        <f t="shared" si="188"/>
        <v>3.9543798879433156E-2</v>
      </c>
      <c r="H688" s="26">
        <f t="shared" si="188"/>
        <v>7.3060853115223701E-2</v>
      </c>
      <c r="I688" s="26">
        <f t="shared" si="188"/>
        <v>-6.0895955996534967E-3</v>
      </c>
      <c r="J688" s="26">
        <f t="shared" si="188"/>
        <v>-3.7134385681307558E-2</v>
      </c>
      <c r="K688" s="15">
        <f t="shared" si="187"/>
        <v>5.4320177020694693E-3</v>
      </c>
    </row>
    <row r="689" spans="1:11" x14ac:dyDescent="0.2">
      <c r="A689" s="14" t="str">
        <f t="shared" si="183"/>
        <v>Jan-03</v>
      </c>
      <c r="B689" s="15">
        <f t="shared" si="184"/>
        <v>4.7425474254743083E-3</v>
      </c>
      <c r="C689" s="15">
        <f t="shared" si="184"/>
        <v>7.8972307044329337E-3</v>
      </c>
      <c r="D689" s="15">
        <f t="shared" si="184"/>
        <v>7.8972307044329337E-3</v>
      </c>
      <c r="E689" s="26">
        <f t="shared" si="185"/>
        <v>1.5336351947710769E-2</v>
      </c>
      <c r="F689" s="26">
        <f t="shared" si="188"/>
        <v>1.1416680858421513E-2</v>
      </c>
      <c r="G689" s="26">
        <f t="shared" si="188"/>
        <v>1.9428591814505847E-2</v>
      </c>
      <c r="H689" s="26">
        <f t="shared" si="188"/>
        <v>2.335469736163942E-2</v>
      </c>
      <c r="I689" s="26">
        <f t="shared" si="188"/>
        <v>-7.8592174286811201E-3</v>
      </c>
      <c r="J689" s="26">
        <f t="shared" si="188"/>
        <v>-1.1665570631566813E-2</v>
      </c>
      <c r="K689" s="15">
        <f t="shared" si="187"/>
        <v>3.139792663346741E-3</v>
      </c>
    </row>
    <row r="690" spans="1:11" x14ac:dyDescent="0.2">
      <c r="A690" s="14" t="str">
        <f t="shared" si="183"/>
        <v>Feb-03</v>
      </c>
      <c r="B690" s="15">
        <f t="shared" si="184"/>
        <v>4.0595399188092518E-3</v>
      </c>
      <c r="C690" s="15">
        <f t="shared" si="184"/>
        <v>6.5174728034824714E-3</v>
      </c>
      <c r="D690" s="15">
        <f t="shared" si="184"/>
        <v>6.5174728034824714E-3</v>
      </c>
      <c r="E690" s="26">
        <f t="shared" si="185"/>
        <v>4.6580447010401427E-2</v>
      </c>
      <c r="F690" s="26">
        <f t="shared" si="188"/>
        <v>6.5106382978723509E-2</v>
      </c>
      <c r="G690" s="26">
        <f t="shared" si="188"/>
        <v>5.6746185139932681E-2</v>
      </c>
      <c r="H690" s="26">
        <f t="shared" si="188"/>
        <v>5.3401506610448291E-2</v>
      </c>
      <c r="I690" s="26">
        <f t="shared" si="188"/>
        <v>7.9112637985854217E-3</v>
      </c>
      <c r="J690" s="26">
        <f t="shared" si="188"/>
        <v>1.111150524735649E-2</v>
      </c>
      <c r="K690" s="15">
        <f t="shared" si="187"/>
        <v>2.4479951506379827E-3</v>
      </c>
    </row>
    <row r="691" spans="1:11" x14ac:dyDescent="0.2">
      <c r="A691" s="14" t="str">
        <f t="shared" si="183"/>
        <v>Mar-03</v>
      </c>
      <c r="B691" s="15">
        <f t="shared" si="184"/>
        <v>6.1037639877925542E-3</v>
      </c>
      <c r="C691" s="15">
        <f t="shared" si="184"/>
        <v>6.2158049791187775E-3</v>
      </c>
      <c r="D691" s="15">
        <f t="shared" si="184"/>
        <v>6.2158049791187775E-3</v>
      </c>
      <c r="E691" s="26">
        <f t="shared" si="185"/>
        <v>-2.4479328576581416E-2</v>
      </c>
      <c r="F691" s="26">
        <f t="shared" si="188"/>
        <v>-5.6013487587627919E-2</v>
      </c>
      <c r="G691" s="26">
        <f t="shared" si="188"/>
        <v>-3.3730447009732156E-2</v>
      </c>
      <c r="H691" s="26">
        <f t="shared" si="188"/>
        <v>-1.8415682329914418E-2</v>
      </c>
      <c r="I691" s="26">
        <f t="shared" si="188"/>
        <v>-2.306089487031604E-2</v>
      </c>
      <c r="J691" s="26">
        <f t="shared" si="188"/>
        <v>-3.830318453635928E-2</v>
      </c>
      <c r="K691" s="15">
        <f t="shared" si="187"/>
        <v>1.1136126842647975E-4</v>
      </c>
    </row>
    <row r="692" spans="1:11" x14ac:dyDescent="0.2">
      <c r="A692" s="14" t="str">
        <f t="shared" si="183"/>
        <v>Apr-03</v>
      </c>
      <c r="B692" s="15">
        <f t="shared" si="184"/>
        <v>-3.7491479209270651E-3</v>
      </c>
      <c r="C692" s="15">
        <f t="shared" si="184"/>
        <v>-1.1664139436451393E-4</v>
      </c>
      <c r="D692" s="15">
        <f t="shared" si="184"/>
        <v>-1.1664139436451393E-4</v>
      </c>
      <c r="E692" s="26">
        <f t="shared" si="185"/>
        <v>8.4726398513061518E-2</v>
      </c>
      <c r="F692" s="26">
        <f t="shared" si="188"/>
        <v>0.12374867818117741</v>
      </c>
      <c r="G692" s="26">
        <f t="shared" si="188"/>
        <v>8.8267189571540783E-2</v>
      </c>
      <c r="H692" s="26">
        <f t="shared" si="188"/>
        <v>8.4599874513435092E-2</v>
      </c>
      <c r="I692" s="26">
        <f t="shared" si="188"/>
        <v>3.2603655563304912E-2</v>
      </c>
      <c r="J692" s="26">
        <f t="shared" si="188"/>
        <v>3.60951578436286E-2</v>
      </c>
      <c r="K692" s="15">
        <f t="shared" si="187"/>
        <v>3.6461765819140179E-3</v>
      </c>
    </row>
    <row r="693" spans="1:11" x14ac:dyDescent="0.2">
      <c r="A693" s="14" t="str">
        <f t="shared" si="183"/>
        <v>May-03</v>
      </c>
      <c r="B693" s="15">
        <f t="shared" si="184"/>
        <v>-1.480206540447504E-2</v>
      </c>
      <c r="C693" s="15">
        <f t="shared" si="184"/>
        <v>-4.0377192388433292E-3</v>
      </c>
      <c r="D693" s="15">
        <f t="shared" si="184"/>
        <v>-4.0377192388433292E-3</v>
      </c>
      <c r="E693" s="26">
        <f t="shared" si="185"/>
        <v>2.6181093852517767E-2</v>
      </c>
      <c r="F693" s="26">
        <f t="shared" si="188"/>
        <v>2.402906919693959E-2</v>
      </c>
      <c r="G693" s="26">
        <f t="shared" si="188"/>
        <v>6.4477507833740066E-3</v>
      </c>
      <c r="H693" s="26">
        <f t="shared" si="188"/>
        <v>2.2037662707331984E-2</v>
      </c>
      <c r="I693" s="26">
        <f t="shared" si="188"/>
        <v>1.7468684688182634E-2</v>
      </c>
      <c r="J693" s="26">
        <f t="shared" si="188"/>
        <v>1.9484668347080625E-3</v>
      </c>
      <c r="K693" s="15">
        <f t="shared" si="187"/>
        <v>1.0926074637022998E-2</v>
      </c>
    </row>
    <row r="694" spans="1:11" x14ac:dyDescent="0.2">
      <c r="A694" s="14" t="str">
        <f t="shared" si="183"/>
        <v>Jun-03</v>
      </c>
      <c r="B694" s="15">
        <f t="shared" si="184"/>
        <v>-1.2865090403337942E-2</v>
      </c>
      <c r="C694" s="15">
        <f t="shared" si="184"/>
        <v>-4.3846153846154312E-3</v>
      </c>
      <c r="D694" s="15">
        <f t="shared" si="184"/>
        <v>-4.3846153846154312E-3</v>
      </c>
      <c r="E694" s="26">
        <f t="shared" si="185"/>
        <v>-5.7170245757107718E-3</v>
      </c>
      <c r="F694" s="26">
        <f t="shared" si="188"/>
        <v>-4.1515845412574803E-2</v>
      </c>
      <c r="G694" s="26">
        <f t="shared" si="188"/>
        <v>-4.1408096567421171E-2</v>
      </c>
      <c r="H694" s="26">
        <f t="shared" si="188"/>
        <v>-1.0076573006417289E-2</v>
      </c>
      <c r="I694" s="26">
        <f t="shared" si="188"/>
        <v>-1.124032497747951E-4</v>
      </c>
      <c r="J694" s="26">
        <f t="shared" si="188"/>
        <v>-3.1759297283870946E-2</v>
      </c>
      <c r="K694" s="15">
        <f t="shared" si="187"/>
        <v>8.5909989974801704E-3</v>
      </c>
    </row>
    <row r="695" spans="1:11" x14ac:dyDescent="0.2">
      <c r="A695" s="14" t="str">
        <f t="shared" si="183"/>
        <v>Jul-03</v>
      </c>
      <c r="B695" s="15">
        <f t="shared" si="184"/>
        <v>-4.5343564701778583E-3</v>
      </c>
      <c r="C695" s="15">
        <f t="shared" si="184"/>
        <v>2.1110389388396822E-3</v>
      </c>
      <c r="D695" s="15">
        <f t="shared" si="184"/>
        <v>2.1110389388396822E-3</v>
      </c>
      <c r="E695" s="26">
        <f t="shared" si="185"/>
        <v>2.5253358331205789E-2</v>
      </c>
      <c r="F695" s="26">
        <f t="shared" si="188"/>
        <v>2.6207916099786122E-2</v>
      </c>
      <c r="G695" s="26">
        <f t="shared" si="188"/>
        <v>5.1877155485974269E-2</v>
      </c>
      <c r="H695" s="26">
        <f t="shared" si="188"/>
        <v>2.7417708092819293E-2</v>
      </c>
      <c r="I695" s="26">
        <f t="shared" si="188"/>
        <v>-2.4403267294391129E-2</v>
      </c>
      <c r="J695" s="26">
        <f t="shared" si="188"/>
        <v>-1.1775074378256312E-3</v>
      </c>
      <c r="K695" s="15">
        <f t="shared" si="187"/>
        <v>6.6756652549591067E-3</v>
      </c>
    </row>
    <row r="696" spans="1:11" x14ac:dyDescent="0.2">
      <c r="A696" s="14" t="str">
        <f t="shared" si="183"/>
        <v>Aug-03</v>
      </c>
      <c r="B696" s="15">
        <f t="shared" si="184"/>
        <v>1.3976240391335715E-3</v>
      </c>
      <c r="C696" s="15">
        <f t="shared" si="184"/>
        <v>2.7119916081768114E-3</v>
      </c>
      <c r="D696" s="15">
        <f t="shared" si="184"/>
        <v>2.7119916081768114E-3</v>
      </c>
      <c r="E696" s="26">
        <f t="shared" si="185"/>
        <v>2.2073761428993421E-3</v>
      </c>
      <c r="F696" s="26">
        <f t="shared" si="188"/>
        <v>1.4295370574943789E-3</v>
      </c>
      <c r="G696" s="26">
        <f t="shared" si="188"/>
        <v>2.7601569143828941E-2</v>
      </c>
      <c r="H696" s="26">
        <f t="shared" si="188"/>
        <v>4.9253541366518494E-3</v>
      </c>
      <c r="I696" s="26">
        <f t="shared" si="188"/>
        <v>-2.5469046439993925E-2</v>
      </c>
      <c r="J696" s="26">
        <f t="shared" si="188"/>
        <v>-3.4786833318189991E-3</v>
      </c>
      <c r="K696" s="15">
        <f t="shared" si="187"/>
        <v>1.3125331411731889E-3</v>
      </c>
    </row>
    <row r="697" spans="1:11" x14ac:dyDescent="0.2">
      <c r="A697" s="14" t="str">
        <f t="shared" si="183"/>
        <v>Sep-03</v>
      </c>
      <c r="B697" s="15">
        <f t="shared" ref="B697:D716" si="189">IF(B27=0,"-",(B39/B27-1))</f>
        <v>-6.9084628670124104E-4</v>
      </c>
      <c r="C697" s="15">
        <f t="shared" si="189"/>
        <v>4.3300274319477694E-3</v>
      </c>
      <c r="D697" s="15">
        <f t="shared" si="189"/>
        <v>4.3300274319477694E-3</v>
      </c>
      <c r="E697" s="26">
        <f t="shared" si="185"/>
        <v>3.4323256171310046E-2</v>
      </c>
      <c r="F697" s="26">
        <f t="shared" ref="F697:J706" si="190">IF(OR(F255=0,F267=0),"-",IF(OR(F255="C",F267="C"),"C",F267/F255-1))</f>
        <v>4.9104421096906048E-2</v>
      </c>
      <c r="G697" s="26">
        <f t="shared" si="190"/>
        <v>6.0076642285276094E-2</v>
      </c>
      <c r="H697" s="26">
        <f t="shared" si="190"/>
        <v>3.8801904244033292E-2</v>
      </c>
      <c r="I697" s="26">
        <f t="shared" si="190"/>
        <v>-1.0350403688469623E-2</v>
      </c>
      <c r="J697" s="26">
        <f t="shared" si="190"/>
        <v>9.917691535587192E-3</v>
      </c>
      <c r="K697" s="15">
        <f t="shared" si="187"/>
        <v>5.0243447685753839E-3</v>
      </c>
    </row>
    <row r="698" spans="1:11" x14ac:dyDescent="0.2">
      <c r="A698" s="14" t="str">
        <f t="shared" si="183"/>
        <v>Oct-03</v>
      </c>
      <c r="B698" s="15">
        <f t="shared" si="189"/>
        <v>2.7341079972658111E-3</v>
      </c>
      <c r="C698" s="15">
        <f t="shared" si="189"/>
        <v>3.0941887789661671E-3</v>
      </c>
      <c r="D698" s="15">
        <f t="shared" si="189"/>
        <v>3.0941887789661671E-3</v>
      </c>
      <c r="E698" s="26">
        <f t="shared" si="185"/>
        <v>4.7926715743409343E-3</v>
      </c>
      <c r="F698" s="26">
        <f t="shared" si="190"/>
        <v>8.5983013808705877E-3</v>
      </c>
      <c r="G698" s="26">
        <f t="shared" si="190"/>
        <v>3.1282191952999083E-2</v>
      </c>
      <c r="H698" s="26">
        <f t="shared" si="190"/>
        <v>7.9016897839137012E-3</v>
      </c>
      <c r="I698" s="26">
        <f t="shared" si="190"/>
        <v>-2.1995813317759905E-2</v>
      </c>
      <c r="J698" s="26">
        <f t="shared" si="190"/>
        <v>6.9115034136557618E-4</v>
      </c>
      <c r="K698" s="15">
        <f t="shared" si="187"/>
        <v>3.5909896634445104E-4</v>
      </c>
    </row>
    <row r="699" spans="1:11" x14ac:dyDescent="0.2">
      <c r="A699" s="14" t="str">
        <f t="shared" si="183"/>
        <v>Nov-03</v>
      </c>
      <c r="B699" s="15">
        <f t="shared" si="189"/>
        <v>-6.8096697310182641E-4</v>
      </c>
      <c r="C699" s="15">
        <f t="shared" si="189"/>
        <v>8.6530305995955459E-3</v>
      </c>
      <c r="D699" s="15">
        <f t="shared" si="189"/>
        <v>8.6530305995955459E-3</v>
      </c>
      <c r="E699" s="26">
        <f t="shared" si="185"/>
        <v>3.2542745863108902E-3</v>
      </c>
      <c r="F699" s="26">
        <f t="shared" si="190"/>
        <v>7.2705872879208489E-3</v>
      </c>
      <c r="G699" s="26">
        <f t="shared" si="190"/>
        <v>2.7137899779118735E-2</v>
      </c>
      <c r="H699" s="26">
        <f t="shared" si="190"/>
        <v>1.1935464523481043E-2</v>
      </c>
      <c r="I699" s="26">
        <f t="shared" si="190"/>
        <v>-1.9342400368509649E-2</v>
      </c>
      <c r="J699" s="26">
        <f t="shared" si="190"/>
        <v>-4.6098564573551215E-3</v>
      </c>
      <c r="K699" s="15">
        <f t="shared" si="187"/>
        <v>9.3403580480451165E-3</v>
      </c>
    </row>
    <row r="700" spans="1:11" x14ac:dyDescent="0.2">
      <c r="A700" s="14" t="str">
        <f t="shared" si="183"/>
        <v>Dec-03</v>
      </c>
      <c r="B700" s="15">
        <f t="shared" si="189"/>
        <v>1.6937669376693165E-3</v>
      </c>
      <c r="C700" s="15">
        <f t="shared" si="189"/>
        <v>7.1195013127587359E-3</v>
      </c>
      <c r="D700" s="15">
        <f t="shared" si="189"/>
        <v>7.1195013127587359E-3</v>
      </c>
      <c r="E700" s="26">
        <f t="shared" si="185"/>
        <v>4.6722339050838668E-2</v>
      </c>
      <c r="F700" s="26">
        <f t="shared" si="190"/>
        <v>5.46971358560846E-2</v>
      </c>
      <c r="G700" s="26">
        <f t="shared" si="190"/>
        <v>8.7685583238777065E-2</v>
      </c>
      <c r="H700" s="26">
        <f t="shared" si="190"/>
        <v>5.4174480117805013E-2</v>
      </c>
      <c r="I700" s="26">
        <f t="shared" si="190"/>
        <v>-3.0329028803033009E-2</v>
      </c>
      <c r="J700" s="26">
        <f t="shared" si="190"/>
        <v>4.9579623500362047E-4</v>
      </c>
      <c r="K700" s="15">
        <f t="shared" si="187"/>
        <v>5.4165599848710055E-3</v>
      </c>
    </row>
    <row r="701" spans="1:11" x14ac:dyDescent="0.2">
      <c r="A701" s="14" t="str">
        <f t="shared" si="183"/>
        <v>Jan-04</v>
      </c>
      <c r="B701" s="15">
        <f t="shared" si="189"/>
        <v>-7.0802427511800214E-3</v>
      </c>
      <c r="C701" s="15">
        <f t="shared" si="189"/>
        <v>1.4698318814490907E-2</v>
      </c>
      <c r="D701" s="15">
        <f t="shared" si="189"/>
        <v>1.4698318814490907E-2</v>
      </c>
      <c r="E701" s="26">
        <f t="shared" si="185"/>
        <v>3.2700340132013839E-2</v>
      </c>
      <c r="F701" s="26">
        <f t="shared" si="190"/>
        <v>5.5201190700241876E-2</v>
      </c>
      <c r="G701" s="26">
        <f t="shared" si="190"/>
        <v>3.2283323345042136E-2</v>
      </c>
      <c r="H701" s="26">
        <f t="shared" si="190"/>
        <v>4.7879298971107431E-2</v>
      </c>
      <c r="I701" s="26">
        <f t="shared" si="190"/>
        <v>2.2201140749746662E-2</v>
      </c>
      <c r="J701" s="26">
        <f t="shared" si="190"/>
        <v>6.9873426608615397E-3</v>
      </c>
      <c r="K701" s="15">
        <f t="shared" si="187"/>
        <v>2.193385860909336E-2</v>
      </c>
    </row>
    <row r="702" spans="1:11" x14ac:dyDescent="0.2">
      <c r="A702" s="14" t="str">
        <f t="shared" si="183"/>
        <v>Feb-04</v>
      </c>
      <c r="B702" s="15">
        <f t="shared" si="189"/>
        <v>-7.0754716981131782E-3</v>
      </c>
      <c r="C702" s="15">
        <f t="shared" si="189"/>
        <v>6.732034534775444E-3</v>
      </c>
      <c r="D702" s="15">
        <f t="shared" si="189"/>
        <v>4.2686750053874567E-2</v>
      </c>
      <c r="E702" s="26">
        <f t="shared" si="185"/>
        <v>1.5413516077418254E-3</v>
      </c>
      <c r="F702" s="26">
        <f t="shared" si="190"/>
        <v>3.1551838790129683E-2</v>
      </c>
      <c r="G702" s="26">
        <f t="shared" si="190"/>
        <v>5.6037733883721241E-2</v>
      </c>
      <c r="H702" s="26">
        <f t="shared" si="190"/>
        <v>4.4293896952441347E-2</v>
      </c>
      <c r="I702" s="26">
        <f t="shared" si="190"/>
        <v>-2.3186572134635264E-2</v>
      </c>
      <c r="J702" s="26">
        <f t="shared" si="190"/>
        <v>-1.2201601675061791E-2</v>
      </c>
      <c r="K702" s="15">
        <f t="shared" si="187"/>
        <v>1.3905897013645641E-2</v>
      </c>
    </row>
    <row r="703" spans="1:11" x14ac:dyDescent="0.2">
      <c r="A703" s="14" t="str">
        <f t="shared" si="183"/>
        <v>Mar-04</v>
      </c>
      <c r="B703" s="15">
        <f t="shared" si="189"/>
        <v>-5.3926525109537771E-3</v>
      </c>
      <c r="C703" s="15">
        <f t="shared" si="189"/>
        <v>1.2459380328818215E-2</v>
      </c>
      <c r="D703" s="15">
        <f t="shared" si="189"/>
        <v>1.2459380328818215E-2</v>
      </c>
      <c r="E703" s="26">
        <f t="shared" si="185"/>
        <v>3.0404076966149551E-2</v>
      </c>
      <c r="F703" s="26">
        <f t="shared" si="190"/>
        <v>3.5859848260042071E-2</v>
      </c>
      <c r="G703" s="26">
        <f t="shared" si="190"/>
        <v>6.1340649827489546E-2</v>
      </c>
      <c r="H703" s="26">
        <f t="shared" si="190"/>
        <v>4.3242273253435659E-2</v>
      </c>
      <c r="I703" s="26">
        <f t="shared" si="190"/>
        <v>-2.4008127429764436E-2</v>
      </c>
      <c r="J703" s="26">
        <f t="shared" si="190"/>
        <v>-7.076424319320429E-3</v>
      </c>
      <c r="K703" s="15">
        <f t="shared" si="187"/>
        <v>1.7948824613894798E-2</v>
      </c>
    </row>
    <row r="704" spans="1:11" x14ac:dyDescent="0.2">
      <c r="A704" s="14" t="str">
        <f t="shared" si="183"/>
        <v>Apr-04</v>
      </c>
      <c r="B704" s="15">
        <f t="shared" si="189"/>
        <v>8.8949709202874594E-3</v>
      </c>
      <c r="C704" s="15">
        <f t="shared" si="189"/>
        <v>4.8528480485284797E-2</v>
      </c>
      <c r="D704" s="15">
        <f t="shared" si="189"/>
        <v>4.8528480485284797E-2</v>
      </c>
      <c r="E704" s="26">
        <f t="shared" si="185"/>
        <v>-1.2886235684268499E-3</v>
      </c>
      <c r="F704" s="26">
        <f t="shared" si="190"/>
        <v>4.1790500537157937E-2</v>
      </c>
      <c r="G704" s="26">
        <f t="shared" si="190"/>
        <v>6.7910745002604189E-2</v>
      </c>
      <c r="H704" s="26">
        <f t="shared" si="190"/>
        <v>4.7177321973164599E-2</v>
      </c>
      <c r="I704" s="26">
        <f t="shared" si="190"/>
        <v>-2.4459201845920764E-2</v>
      </c>
      <c r="J704" s="26">
        <f t="shared" si="190"/>
        <v>-5.144134926314492E-3</v>
      </c>
      <c r="K704" s="15">
        <f t="shared" si="187"/>
        <v>3.9284078826208102E-2</v>
      </c>
    </row>
    <row r="705" spans="1:11" x14ac:dyDescent="0.2">
      <c r="A705" s="14" t="str">
        <f t="shared" si="183"/>
        <v>May-04</v>
      </c>
      <c r="B705" s="15">
        <f t="shared" si="189"/>
        <v>2.3060796645702375E-2</v>
      </c>
      <c r="C705" s="15">
        <f t="shared" si="189"/>
        <v>3.7557687894678615E-2</v>
      </c>
      <c r="D705" s="15">
        <f t="shared" si="189"/>
        <v>3.7557687894678615E-2</v>
      </c>
      <c r="E705" s="26">
        <f t="shared" si="185"/>
        <v>2.1919303446790828E-2</v>
      </c>
      <c r="F705" s="26">
        <f t="shared" si="190"/>
        <v>4.0459141302390922E-2</v>
      </c>
      <c r="G705" s="26">
        <f t="shared" si="190"/>
        <v>3.600877716584594E-2</v>
      </c>
      <c r="H705" s="26">
        <f t="shared" si="190"/>
        <v>6.0300229699192798E-2</v>
      </c>
      <c r="I705" s="26">
        <f t="shared" si="190"/>
        <v>4.2956818847805778E-3</v>
      </c>
      <c r="J705" s="26">
        <f t="shared" si="190"/>
        <v>-1.8712707817134744E-2</v>
      </c>
      <c r="K705" s="15">
        <f t="shared" si="187"/>
        <v>1.4170117060987364E-2</v>
      </c>
    </row>
    <row r="706" spans="1:11" x14ac:dyDescent="0.2">
      <c r="A706" s="14" t="str">
        <f t="shared" si="183"/>
        <v>Jun-04</v>
      </c>
      <c r="B706" s="15">
        <f t="shared" si="189"/>
        <v>2.2543148996125417E-2</v>
      </c>
      <c r="C706" s="15">
        <f t="shared" si="189"/>
        <v>4.0725574527629593E-2</v>
      </c>
      <c r="D706" s="15">
        <f t="shared" si="189"/>
        <v>4.0725574527629593E-2</v>
      </c>
      <c r="E706" s="26">
        <f t="shared" si="185"/>
        <v>9.206894896406026E-2</v>
      </c>
      <c r="F706" s="26">
        <f t="shared" si="190"/>
        <v>0.14807940606843117</v>
      </c>
      <c r="G706" s="26">
        <f t="shared" si="190"/>
        <v>0.15925622927011784</v>
      </c>
      <c r="H706" s="26">
        <f t="shared" si="190"/>
        <v>0.13654408433440635</v>
      </c>
      <c r="I706" s="26">
        <f t="shared" si="190"/>
        <v>-9.6413742876531039E-3</v>
      </c>
      <c r="J706" s="26">
        <f t="shared" si="190"/>
        <v>1.0149471448597902E-2</v>
      </c>
      <c r="K706" s="15">
        <f t="shared" si="187"/>
        <v>1.7781572884581598E-2</v>
      </c>
    </row>
    <row r="707" spans="1:11" x14ac:dyDescent="0.2">
      <c r="A707" s="14" t="str">
        <f t="shared" si="183"/>
        <v>Jul-04</v>
      </c>
      <c r="B707" s="15">
        <f t="shared" si="189"/>
        <v>1.226348983882275E-2</v>
      </c>
      <c r="C707" s="15">
        <f t="shared" si="189"/>
        <v>3.2954942814986676E-2</v>
      </c>
      <c r="D707" s="15">
        <f t="shared" si="189"/>
        <v>3.2954942814986676E-2</v>
      </c>
      <c r="E707" s="26">
        <f t="shared" si="185"/>
        <v>3.7978087683937511E-2</v>
      </c>
      <c r="F707" s="26">
        <f t="shared" ref="F707:J716" si="191">IF(OR(F265=0,F277=0),"-",IF(OR(F265="C",F277="C"),"C",F277/F265-1))</f>
        <v>5.7765730148388927E-2</v>
      </c>
      <c r="G707" s="26">
        <f t="shared" si="191"/>
        <v>6.9264486718681573E-2</v>
      </c>
      <c r="H707" s="26">
        <f t="shared" si="191"/>
        <v>7.2184596206770868E-2</v>
      </c>
      <c r="I707" s="26">
        <f t="shared" si="191"/>
        <v>-1.0753893646631485E-2</v>
      </c>
      <c r="J707" s="26">
        <f t="shared" si="191"/>
        <v>-1.3448119017372528E-2</v>
      </c>
      <c r="K707" s="15">
        <f t="shared" si="187"/>
        <v>2.044077770646302E-2</v>
      </c>
    </row>
    <row r="708" spans="1:11" x14ac:dyDescent="0.2">
      <c r="A708" s="14" t="str">
        <f t="shared" si="183"/>
        <v>Aug-04</v>
      </c>
      <c r="B708" s="15">
        <f t="shared" si="189"/>
        <v>1.7794836008373949E-2</v>
      </c>
      <c r="C708" s="15">
        <f t="shared" si="189"/>
        <v>3.6334254731022808E-2</v>
      </c>
      <c r="D708" s="15">
        <f t="shared" si="189"/>
        <v>3.6334254731022808E-2</v>
      </c>
      <c r="E708" s="26">
        <f t="shared" si="185"/>
        <v>3.0788664405117627E-2</v>
      </c>
      <c r="F708" s="26">
        <f t="shared" si="191"/>
        <v>4.5250652858433105E-2</v>
      </c>
      <c r="G708" s="26">
        <f t="shared" si="191"/>
        <v>5.108283261023483E-2</v>
      </c>
      <c r="H708" s="26">
        <f t="shared" si="191"/>
        <v>6.8241602311463812E-2</v>
      </c>
      <c r="I708" s="26">
        <f t="shared" si="191"/>
        <v>-5.5487346675789917E-3</v>
      </c>
      <c r="J708" s="26">
        <f t="shared" si="191"/>
        <v>-2.1522237481935602E-2</v>
      </c>
      <c r="K708" s="15">
        <f t="shared" si="187"/>
        <v>1.821528078817658E-2</v>
      </c>
    </row>
    <row r="709" spans="1:11" x14ac:dyDescent="0.2">
      <c r="A709" s="14" t="str">
        <f t="shared" si="183"/>
        <v>Sep-04</v>
      </c>
      <c r="B709" s="15">
        <f t="shared" si="189"/>
        <v>2.1776702385067459E-2</v>
      </c>
      <c r="C709" s="15">
        <f t="shared" si="189"/>
        <v>5.9392543785927954E-2</v>
      </c>
      <c r="D709" s="15">
        <f t="shared" si="189"/>
        <v>5.9392543785927954E-2</v>
      </c>
      <c r="E709" s="26">
        <f t="shared" si="185"/>
        <v>4.8593655014195214E-3</v>
      </c>
      <c r="F709" s="26">
        <f t="shared" si="191"/>
        <v>6.8779171071283507E-2</v>
      </c>
      <c r="G709" s="26">
        <f t="shared" si="191"/>
        <v>8.1246679157694457E-2</v>
      </c>
      <c r="H709" s="26">
        <f t="shared" si="191"/>
        <v>6.4540519365662519E-2</v>
      </c>
      <c r="I709" s="26">
        <f t="shared" si="191"/>
        <v>-1.1530678731076827E-2</v>
      </c>
      <c r="J709" s="26">
        <f t="shared" si="191"/>
        <v>3.9816724948587012E-3</v>
      </c>
      <c r="K709" s="15">
        <f t="shared" si="187"/>
        <v>3.6814150599692175E-2</v>
      </c>
    </row>
    <row r="710" spans="1:11" x14ac:dyDescent="0.2">
      <c r="A710" s="14" t="str">
        <f t="shared" si="183"/>
        <v>Oct-04</v>
      </c>
      <c r="B710" s="15">
        <f t="shared" si="189"/>
        <v>2.7607361963190247E-2</v>
      </c>
      <c r="C710" s="15">
        <f t="shared" si="189"/>
        <v>6.7520362820865598E-2</v>
      </c>
      <c r="D710" s="15">
        <f t="shared" si="189"/>
        <v>6.7520362820865598E-2</v>
      </c>
      <c r="E710" s="26">
        <f t="shared" si="185"/>
        <v>-2.6118420126115316E-2</v>
      </c>
      <c r="F710" s="26">
        <f t="shared" si="191"/>
        <v>2.7921951798518529E-2</v>
      </c>
      <c r="G710" s="26">
        <f t="shared" si="191"/>
        <v>4.3827850803151103E-2</v>
      </c>
      <c r="H710" s="26">
        <f t="shared" si="191"/>
        <v>3.9638417491527189E-2</v>
      </c>
      <c r="I710" s="26">
        <f t="shared" si="191"/>
        <v>-1.5238048105723601E-2</v>
      </c>
      <c r="J710" s="26">
        <f t="shared" si="191"/>
        <v>-1.1269750613178031E-2</v>
      </c>
      <c r="K710" s="15">
        <f t="shared" si="187"/>
        <v>3.8840711282394524E-2</v>
      </c>
    </row>
    <row r="711" spans="1:11" x14ac:dyDescent="0.2">
      <c r="A711" s="14" t="str">
        <f t="shared" si="183"/>
        <v>Nov-04</v>
      </c>
      <c r="B711" s="15">
        <f t="shared" si="189"/>
        <v>4.2248722316865495E-2</v>
      </c>
      <c r="C711" s="15">
        <f t="shared" si="189"/>
        <v>4.4648560362880785E-2</v>
      </c>
      <c r="D711" s="15">
        <f t="shared" si="189"/>
        <v>4.4648560362880785E-2</v>
      </c>
      <c r="E711" s="26">
        <f t="shared" si="185"/>
        <v>2.5456466463684713E-2</v>
      </c>
      <c r="F711" s="26">
        <f t="shared" si="191"/>
        <v>5.4881761449161237E-2</v>
      </c>
      <c r="G711" s="26">
        <f t="shared" si="191"/>
        <v>8.0963335175356255E-2</v>
      </c>
      <c r="H711" s="26">
        <f t="shared" si="191"/>
        <v>7.1241621406095135E-2</v>
      </c>
      <c r="I711" s="26">
        <f t="shared" si="191"/>
        <v>-2.4128083606058781E-2</v>
      </c>
      <c r="J711" s="26">
        <f t="shared" si="191"/>
        <v>-1.5271867364022196E-2</v>
      </c>
      <c r="K711" s="15">
        <f t="shared" si="187"/>
        <v>2.3025579160036447E-3</v>
      </c>
    </row>
    <row r="712" spans="1:11" x14ac:dyDescent="0.2">
      <c r="A712" s="14" t="str">
        <f t="shared" si="183"/>
        <v>Dec-04</v>
      </c>
      <c r="B712" s="15">
        <f t="shared" si="189"/>
        <v>4.2610754142712315E-2</v>
      </c>
      <c r="C712" s="15">
        <f t="shared" si="189"/>
        <v>4.5949620151939152E-2</v>
      </c>
      <c r="D712" s="15">
        <f t="shared" si="189"/>
        <v>4.5949620151939152E-2</v>
      </c>
      <c r="E712" s="26">
        <f t="shared" si="185"/>
        <v>-3.078881932108346E-2</v>
      </c>
      <c r="F712" s="26">
        <f t="shared" si="191"/>
        <v>1.3355693299400118E-2</v>
      </c>
      <c r="G712" s="26">
        <f t="shared" si="191"/>
        <v>2.8704557392585262E-2</v>
      </c>
      <c r="H712" s="26">
        <f t="shared" si="191"/>
        <v>1.3746066278125246E-2</v>
      </c>
      <c r="I712" s="26">
        <f t="shared" si="191"/>
        <v>-1.4920575575254835E-2</v>
      </c>
      <c r="J712" s="26">
        <f t="shared" si="191"/>
        <v>-3.8507964835643449E-4</v>
      </c>
      <c r="K712" s="15">
        <f t="shared" si="187"/>
        <v>3.2024089488433827E-3</v>
      </c>
    </row>
    <row r="713" spans="1:11" x14ac:dyDescent="0.2">
      <c r="A713" s="14" t="str">
        <f t="shared" si="183"/>
        <v>Jan-05</v>
      </c>
      <c r="B713" s="15">
        <f t="shared" si="189"/>
        <v>4.6179966044142651E-2</v>
      </c>
      <c r="C713" s="15">
        <f t="shared" si="189"/>
        <v>3.7714330970577858E-2</v>
      </c>
      <c r="D713" s="15">
        <f t="shared" si="189"/>
        <v>3.7714330970577858E-2</v>
      </c>
      <c r="E713" s="26">
        <f t="shared" si="185"/>
        <v>9.2750103511698434E-3</v>
      </c>
      <c r="F713" s="26">
        <f t="shared" si="191"/>
        <v>4.4282699948371418E-2</v>
      </c>
      <c r="G713" s="26">
        <f t="shared" si="191"/>
        <v>5.6955326911912296E-2</v>
      </c>
      <c r="H713" s="26">
        <f t="shared" si="191"/>
        <v>4.7339142131887169E-2</v>
      </c>
      <c r="I713" s="26">
        <f t="shared" si="191"/>
        <v>-1.1989747003372631E-2</v>
      </c>
      <c r="J713" s="26">
        <f t="shared" si="191"/>
        <v>-2.918292710128445E-3</v>
      </c>
      <c r="K713" s="15">
        <f t="shared" si="187"/>
        <v>-8.0919491371790331E-3</v>
      </c>
    </row>
    <row r="714" spans="1:11" x14ac:dyDescent="0.2">
      <c r="A714" s="14" t="str">
        <f t="shared" si="183"/>
        <v>Feb-05</v>
      </c>
      <c r="B714" s="15">
        <f t="shared" si="189"/>
        <v>5.0559891414998281E-2</v>
      </c>
      <c r="C714" s="15">
        <f t="shared" si="189"/>
        <v>4.5996158352395344E-2</v>
      </c>
      <c r="D714" s="15">
        <f t="shared" si="189"/>
        <v>9.9273253057610145E-3</v>
      </c>
      <c r="E714" s="26">
        <f t="shared" si="185"/>
        <v>1.792290013563802E-2</v>
      </c>
      <c r="F714" s="26">
        <f t="shared" si="191"/>
        <v>1.3488287858224757E-2</v>
      </c>
      <c r="G714" s="26">
        <f t="shared" si="191"/>
        <v>3.7215161083319126E-2</v>
      </c>
      <c r="H714" s="26">
        <f t="shared" si="191"/>
        <v>2.8028151901468235E-2</v>
      </c>
      <c r="I714" s="26">
        <f t="shared" si="191"/>
        <v>-2.2875555733598008E-2</v>
      </c>
      <c r="J714" s="26">
        <f t="shared" si="191"/>
        <v>-1.4143449297910893E-2</v>
      </c>
      <c r="K714" s="15">
        <f t="shared" si="187"/>
        <v>-4.3440960385952021E-3</v>
      </c>
    </row>
    <row r="715" spans="1:11" x14ac:dyDescent="0.2">
      <c r="A715" s="14" t="str">
        <f t="shared" si="183"/>
        <v>Mar-05</v>
      </c>
      <c r="B715" s="15">
        <f t="shared" si="189"/>
        <v>5.3202304303625825E-2</v>
      </c>
      <c r="C715" s="15">
        <f t="shared" si="189"/>
        <v>4.5085125483622424E-2</v>
      </c>
      <c r="D715" s="15">
        <f t="shared" si="189"/>
        <v>4.5085125483622424E-2</v>
      </c>
      <c r="E715" s="26">
        <f t="shared" si="185"/>
        <v>2.4872122045204836E-2</v>
      </c>
      <c r="F715" s="26">
        <f t="shared" si="191"/>
        <v>0.11026061594074976</v>
      </c>
      <c r="G715" s="26">
        <f t="shared" si="191"/>
        <v>9.4953250419243629E-2</v>
      </c>
      <c r="H715" s="26">
        <f t="shared" si="191"/>
        <v>7.1078610272279352E-2</v>
      </c>
      <c r="I715" s="26">
        <f t="shared" si="191"/>
        <v>1.397992609789056E-2</v>
      </c>
      <c r="J715" s="26">
        <f t="shared" si="191"/>
        <v>3.6581820692423106E-2</v>
      </c>
      <c r="K715" s="15">
        <f t="shared" si="187"/>
        <v>-7.7071411511681065E-3</v>
      </c>
    </row>
    <row r="716" spans="1:11" x14ac:dyDescent="0.2">
      <c r="A716" s="14" t="str">
        <f t="shared" si="183"/>
        <v>Apr-05</v>
      </c>
      <c r="B716" s="15">
        <f t="shared" si="189"/>
        <v>5.1203797897592329E-2</v>
      </c>
      <c r="C716" s="15">
        <f t="shared" si="189"/>
        <v>4.2587176960488193E-2</v>
      </c>
      <c r="D716" s="15">
        <f t="shared" si="189"/>
        <v>4.2587176960488193E-2</v>
      </c>
      <c r="E716" s="26">
        <f t="shared" si="185"/>
        <v>-3.4998503083187971E-2</v>
      </c>
      <c r="F716" s="26">
        <f t="shared" si="191"/>
        <v>-1.7374940958847174E-2</v>
      </c>
      <c r="G716" s="26">
        <f t="shared" si="191"/>
        <v>2.8710840237802238E-3</v>
      </c>
      <c r="H716" s="26">
        <f t="shared" si="191"/>
        <v>6.0981864331441926E-3</v>
      </c>
      <c r="I716" s="26">
        <f t="shared" si="191"/>
        <v>-2.0188063356453623E-2</v>
      </c>
      <c r="J716" s="26">
        <f t="shared" si="191"/>
        <v>-2.3330851509840267E-2</v>
      </c>
      <c r="K716" s="15">
        <f t="shared" si="187"/>
        <v>-8.1969081108129727E-3</v>
      </c>
    </row>
    <row r="717" spans="1:11" x14ac:dyDescent="0.2">
      <c r="A717" s="14" t="str">
        <f t="shared" si="183"/>
        <v>May-05</v>
      </c>
      <c r="B717" s="15">
        <f t="shared" ref="B717:D736" si="192">IF(B47=0,"-",(B59/B47-1))</f>
        <v>5.2254098360655643E-2</v>
      </c>
      <c r="C717" s="15">
        <f t="shared" si="192"/>
        <v>4.8239650059797912E-2</v>
      </c>
      <c r="D717" s="15">
        <f t="shared" si="192"/>
        <v>4.8239650059797912E-2</v>
      </c>
      <c r="E717" s="26">
        <f t="shared" si="185"/>
        <v>-3.5252236309323948E-2</v>
      </c>
      <c r="F717" s="26">
        <f t="shared" ref="F717:J726" si="193">IF(OR(F275=0,F287=0),"-",IF(OR(F275="C",F287="C"),"C",F287/F275-1))</f>
        <v>-2.1210363830292955E-5</v>
      </c>
      <c r="G717" s="26">
        <f t="shared" si="193"/>
        <v>2.0908986152793352E-2</v>
      </c>
      <c r="H717" s="26">
        <f t="shared" si="193"/>
        <v>1.1286858207086858E-2</v>
      </c>
      <c r="I717" s="26">
        <f t="shared" si="193"/>
        <v>-2.0501530303398852E-2</v>
      </c>
      <c r="J717" s="26">
        <f t="shared" si="193"/>
        <v>-1.1181860496996099E-2</v>
      </c>
      <c r="K717" s="15">
        <f t="shared" si="187"/>
        <v>-3.8150940035418524E-3</v>
      </c>
    </row>
    <row r="718" spans="1:11" x14ac:dyDescent="0.2">
      <c r="A718" s="14" t="str">
        <f t="shared" si="183"/>
        <v>Jun-05</v>
      </c>
      <c r="B718" s="15">
        <f t="shared" si="192"/>
        <v>5.3393041681019549E-2</v>
      </c>
      <c r="C718" s="15">
        <f t="shared" si="192"/>
        <v>5.2222616327507021E-2</v>
      </c>
      <c r="D718" s="15">
        <f t="shared" si="192"/>
        <v>5.2222616327507021E-2</v>
      </c>
      <c r="E718" s="26">
        <f t="shared" si="185"/>
        <v>1.7831295698094385E-2</v>
      </c>
      <c r="F718" s="26">
        <f t="shared" si="193"/>
        <v>6.917844103973203E-2</v>
      </c>
      <c r="G718" s="26">
        <f t="shared" si="193"/>
        <v>6.7774282666374974E-2</v>
      </c>
      <c r="H718" s="26">
        <f t="shared" si="193"/>
        <v>7.0985108939465302E-2</v>
      </c>
      <c r="I718" s="26">
        <f t="shared" si="193"/>
        <v>1.3150329579494358E-3</v>
      </c>
      <c r="J718" s="26">
        <f t="shared" si="193"/>
        <v>-1.6869215871004872E-3</v>
      </c>
      <c r="K718" s="15">
        <f t="shared" si="187"/>
        <v>-1.1111003274190123E-3</v>
      </c>
    </row>
    <row r="719" spans="1:11" x14ac:dyDescent="0.2">
      <c r="A719" s="14" t="str">
        <f t="shared" si="183"/>
        <v>Jul-05</v>
      </c>
      <c r="B719" s="15">
        <f t="shared" si="192"/>
        <v>5.6420906888196676E-2</v>
      </c>
      <c r="C719" s="15">
        <f t="shared" si="192"/>
        <v>5.3866160260908957E-2</v>
      </c>
      <c r="D719" s="15">
        <f t="shared" si="192"/>
        <v>5.3866160260908957E-2</v>
      </c>
      <c r="E719" s="26">
        <f t="shared" si="185"/>
        <v>-2.7488675690589326E-2</v>
      </c>
      <c r="F719" s="26">
        <f t="shared" si="193"/>
        <v>2.6358462658924164E-2</v>
      </c>
      <c r="G719" s="26">
        <f t="shared" si="193"/>
        <v>8.637754511773732E-3</v>
      </c>
      <c r="H719" s="26">
        <f t="shared" si="193"/>
        <v>2.4896775160210272E-2</v>
      </c>
      <c r="I719" s="26">
        <f t="shared" si="193"/>
        <v>1.7568951854006531E-2</v>
      </c>
      <c r="J719" s="26">
        <f t="shared" si="193"/>
        <v>1.4261802106709798E-3</v>
      </c>
      <c r="K719" s="15">
        <f t="shared" si="187"/>
        <v>-2.418303737298122E-3</v>
      </c>
    </row>
    <row r="720" spans="1:11" x14ac:dyDescent="0.2">
      <c r="A720" s="14" t="str">
        <f t="shared" si="183"/>
        <v>Aug-05</v>
      </c>
      <c r="B720" s="15">
        <f t="shared" si="192"/>
        <v>4.8680150839903957E-2</v>
      </c>
      <c r="C720" s="15">
        <f t="shared" si="192"/>
        <v>4.729702003332048E-2</v>
      </c>
      <c r="D720" s="15">
        <f t="shared" si="192"/>
        <v>4.729702003332048E-2</v>
      </c>
      <c r="E720" s="26">
        <f t="shared" si="185"/>
        <v>-3.6317998988014466E-2</v>
      </c>
      <c r="F720" s="26">
        <f t="shared" si="193"/>
        <v>3.3181124741383794E-3</v>
      </c>
      <c r="G720" s="26">
        <f t="shared" si="193"/>
        <v>1.4056447262416505E-2</v>
      </c>
      <c r="H720" s="26">
        <f t="shared" si="193"/>
        <v>9.2612879195996811E-3</v>
      </c>
      <c r="I720" s="26">
        <f t="shared" si="193"/>
        <v>-1.0589484261223858E-2</v>
      </c>
      <c r="J720" s="26">
        <f t="shared" si="193"/>
        <v>-5.8886390636382346E-3</v>
      </c>
      <c r="K720" s="15">
        <f t="shared" si="187"/>
        <v>-1.3189253229173303E-3</v>
      </c>
    </row>
    <row r="721" spans="1:11" x14ac:dyDescent="0.2">
      <c r="A721" s="14" t="str">
        <f t="shared" si="183"/>
        <v>Sep-05</v>
      </c>
      <c r="B721" s="15">
        <f t="shared" si="192"/>
        <v>5.0067658998646847E-2</v>
      </c>
      <c r="C721" s="15">
        <f t="shared" si="192"/>
        <v>2.4005394470667518E-2</v>
      </c>
      <c r="D721" s="15">
        <f t="shared" si="192"/>
        <v>2.4005394470667518E-2</v>
      </c>
      <c r="E721" s="26">
        <f t="shared" si="185"/>
        <v>-2.4011498429743261E-2</v>
      </c>
      <c r="F721" s="26">
        <f t="shared" si="193"/>
        <v>-2.606994795434614E-2</v>
      </c>
      <c r="G721" s="26">
        <f t="shared" si="193"/>
        <v>-3.3899488675599998E-2</v>
      </c>
      <c r="H721" s="26">
        <f t="shared" si="193"/>
        <v>-5.8250945071369742E-4</v>
      </c>
      <c r="I721" s="26">
        <f t="shared" si="193"/>
        <v>8.1042713770231867E-3</v>
      </c>
      <c r="J721" s="26">
        <f t="shared" si="193"/>
        <v>-2.5502293830803713E-2</v>
      </c>
      <c r="K721" s="15">
        <f t="shared" si="187"/>
        <v>-2.4819605007959766E-2</v>
      </c>
    </row>
    <row r="722" spans="1:11" x14ac:dyDescent="0.2">
      <c r="A722" s="14" t="str">
        <f t="shared" si="183"/>
        <v>Oct-05</v>
      </c>
      <c r="B722" s="15">
        <f t="shared" si="192"/>
        <v>4.3781094527363118E-2</v>
      </c>
      <c r="C722" s="15">
        <f t="shared" si="192"/>
        <v>4.5592277895789124E-2</v>
      </c>
      <c r="D722" s="15">
        <f t="shared" si="192"/>
        <v>4.5592277895789124E-2</v>
      </c>
      <c r="E722" s="26">
        <f t="shared" si="185"/>
        <v>-2.8510505957849097E-2</v>
      </c>
      <c r="F722" s="26">
        <f t="shared" si="193"/>
        <v>2.0843584760660061E-2</v>
      </c>
      <c r="G722" s="26">
        <f t="shared" si="193"/>
        <v>2.9765755417477946E-2</v>
      </c>
      <c r="H722" s="26">
        <f t="shared" si="193"/>
        <v>1.5781913027360206E-2</v>
      </c>
      <c r="I722" s="26">
        <f t="shared" si="193"/>
        <v>-8.6642720539883422E-3</v>
      </c>
      <c r="J722" s="26">
        <f t="shared" si="193"/>
        <v>4.9830299874256134E-3</v>
      </c>
      <c r="K722" s="15">
        <f t="shared" si="187"/>
        <v>1.7352138086443869E-3</v>
      </c>
    </row>
    <row r="723" spans="1:11" x14ac:dyDescent="0.2">
      <c r="A723" s="14" t="str">
        <f t="shared" si="183"/>
        <v>Nov-05</v>
      </c>
      <c r="B723" s="15">
        <f t="shared" si="192"/>
        <v>3.5632559660019547E-2</v>
      </c>
      <c r="C723" s="15">
        <f t="shared" si="192"/>
        <v>4.1834689122980828E-2</v>
      </c>
      <c r="D723" s="15">
        <f t="shared" si="192"/>
        <v>4.1834689122980828E-2</v>
      </c>
      <c r="E723" s="26">
        <f t="shared" si="185"/>
        <v>-4.7371868889513835E-2</v>
      </c>
      <c r="F723" s="26">
        <f t="shared" si="193"/>
        <v>-1.2799446378013113E-2</v>
      </c>
      <c r="G723" s="26">
        <f t="shared" si="193"/>
        <v>-2.3139506774616736E-2</v>
      </c>
      <c r="H723" s="26">
        <f t="shared" si="193"/>
        <v>-7.5189671747004638E-3</v>
      </c>
      <c r="I723" s="26">
        <f t="shared" si="193"/>
        <v>1.0584991888107798E-2</v>
      </c>
      <c r="J723" s="26">
        <f t="shared" si="193"/>
        <v>-5.3204837459519538E-3</v>
      </c>
      <c r="K723" s="15">
        <f t="shared" si="187"/>
        <v>5.9887354883834121E-3</v>
      </c>
    </row>
    <row r="724" spans="1:11" x14ac:dyDescent="0.2">
      <c r="A724" s="14" t="str">
        <f t="shared" si="183"/>
        <v>Dec-05</v>
      </c>
      <c r="B724" s="15">
        <f t="shared" si="192"/>
        <v>3.6003892312682417E-2</v>
      </c>
      <c r="C724" s="15">
        <f t="shared" si="192"/>
        <v>3.8219823236184558E-2</v>
      </c>
      <c r="D724" s="15">
        <f t="shared" si="192"/>
        <v>3.8219823236184558E-2</v>
      </c>
      <c r="E724" s="26">
        <f t="shared" si="185"/>
        <v>-5.0974323588475867E-2</v>
      </c>
      <c r="F724" s="26">
        <f t="shared" si="193"/>
        <v>-3.3005147638783816E-2</v>
      </c>
      <c r="G724" s="26">
        <f t="shared" si="193"/>
        <v>-3.4904640244334262E-2</v>
      </c>
      <c r="H724" s="26">
        <f t="shared" si="193"/>
        <v>-1.4702729989426899E-2</v>
      </c>
      <c r="I724" s="26">
        <f t="shared" si="193"/>
        <v>1.9681916261946597E-3</v>
      </c>
      <c r="J724" s="26">
        <f t="shared" si="193"/>
        <v>-1.8575528631232796E-2</v>
      </c>
      <c r="K724" s="15">
        <f t="shared" si="187"/>
        <v>2.1389214267868439E-3</v>
      </c>
    </row>
    <row r="725" spans="1:11" x14ac:dyDescent="0.2">
      <c r="A725" s="14" t="str">
        <f t="shared" si="183"/>
        <v>Jan-06</v>
      </c>
      <c r="B725" s="15">
        <f t="shared" si="192"/>
        <v>3.7000973709834462E-2</v>
      </c>
      <c r="C725" s="15">
        <f t="shared" si="192"/>
        <v>3.8961435429339053E-2</v>
      </c>
      <c r="D725" s="15">
        <f t="shared" si="192"/>
        <v>3.8961435429339053E-2</v>
      </c>
      <c r="E725" s="26">
        <f t="shared" si="185"/>
        <v>-4.2398166186190744E-2</v>
      </c>
      <c r="F725" s="26">
        <f t="shared" si="193"/>
        <v>-1.8654902183434019E-2</v>
      </c>
      <c r="G725" s="26">
        <f t="shared" si="193"/>
        <v>-5.6109866285517507E-3</v>
      </c>
      <c r="H725" s="26">
        <f t="shared" si="193"/>
        <v>-5.0886241710373925E-3</v>
      </c>
      <c r="I725" s="26">
        <f t="shared" si="193"/>
        <v>-1.3117517771699005E-2</v>
      </c>
      <c r="J725" s="26">
        <f t="shared" si="193"/>
        <v>-1.3635664785814128E-2</v>
      </c>
      <c r="K725" s="15">
        <f t="shared" si="187"/>
        <v>1.8905109727052061E-3</v>
      </c>
    </row>
    <row r="726" spans="1:11" x14ac:dyDescent="0.2">
      <c r="A726" s="14" t="str">
        <f t="shared" si="183"/>
        <v>Feb-06</v>
      </c>
      <c r="B726" s="15">
        <f t="shared" si="192"/>
        <v>3.3268733850129184E-2</v>
      </c>
      <c r="C726" s="15">
        <f t="shared" si="192"/>
        <v>3.9157865862021746E-2</v>
      </c>
      <c r="D726" s="15">
        <f t="shared" si="192"/>
        <v>3.9157865862021746E-2</v>
      </c>
      <c r="E726" s="26">
        <f t="shared" si="185"/>
        <v>-2.0525405283645548E-2</v>
      </c>
      <c r="F726" s="26">
        <f t="shared" si="193"/>
        <v>2.3888570786522623E-2</v>
      </c>
      <c r="G726" s="26">
        <f t="shared" si="193"/>
        <v>1.2838018883914559E-2</v>
      </c>
      <c r="H726" s="26">
        <f t="shared" si="193"/>
        <v>1.7828729511515595E-2</v>
      </c>
      <c r="I726" s="26">
        <f t="shared" si="193"/>
        <v>1.0910482916888231E-2</v>
      </c>
      <c r="J726" s="26">
        <f t="shared" si="193"/>
        <v>5.9536944667648584E-3</v>
      </c>
      <c r="K726" s="15">
        <f t="shared" si="187"/>
        <v>5.6995163203561461E-3</v>
      </c>
    </row>
    <row r="727" spans="1:11" x14ac:dyDescent="0.2">
      <c r="A727" s="14" t="str">
        <f t="shared" si="183"/>
        <v>Mar-06</v>
      </c>
      <c r="B727" s="15">
        <f t="shared" si="192"/>
        <v>2.8957528957529011E-2</v>
      </c>
      <c r="C727" s="15">
        <f t="shared" si="192"/>
        <v>3.4124426065010427E-2</v>
      </c>
      <c r="D727" s="15">
        <f t="shared" si="192"/>
        <v>3.4124426065010427E-2</v>
      </c>
      <c r="E727" s="26">
        <f t="shared" si="185"/>
        <v>-5.0145274307674348E-2</v>
      </c>
      <c r="F727" s="26">
        <f t="shared" ref="F727:J736" si="194">IF(OR(F285=0,F297=0),"-",IF(OR(F285="C",F297="C"),"C",F297/F285-1))</f>
        <v>-6.7032617882305412E-2</v>
      </c>
      <c r="G727" s="26">
        <f t="shared" si="194"/>
        <v>-4.1781122269442084E-2</v>
      </c>
      <c r="H727" s="26">
        <f t="shared" si="194"/>
        <v>-1.7732026948285684E-2</v>
      </c>
      <c r="I727" s="26">
        <f t="shared" si="194"/>
        <v>-2.6352534060557042E-2</v>
      </c>
      <c r="J727" s="26">
        <f t="shared" si="194"/>
        <v>-5.0190571500414838E-2</v>
      </c>
      <c r="K727" s="15">
        <f t="shared" si="187"/>
        <v>5.021487245169487E-3</v>
      </c>
    </row>
    <row r="728" spans="1:11" x14ac:dyDescent="0.2">
      <c r="A728" s="14" t="str">
        <f t="shared" si="183"/>
        <v>Apr-06</v>
      </c>
      <c r="B728" s="15">
        <f t="shared" si="192"/>
        <v>2.8709677419354929E-2</v>
      </c>
      <c r="C728" s="15">
        <f t="shared" si="192"/>
        <v>3.5458668394374726E-2</v>
      </c>
      <c r="D728" s="15">
        <f t="shared" si="192"/>
        <v>3.5458668394374726E-2</v>
      </c>
      <c r="E728" s="26">
        <f t="shared" si="185"/>
        <v>-1.0581356226450844E-2</v>
      </c>
      <c r="F728" s="26">
        <f t="shared" si="194"/>
        <v>3.8043509484736671E-2</v>
      </c>
      <c r="G728" s="26">
        <f t="shared" si="194"/>
        <v>2.3087507066909208E-2</v>
      </c>
      <c r="H728" s="26">
        <f t="shared" si="194"/>
        <v>2.4502111366327517E-2</v>
      </c>
      <c r="I728" s="26">
        <f t="shared" si="194"/>
        <v>1.4618497747768355E-2</v>
      </c>
      <c r="J728" s="26">
        <f t="shared" si="194"/>
        <v>1.3217540469828482E-2</v>
      </c>
      <c r="K728" s="15">
        <f t="shared" si="187"/>
        <v>6.5606371974167299E-3</v>
      </c>
    </row>
    <row r="729" spans="1:11" x14ac:dyDescent="0.2">
      <c r="A729" s="14" t="str">
        <f t="shared" si="183"/>
        <v>May-06</v>
      </c>
      <c r="B729" s="15">
        <f t="shared" si="192"/>
        <v>2.4667315806556234E-2</v>
      </c>
      <c r="C729" s="15">
        <f t="shared" si="192"/>
        <v>2.2849640923050529E-2</v>
      </c>
      <c r="D729" s="15">
        <f t="shared" si="192"/>
        <v>2.2849640923050529E-2</v>
      </c>
      <c r="E729" s="26">
        <f t="shared" si="185"/>
        <v>4.598294783657364E-3</v>
      </c>
      <c r="F729" s="26">
        <f t="shared" si="194"/>
        <v>1.5909784827458306E-2</v>
      </c>
      <c r="G729" s="26">
        <f t="shared" si="194"/>
        <v>3.2722859554406014E-3</v>
      </c>
      <c r="H729" s="26">
        <f t="shared" si="194"/>
        <v>2.7553005091372818E-2</v>
      </c>
      <c r="I729" s="26">
        <f t="shared" si="194"/>
        <v>1.259628024109416E-2</v>
      </c>
      <c r="J729" s="26">
        <f t="shared" si="194"/>
        <v>-1.1331016703006069E-2</v>
      </c>
      <c r="K729" s="15">
        <f t="shared" si="187"/>
        <v>-1.7739171099402373E-3</v>
      </c>
    </row>
    <row r="730" spans="1:11" x14ac:dyDescent="0.2">
      <c r="A730" s="14" t="str">
        <f t="shared" si="183"/>
        <v>Jun-06</v>
      </c>
      <c r="B730" s="15">
        <f t="shared" si="192"/>
        <v>2.1582733812949728E-2</v>
      </c>
      <c r="C730" s="15">
        <f t="shared" si="192"/>
        <v>1.1570843981750123E-2</v>
      </c>
      <c r="D730" s="15">
        <f t="shared" si="192"/>
        <v>1.1570843981750123E-2</v>
      </c>
      <c r="E730" s="26">
        <f t="shared" si="185"/>
        <v>-6.514437798885786E-2</v>
      </c>
      <c r="F730" s="26">
        <f t="shared" si="194"/>
        <v>-6.8003290365956537E-2</v>
      </c>
      <c r="G730" s="26">
        <f t="shared" si="194"/>
        <v>-7.6649803928399818E-2</v>
      </c>
      <c r="H730" s="26">
        <f t="shared" si="194"/>
        <v>-5.4327309441105087E-2</v>
      </c>
      <c r="I730" s="26">
        <f t="shared" si="194"/>
        <v>9.3642841028571677E-3</v>
      </c>
      <c r="J730" s="26">
        <f t="shared" si="194"/>
        <v>-1.4461643083685582E-2</v>
      </c>
      <c r="K730" s="15">
        <f t="shared" si="187"/>
        <v>-9.8003710319487514E-3</v>
      </c>
    </row>
    <row r="731" spans="1:11" x14ac:dyDescent="0.2">
      <c r="A731" s="14" t="str">
        <f t="shared" si="183"/>
        <v>Jul-06</v>
      </c>
      <c r="B731" s="15">
        <f t="shared" si="192"/>
        <v>1.7365661861074688E-2</v>
      </c>
      <c r="C731" s="15">
        <f t="shared" si="192"/>
        <v>6.886609891960882E-3</v>
      </c>
      <c r="D731" s="15">
        <f t="shared" si="192"/>
        <v>6.886609891960882E-3</v>
      </c>
      <c r="E731" s="26">
        <f t="shared" si="185"/>
        <v>-3.0482163529762629E-2</v>
      </c>
      <c r="F731" s="26">
        <f t="shared" si="194"/>
        <v>-4.0243881415783278E-2</v>
      </c>
      <c r="G731" s="26">
        <f t="shared" si="194"/>
        <v>-3.8878417226551831E-2</v>
      </c>
      <c r="H731" s="26">
        <f t="shared" si="194"/>
        <v>-2.3805472406694173E-2</v>
      </c>
      <c r="I731" s="26">
        <f t="shared" si="194"/>
        <v>-1.420698706287693E-3</v>
      </c>
      <c r="J731" s="26">
        <f t="shared" si="194"/>
        <v>-1.6839275927530539E-2</v>
      </c>
      <c r="K731" s="15">
        <f t="shared" si="187"/>
        <v>-1.0300182483006459E-2</v>
      </c>
    </row>
    <row r="732" spans="1:11" x14ac:dyDescent="0.2">
      <c r="A732" s="14" t="str">
        <f t="shared" si="183"/>
        <v>Aug-06</v>
      </c>
      <c r="B732" s="15">
        <f t="shared" si="192"/>
        <v>2.0921869892121636E-2</v>
      </c>
      <c r="C732" s="15">
        <f t="shared" si="192"/>
        <v>9.348797116213392E-3</v>
      </c>
      <c r="D732" s="15">
        <f t="shared" si="192"/>
        <v>9.348797116213392E-3</v>
      </c>
      <c r="E732" s="26">
        <f t="shared" si="185"/>
        <v>3.3198490575810702E-2</v>
      </c>
      <c r="F732" s="26">
        <f t="shared" si="194"/>
        <v>3.1778424289636842E-2</v>
      </c>
      <c r="G732" s="26">
        <f t="shared" si="194"/>
        <v>1.7971192793088786E-2</v>
      </c>
      <c r="H732" s="26">
        <f t="shared" si="194"/>
        <v>4.2857653644982063E-2</v>
      </c>
      <c r="I732" s="26">
        <f t="shared" si="194"/>
        <v>1.3563479589892902E-2</v>
      </c>
      <c r="J732" s="26">
        <f t="shared" si="194"/>
        <v>-1.0623913356363923E-2</v>
      </c>
      <c r="K732" s="15">
        <f t="shared" si="187"/>
        <v>-1.1335904457733914E-2</v>
      </c>
    </row>
    <row r="733" spans="1:11" x14ac:dyDescent="0.2">
      <c r="A733" s="14" t="str">
        <f t="shared" si="183"/>
        <v>Sep-06</v>
      </c>
      <c r="B733" s="15">
        <f t="shared" si="192"/>
        <v>1.7074742268041287E-2</v>
      </c>
      <c r="C733" s="15">
        <f t="shared" si="192"/>
        <v>6.7477010559260364E-3</v>
      </c>
      <c r="D733" s="15">
        <f t="shared" si="192"/>
        <v>6.7477010559260364E-3</v>
      </c>
      <c r="E733" s="26">
        <f t="shared" si="185"/>
        <v>2.5085856913112492E-2</v>
      </c>
      <c r="F733" s="26">
        <f t="shared" si="194"/>
        <v>3.1022585079446774E-2</v>
      </c>
      <c r="G733" s="26">
        <f t="shared" si="194"/>
        <v>3.458836631542872E-2</v>
      </c>
      <c r="H733" s="26">
        <f t="shared" si="194"/>
        <v>3.2002829832219915E-2</v>
      </c>
      <c r="I733" s="26">
        <f t="shared" si="194"/>
        <v>-3.4465700099463037E-3</v>
      </c>
      <c r="J733" s="26">
        <f t="shared" si="194"/>
        <v>-9.4984696207922603E-4</v>
      </c>
      <c r="K733" s="15">
        <f t="shared" si="187"/>
        <v>-1.0153669915237584E-2</v>
      </c>
    </row>
    <row r="734" spans="1:11" x14ac:dyDescent="0.2">
      <c r="A734" s="14" t="str">
        <f t="shared" si="183"/>
        <v>Oct-06</v>
      </c>
      <c r="B734" s="15">
        <f t="shared" si="192"/>
        <v>1.6841436288528744E-2</v>
      </c>
      <c r="C734" s="15">
        <f t="shared" si="192"/>
        <v>4.6382743528075032E-3</v>
      </c>
      <c r="D734" s="15">
        <f t="shared" si="192"/>
        <v>4.6382743528075032E-3</v>
      </c>
      <c r="E734" s="26">
        <f t="shared" si="185"/>
        <v>4.4902655924698553E-2</v>
      </c>
      <c r="F734" s="26">
        <f t="shared" si="194"/>
        <v>4.6435590579115615E-2</v>
      </c>
      <c r="G734" s="26">
        <f t="shared" si="194"/>
        <v>3.0950881563846844E-2</v>
      </c>
      <c r="H734" s="26">
        <f t="shared" si="194"/>
        <v>4.9749201114854813E-2</v>
      </c>
      <c r="I734" s="26">
        <f t="shared" si="194"/>
        <v>1.5019831974710574E-2</v>
      </c>
      <c r="J734" s="26">
        <f t="shared" si="194"/>
        <v>-3.1565735246286142E-3</v>
      </c>
      <c r="K734" s="15">
        <f t="shared" si="187"/>
        <v>-1.2001047066160786E-2</v>
      </c>
    </row>
    <row r="735" spans="1:11" x14ac:dyDescent="0.2">
      <c r="A735" s="14" t="str">
        <f t="shared" si="183"/>
        <v>Nov-06</v>
      </c>
      <c r="B735" s="15">
        <f t="shared" si="192"/>
        <v>1.2941919191919116E-2</v>
      </c>
      <c r="C735" s="15">
        <f t="shared" si="192"/>
        <v>-3.7888918605688549E-4</v>
      </c>
      <c r="D735" s="15">
        <f t="shared" si="192"/>
        <v>-3.7888918605688549E-4</v>
      </c>
      <c r="E735" s="26">
        <f t="shared" si="185"/>
        <v>4.8585764198692649E-2</v>
      </c>
      <c r="F735" s="26">
        <f t="shared" si="194"/>
        <v>4.5594459929597653E-2</v>
      </c>
      <c r="G735" s="26">
        <f t="shared" si="194"/>
        <v>3.4520622041920301E-2</v>
      </c>
      <c r="H735" s="26">
        <f t="shared" si="194"/>
        <v>4.8188466391984486E-2</v>
      </c>
      <c r="I735" s="26">
        <f t="shared" si="194"/>
        <v>1.0704318166050664E-2</v>
      </c>
      <c r="J735" s="26">
        <f t="shared" si="194"/>
        <v>-2.4747519607002388E-3</v>
      </c>
      <c r="K735" s="15">
        <f t="shared" si="187"/>
        <v>-1.3150614191782095E-2</v>
      </c>
    </row>
    <row r="736" spans="1:11" x14ac:dyDescent="0.2">
      <c r="A736" s="14" t="str">
        <f t="shared" si="183"/>
        <v>Dec-06</v>
      </c>
      <c r="B736" s="15">
        <f t="shared" si="192"/>
        <v>1.2210394489668097E-2</v>
      </c>
      <c r="C736" s="15">
        <f t="shared" si="192"/>
        <v>-1.1561544975883242E-3</v>
      </c>
      <c r="D736" s="15">
        <f t="shared" si="192"/>
        <v>-1.1561544975883242E-3</v>
      </c>
      <c r="E736" s="26">
        <f t="shared" si="185"/>
        <v>4.1310231595152569E-2</v>
      </c>
      <c r="F736" s="26">
        <f t="shared" si="194"/>
        <v>4.5596323477851364E-2</v>
      </c>
      <c r="G736" s="26">
        <f t="shared" si="194"/>
        <v>3.1650089105675017E-2</v>
      </c>
      <c r="H736" s="26">
        <f t="shared" si="194"/>
        <v>4.0106316087509253E-2</v>
      </c>
      <c r="I736" s="26">
        <f t="shared" si="194"/>
        <v>1.3518376549810807E-2</v>
      </c>
      <c r="J736" s="26">
        <f t="shared" si="194"/>
        <v>5.2783136737344361E-3</v>
      </c>
      <c r="K736" s="15">
        <f t="shared" si="187"/>
        <v>-1.3205306979677478E-2</v>
      </c>
    </row>
    <row r="737" spans="1:11" x14ac:dyDescent="0.2">
      <c r="A737" s="14" t="str">
        <f t="shared" si="183"/>
        <v>Jan-07</v>
      </c>
      <c r="B737" s="15">
        <f t="shared" ref="B737:D756" si="195">IF(B67=0,"-",(B79/B67-1))</f>
        <v>1.1580594679186262E-2</v>
      </c>
      <c r="C737" s="15">
        <f t="shared" si="195"/>
        <v>-2.2698557282637699E-3</v>
      </c>
      <c r="D737" s="15">
        <f t="shared" si="195"/>
        <v>-2.2698557282637699E-3</v>
      </c>
      <c r="E737" s="26">
        <f t="shared" si="185"/>
        <v>4.9122839427971909E-2</v>
      </c>
      <c r="F737" s="26">
        <f t="shared" ref="F737:J746" si="196">IF(OR(F295=0,F307=0),"-",IF(OR(F295="C",F307="C"),"C",F307/F295-1))</f>
        <v>2.3543876206561842E-2</v>
      </c>
      <c r="G737" s="26">
        <f t="shared" si="196"/>
        <v>1.0096891655221985E-2</v>
      </c>
      <c r="H737" s="26">
        <f t="shared" si="196"/>
        <v>4.6741481941243945E-2</v>
      </c>
      <c r="I737" s="26">
        <f t="shared" si="196"/>
        <v>1.3312568984649165E-2</v>
      </c>
      <c r="J737" s="26">
        <f t="shared" si="196"/>
        <v>-2.2161733469911571E-2</v>
      </c>
      <c r="K737" s="15">
        <f t="shared" si="187"/>
        <v>-1.3691890176919186E-2</v>
      </c>
    </row>
    <row r="738" spans="1:11" x14ac:dyDescent="0.2">
      <c r="A738" s="14" t="str">
        <f t="shared" si="183"/>
        <v>Feb-07</v>
      </c>
      <c r="B738" s="15">
        <f t="shared" si="195"/>
        <v>1.2503907471084652E-2</v>
      </c>
      <c r="C738" s="15">
        <f t="shared" si="195"/>
        <v>-3.2483483285304926E-3</v>
      </c>
      <c r="D738" s="15">
        <f t="shared" si="195"/>
        <v>-3.2483483285304926E-3</v>
      </c>
      <c r="E738" s="26">
        <f t="shared" si="185"/>
        <v>5.8505710743418593E-2</v>
      </c>
      <c r="F738" s="26">
        <f t="shared" si="196"/>
        <v>6.0618582395194798E-2</v>
      </c>
      <c r="G738" s="26">
        <f t="shared" si="196"/>
        <v>3.981864665424717E-2</v>
      </c>
      <c r="H738" s="26">
        <f t="shared" si="196"/>
        <v>5.5067315487185242E-2</v>
      </c>
      <c r="I738" s="26">
        <f t="shared" si="196"/>
        <v>2.0003426374276101E-2</v>
      </c>
      <c r="J738" s="26">
        <f t="shared" si="196"/>
        <v>5.2615286499007041E-3</v>
      </c>
      <c r="K738" s="15">
        <f t="shared" si="187"/>
        <v>-1.5557723464948658E-2</v>
      </c>
    </row>
    <row r="739" spans="1:11" x14ac:dyDescent="0.2">
      <c r="A739" s="14" t="str">
        <f t="shared" si="183"/>
        <v>Mar-07</v>
      </c>
      <c r="B739" s="15">
        <f t="shared" si="195"/>
        <v>1.3445903689806027E-2</v>
      </c>
      <c r="C739" s="15">
        <f t="shared" si="195"/>
        <v>2.1611767386813252E-3</v>
      </c>
      <c r="D739" s="15">
        <f t="shared" si="195"/>
        <v>2.1611767386813252E-3</v>
      </c>
      <c r="E739" s="26">
        <f t="shared" si="185"/>
        <v>6.3440375121559089E-2</v>
      </c>
      <c r="F739" s="26">
        <f t="shared" si="196"/>
        <v>7.4562342866955733E-2</v>
      </c>
      <c r="G739" s="26">
        <f t="shared" si="196"/>
        <v>4.2967297824713757E-2</v>
      </c>
      <c r="H739" s="26">
        <f t="shared" si="196"/>
        <v>6.5738657723246163E-2</v>
      </c>
      <c r="I739" s="26">
        <f t="shared" si="196"/>
        <v>3.029341869887836E-2</v>
      </c>
      <c r="J739" s="26">
        <f t="shared" si="196"/>
        <v>8.2794079765855511E-3</v>
      </c>
      <c r="K739" s="15">
        <f t="shared" si="187"/>
        <v>-1.113500672313994E-2</v>
      </c>
    </row>
    <row r="740" spans="1:11" x14ac:dyDescent="0.2">
      <c r="A740" s="14" t="str">
        <f t="shared" si="183"/>
        <v>Apr-07</v>
      </c>
      <c r="B740" s="15">
        <f t="shared" si="195"/>
        <v>1.4424584509250549E-2</v>
      </c>
      <c r="C740" s="15">
        <f t="shared" si="195"/>
        <v>2.6058727833517814E-3</v>
      </c>
      <c r="D740" s="15">
        <f t="shared" si="195"/>
        <v>2.6058727833517814E-3</v>
      </c>
      <c r="E740" s="26">
        <f t="shared" si="185"/>
        <v>2.1480615287652993E-2</v>
      </c>
      <c r="F740" s="26">
        <f t="shared" si="196"/>
        <v>2.5389951907714758E-2</v>
      </c>
      <c r="G740" s="26">
        <f t="shared" si="196"/>
        <v>1.3348157962190577E-2</v>
      </c>
      <c r="H740" s="26">
        <f t="shared" si="196"/>
        <v>2.4142463821752447E-2</v>
      </c>
      <c r="I740" s="26">
        <f t="shared" si="196"/>
        <v>1.1883175442623628E-2</v>
      </c>
      <c r="J740" s="26">
        <f t="shared" si="196"/>
        <v>1.2180806186936621E-3</v>
      </c>
      <c r="K740" s="15">
        <f t="shared" si="187"/>
        <v>-1.1650655855916736E-2</v>
      </c>
    </row>
    <row r="741" spans="1:11" x14ac:dyDescent="0.2">
      <c r="A741" s="14" t="str">
        <f t="shared" ref="A741:A804" si="197">TEXT(A83,"mmm-yy")</f>
        <v>May-07</v>
      </c>
      <c r="B741" s="15">
        <f t="shared" si="195"/>
        <v>1.5837820715869588E-2</v>
      </c>
      <c r="C741" s="15">
        <f t="shared" si="195"/>
        <v>3.0559778747107913E-5</v>
      </c>
      <c r="D741" s="15">
        <f t="shared" si="195"/>
        <v>3.0559778747107913E-5</v>
      </c>
      <c r="E741" s="26">
        <f t="shared" ref="E741:E804" si="198">IF(OR(E299="-",E311="-"),"-",IF(OR(E299="C",E311="C"),"C",E311/E299-1))</f>
        <v>5.6147509145499264E-2</v>
      </c>
      <c r="F741" s="26">
        <f t="shared" si="196"/>
        <v>5.7354720385573543E-2</v>
      </c>
      <c r="G741" s="26">
        <f t="shared" si="196"/>
        <v>4.4506681029976791E-2</v>
      </c>
      <c r="H741" s="26">
        <f t="shared" si="196"/>
        <v>5.6179784779703201E-2</v>
      </c>
      <c r="I741" s="26">
        <f t="shared" si="196"/>
        <v>1.2300581306887715E-2</v>
      </c>
      <c r="J741" s="26">
        <f t="shared" si="196"/>
        <v>1.1124390210852653E-3</v>
      </c>
      <c r="K741" s="15">
        <f t="shared" ref="K741:K804" si="199">IF(OR(K311="-",K299="-"),"-",K311/K299-1)</f>
        <v>-1.5560811592920221E-2</v>
      </c>
    </row>
    <row r="742" spans="1:11" x14ac:dyDescent="0.2">
      <c r="A742" s="14" t="str">
        <f t="shared" si="197"/>
        <v>Jun-07</v>
      </c>
      <c r="B742" s="15">
        <f t="shared" si="195"/>
        <v>1.4084507042253502E-2</v>
      </c>
      <c r="C742" s="15">
        <f t="shared" si="195"/>
        <v>8.594367550643911E-3</v>
      </c>
      <c r="D742" s="15">
        <f t="shared" si="195"/>
        <v>8.594367550643911E-3</v>
      </c>
      <c r="E742" s="26">
        <f t="shared" si="198"/>
        <v>4.1664711062829651E-2</v>
      </c>
      <c r="F742" s="26">
        <f t="shared" si="196"/>
        <v>6.3334080204476617E-2</v>
      </c>
      <c r="G742" s="26">
        <f t="shared" si="196"/>
        <v>6.9797972511832507E-2</v>
      </c>
      <c r="H742" s="26">
        <f t="shared" si="196"/>
        <v>5.0617160454239141E-2</v>
      </c>
      <c r="I742" s="26">
        <f t="shared" si="196"/>
        <v>-6.0421616729922079E-3</v>
      </c>
      <c r="J742" s="26">
        <f t="shared" si="196"/>
        <v>1.210423761281354E-2</v>
      </c>
      <c r="K742" s="15">
        <f t="shared" si="199"/>
        <v>-5.4138875542261156E-3</v>
      </c>
    </row>
    <row r="743" spans="1:11" x14ac:dyDescent="0.2">
      <c r="A743" s="14" t="str">
        <f t="shared" si="197"/>
        <v>Jul-07</v>
      </c>
      <c r="B743" s="15">
        <f t="shared" si="195"/>
        <v>1.8357487922705307E-2</v>
      </c>
      <c r="C743" s="15">
        <f t="shared" si="195"/>
        <v>1.4394870757403533E-2</v>
      </c>
      <c r="D743" s="15">
        <f t="shared" si="195"/>
        <v>1.4394870757403533E-2</v>
      </c>
      <c r="E743" s="26">
        <f t="shared" si="198"/>
        <v>3.4328953745019763E-2</v>
      </c>
      <c r="F743" s="26">
        <f t="shared" si="196"/>
        <v>6.1697721361183122E-2</v>
      </c>
      <c r="G743" s="26">
        <f t="shared" si="196"/>
        <v>2.8898469611172706E-2</v>
      </c>
      <c r="H743" s="26">
        <f t="shared" si="196"/>
        <v>4.9217985354819804E-2</v>
      </c>
      <c r="I743" s="26">
        <f t="shared" si="196"/>
        <v>3.1878025596058457E-2</v>
      </c>
      <c r="J743" s="26">
        <f t="shared" si="196"/>
        <v>1.1894321466613844E-2</v>
      </c>
      <c r="K743" s="15">
        <f t="shared" si="199"/>
        <v>-3.891184787559121E-3</v>
      </c>
    </row>
    <row r="744" spans="1:11" x14ac:dyDescent="0.2">
      <c r="A744" s="14" t="str">
        <f t="shared" si="197"/>
        <v>Aug-07</v>
      </c>
      <c r="B744" s="15">
        <f t="shared" si="195"/>
        <v>1.9852705731668197E-2</v>
      </c>
      <c r="C744" s="15">
        <f t="shared" si="195"/>
        <v>1.9541470307368636E-2</v>
      </c>
      <c r="D744" s="15">
        <f t="shared" si="195"/>
        <v>1.9541470307368636E-2</v>
      </c>
      <c r="E744" s="26">
        <f t="shared" si="198"/>
        <v>2.4704778110062664E-2</v>
      </c>
      <c r="F744" s="26">
        <f t="shared" si="196"/>
        <v>6.5498042311112448E-2</v>
      </c>
      <c r="G744" s="26">
        <f t="shared" si="196"/>
        <v>5.7351162445095971E-2</v>
      </c>
      <c r="H744" s="26">
        <f t="shared" si="196"/>
        <v>4.4729016105319319E-2</v>
      </c>
      <c r="I744" s="26">
        <f t="shared" si="196"/>
        <v>7.7049897473771001E-3</v>
      </c>
      <c r="J744" s="26">
        <f t="shared" si="196"/>
        <v>1.9879821356181715E-2</v>
      </c>
      <c r="K744" s="15">
        <f t="shared" si="199"/>
        <v>-3.0517683833208853E-4</v>
      </c>
    </row>
    <row r="745" spans="1:11" x14ac:dyDescent="0.2">
      <c r="A745" s="14" t="str">
        <f t="shared" si="197"/>
        <v>Sep-07</v>
      </c>
      <c r="B745" s="15">
        <f t="shared" si="195"/>
        <v>1.80551156160913E-2</v>
      </c>
      <c r="C745" s="15">
        <f t="shared" si="195"/>
        <v>1.849144299433636E-2</v>
      </c>
      <c r="D745" s="15">
        <f t="shared" si="195"/>
        <v>1.849144299433636E-2</v>
      </c>
      <c r="E745" s="26">
        <f t="shared" si="198"/>
        <v>1.3219445668803287E-2</v>
      </c>
      <c r="F745" s="26">
        <f t="shared" si="196"/>
        <v>4.2127651352037665E-2</v>
      </c>
      <c r="G745" s="26">
        <f t="shared" si="196"/>
        <v>3.4390288502011535E-2</v>
      </c>
      <c r="H745" s="26">
        <f t="shared" si="196"/>
        <v>3.1955335289141296E-2</v>
      </c>
      <c r="I745" s="26">
        <f t="shared" si="196"/>
        <v>7.4801193863018867E-3</v>
      </c>
      <c r="J745" s="26">
        <f t="shared" si="196"/>
        <v>9.8573220323012745E-3</v>
      </c>
      <c r="K745" s="15">
        <f t="shared" si="199"/>
        <v>4.285891515618534E-4</v>
      </c>
    </row>
    <row r="746" spans="1:11" x14ac:dyDescent="0.2">
      <c r="A746" s="14" t="str">
        <f t="shared" si="197"/>
        <v>Oct-07</v>
      </c>
      <c r="B746" s="15">
        <f t="shared" si="195"/>
        <v>1.8437500000000107E-2</v>
      </c>
      <c r="C746" s="15">
        <f t="shared" si="195"/>
        <v>1.750094790605683E-2</v>
      </c>
      <c r="D746" s="15">
        <f t="shared" si="195"/>
        <v>1.750094790605683E-2</v>
      </c>
      <c r="E746" s="26">
        <f t="shared" si="198"/>
        <v>-3.1064444622249221E-2</v>
      </c>
      <c r="F746" s="26">
        <f t="shared" si="196"/>
        <v>-1.2868617998295084E-2</v>
      </c>
      <c r="G746" s="26">
        <f t="shared" si="196"/>
        <v>-2.6241478374727123E-2</v>
      </c>
      <c r="H746" s="26">
        <f t="shared" si="196"/>
        <v>-1.4107153943256789E-2</v>
      </c>
      <c r="I746" s="26">
        <f t="shared" si="196"/>
        <v>1.3733240921077305E-2</v>
      </c>
      <c r="J746" s="26">
        <f t="shared" si="196"/>
        <v>1.2562581723922772E-3</v>
      </c>
      <c r="K746" s="15">
        <f t="shared" si="199"/>
        <v>-9.1959702381638753E-4</v>
      </c>
    </row>
    <row r="747" spans="1:11" x14ac:dyDescent="0.2">
      <c r="A747" s="14" t="str">
        <f t="shared" si="197"/>
        <v>Nov-07</v>
      </c>
      <c r="B747" s="15">
        <f t="shared" si="195"/>
        <v>2.3995014023060035E-2</v>
      </c>
      <c r="C747" s="15">
        <f t="shared" si="195"/>
        <v>2.3945954382287971E-2</v>
      </c>
      <c r="D747" s="15">
        <f t="shared" si="195"/>
        <v>2.3945954382287971E-2</v>
      </c>
      <c r="E747" s="26">
        <f t="shared" si="198"/>
        <v>-1.1392387420697037E-2</v>
      </c>
      <c r="F747" s="26">
        <f t="shared" ref="F747:J756" si="200">IF(OR(F305=0,F317=0),"-",IF(OR(F305="C",F317="C"),"C",F317/F305-1))</f>
        <v>2.0304297475979505E-2</v>
      </c>
      <c r="G747" s="26">
        <f t="shared" si="200"/>
        <v>-3.4377826693925417E-3</v>
      </c>
      <c r="H747" s="26">
        <f t="shared" si="200"/>
        <v>1.2280765372109537E-2</v>
      </c>
      <c r="I747" s="26">
        <f t="shared" si="200"/>
        <v>2.3823981817179041E-2</v>
      </c>
      <c r="J747" s="26">
        <f t="shared" si="200"/>
        <v>7.9261923947755442E-3</v>
      </c>
      <c r="K747" s="15">
        <f t="shared" si="199"/>
        <v>-4.791003872106625E-5</v>
      </c>
    </row>
    <row r="748" spans="1:11" x14ac:dyDescent="0.2">
      <c r="A748" s="14" t="str">
        <f t="shared" si="197"/>
        <v>Dec-07</v>
      </c>
      <c r="B748" s="15">
        <f t="shared" si="195"/>
        <v>2.1342406433652927E-2</v>
      </c>
      <c r="C748" s="15">
        <f t="shared" si="195"/>
        <v>2.2619030065320844E-2</v>
      </c>
      <c r="D748" s="15">
        <f t="shared" si="195"/>
        <v>2.2619030065320844E-2</v>
      </c>
      <c r="E748" s="26">
        <f t="shared" si="198"/>
        <v>-5.5881297598114887E-3</v>
      </c>
      <c r="F748" s="26">
        <f t="shared" si="200"/>
        <v>8.321673521254791E-3</v>
      </c>
      <c r="G748" s="26">
        <f t="shared" si="200"/>
        <v>-3.3114245341889781E-3</v>
      </c>
      <c r="H748" s="26">
        <f t="shared" si="200"/>
        <v>1.6904502230463248E-2</v>
      </c>
      <c r="I748" s="26">
        <f t="shared" si="200"/>
        <v>1.1671748168686547E-2</v>
      </c>
      <c r="J748" s="26">
        <f t="shared" si="200"/>
        <v>-8.4401521385568667E-3</v>
      </c>
      <c r="K748" s="15">
        <f t="shared" si="199"/>
        <v>1.2499467598978686E-3</v>
      </c>
    </row>
    <row r="749" spans="1:11" x14ac:dyDescent="0.2">
      <c r="A749" s="14" t="str">
        <f t="shared" si="197"/>
        <v>Jan-08</v>
      </c>
      <c r="B749" s="15">
        <f t="shared" si="195"/>
        <v>1.9183168316831756E-2</v>
      </c>
      <c r="C749" s="15">
        <f t="shared" si="195"/>
        <v>2.3501174322463791E-2</v>
      </c>
      <c r="D749" s="15">
        <f t="shared" si="195"/>
        <v>2.3501174322463791E-2</v>
      </c>
      <c r="E749" s="26">
        <f t="shared" si="198"/>
        <v>-6.7683881633816556E-3</v>
      </c>
      <c r="F749" s="26">
        <f t="shared" si="200"/>
        <v>2.3222361426232796E-2</v>
      </c>
      <c r="G749" s="26">
        <f t="shared" si="200"/>
        <v>4.9446439967089306E-2</v>
      </c>
      <c r="H749" s="26">
        <f t="shared" si="200"/>
        <v>1.657372108897226E-2</v>
      </c>
      <c r="I749" s="26">
        <f t="shared" si="200"/>
        <v>-2.4988486827092427E-2</v>
      </c>
      <c r="J749" s="26">
        <f t="shared" si="200"/>
        <v>6.5402441547852685E-3</v>
      </c>
      <c r="K749" s="15">
        <f t="shared" si="199"/>
        <v>4.2367320613851955E-3</v>
      </c>
    </row>
    <row r="750" spans="1:11" x14ac:dyDescent="0.2">
      <c r="A750" s="14" t="str">
        <f t="shared" si="197"/>
        <v>Feb-08</v>
      </c>
      <c r="B750" s="15">
        <f t="shared" si="195"/>
        <v>1.9759184933621388E-2</v>
      </c>
      <c r="C750" s="15">
        <f t="shared" si="195"/>
        <v>2.123824797328111E-2</v>
      </c>
      <c r="D750" s="15">
        <f t="shared" si="195"/>
        <v>5.7711042543755475E-2</v>
      </c>
      <c r="E750" s="26">
        <f t="shared" si="198"/>
        <v>-1.5165266233313268E-2</v>
      </c>
      <c r="F750" s="26">
        <f t="shared" si="200"/>
        <v>3.4471732816669931E-2</v>
      </c>
      <c r="G750" s="26">
        <f t="shared" si="200"/>
        <v>4.055813311166645E-2</v>
      </c>
      <c r="H750" s="26">
        <f t="shared" si="200"/>
        <v>4.1670572985664123E-2</v>
      </c>
      <c r="I750" s="26">
        <f t="shared" si="200"/>
        <v>-5.8491689232161859E-3</v>
      </c>
      <c r="J750" s="26">
        <f t="shared" si="200"/>
        <v>-6.9108606460492883E-3</v>
      </c>
      <c r="K750" s="15">
        <f t="shared" si="199"/>
        <v>1.4504042341683121E-3</v>
      </c>
    </row>
    <row r="751" spans="1:11" x14ac:dyDescent="0.2">
      <c r="A751" s="14" t="str">
        <f t="shared" si="197"/>
        <v>Mar-08</v>
      </c>
      <c r="B751" s="15">
        <f t="shared" si="195"/>
        <v>2.0981178648565191E-2</v>
      </c>
      <c r="C751" s="15">
        <f t="shared" si="195"/>
        <v>2.0105478577872926E-2</v>
      </c>
      <c r="D751" s="15">
        <f t="shared" si="195"/>
        <v>2.0105478577872926E-2</v>
      </c>
      <c r="E751" s="26">
        <f t="shared" si="198"/>
        <v>1.5775383028870715E-2</v>
      </c>
      <c r="F751" s="26">
        <f t="shared" si="200"/>
        <v>6.909438821698255E-2</v>
      </c>
      <c r="G751" s="26">
        <f t="shared" si="200"/>
        <v>4.8303787868528403E-2</v>
      </c>
      <c r="H751" s="26">
        <f t="shared" si="200"/>
        <v>3.6198033232288429E-2</v>
      </c>
      <c r="I751" s="26">
        <f t="shared" si="200"/>
        <v>1.9832610154663977E-2</v>
      </c>
      <c r="J751" s="26">
        <f t="shared" si="200"/>
        <v>3.1747169874544179E-2</v>
      </c>
      <c r="K751" s="15">
        <f t="shared" si="199"/>
        <v>-8.5770442100763233E-4</v>
      </c>
    </row>
    <row r="752" spans="1:11" x14ac:dyDescent="0.2">
      <c r="A752" s="14" t="str">
        <f t="shared" si="197"/>
        <v>Apr-08</v>
      </c>
      <c r="B752" s="15">
        <f t="shared" si="195"/>
        <v>2.256568778979906E-2</v>
      </c>
      <c r="C752" s="15">
        <f t="shared" si="195"/>
        <v>2.2826557807945624E-2</v>
      </c>
      <c r="D752" s="15">
        <f t="shared" si="195"/>
        <v>2.2826557807945624E-2</v>
      </c>
      <c r="E752" s="26">
        <f t="shared" si="198"/>
        <v>-7.030740045408268E-3</v>
      </c>
      <c r="F752" s="26">
        <f t="shared" si="200"/>
        <v>-3.4736370905118275E-2</v>
      </c>
      <c r="G752" s="26">
        <f t="shared" si="200"/>
        <v>-2.1302792147979033E-2</v>
      </c>
      <c r="H752" s="26">
        <f t="shared" si="200"/>
        <v>1.5635330168458195E-2</v>
      </c>
      <c r="I752" s="26">
        <f t="shared" si="200"/>
        <v>-1.372598046603446E-2</v>
      </c>
      <c r="J752" s="26">
        <f t="shared" si="200"/>
        <v>-4.9596247370817248E-2</v>
      </c>
      <c r="K752" s="15">
        <f t="shared" si="199"/>
        <v>2.5511321303017809E-4</v>
      </c>
    </row>
    <row r="753" spans="1:11" x14ac:dyDescent="0.2">
      <c r="A753" s="14" t="str">
        <f t="shared" si="197"/>
        <v>May-08</v>
      </c>
      <c r="B753" s="15">
        <f t="shared" si="195"/>
        <v>1.2160898035547207E-2</v>
      </c>
      <c r="C753" s="15">
        <f t="shared" si="195"/>
        <v>2.5218686733641471E-2</v>
      </c>
      <c r="D753" s="15">
        <f t="shared" si="195"/>
        <v>2.5218686733641471E-2</v>
      </c>
      <c r="E753" s="26">
        <f t="shared" si="198"/>
        <v>1.9373293566453675E-3</v>
      </c>
      <c r="F753" s="26">
        <f t="shared" si="200"/>
        <v>4.7604225666820765E-2</v>
      </c>
      <c r="G753" s="26">
        <f t="shared" si="200"/>
        <v>4.7017769279601662E-2</v>
      </c>
      <c r="H753" s="26">
        <f t="shared" si="200"/>
        <v>2.7204872992431905E-2</v>
      </c>
      <c r="I753" s="26">
        <f t="shared" si="200"/>
        <v>5.6012075862166277E-4</v>
      </c>
      <c r="J753" s="26">
        <f t="shared" si="200"/>
        <v>1.9859088688862991E-2</v>
      </c>
      <c r="K753" s="15">
        <f t="shared" si="199"/>
        <v>1.2900902142571891E-2</v>
      </c>
    </row>
    <row r="754" spans="1:11" x14ac:dyDescent="0.2">
      <c r="A754" s="14" t="str">
        <f t="shared" si="197"/>
        <v>Jun-08</v>
      </c>
      <c r="B754" s="15">
        <f t="shared" si="195"/>
        <v>1.8308080808080884E-2</v>
      </c>
      <c r="C754" s="15">
        <f t="shared" si="195"/>
        <v>2.6178090927950759E-2</v>
      </c>
      <c r="D754" s="15">
        <f t="shared" si="195"/>
        <v>2.6178090927950759E-2</v>
      </c>
      <c r="E754" s="26">
        <f t="shared" si="198"/>
        <v>-4.346003773258722E-2</v>
      </c>
      <c r="F754" s="26">
        <f t="shared" si="200"/>
        <v>-5.2264219835719716E-2</v>
      </c>
      <c r="G754" s="26">
        <f t="shared" si="200"/>
        <v>-6.6861270255214933E-2</v>
      </c>
      <c r="H754" s="26">
        <f t="shared" si="200"/>
        <v>-1.8419647624132396E-2</v>
      </c>
      <c r="I754" s="26">
        <f t="shared" si="200"/>
        <v>1.5642958495021952E-2</v>
      </c>
      <c r="J754" s="26">
        <f t="shared" si="200"/>
        <v>-3.4479675687953848E-2</v>
      </c>
      <c r="K754" s="15">
        <f t="shared" si="199"/>
        <v>7.7285158275721688E-3</v>
      </c>
    </row>
    <row r="755" spans="1:11" x14ac:dyDescent="0.2">
      <c r="A755" s="14" t="str">
        <f t="shared" si="197"/>
        <v>Jul-08</v>
      </c>
      <c r="B755" s="15">
        <f t="shared" si="195"/>
        <v>1.7077798861480087E-2</v>
      </c>
      <c r="C755" s="15">
        <f t="shared" si="195"/>
        <v>1.9690414825724201E-2</v>
      </c>
      <c r="D755" s="15">
        <f t="shared" si="195"/>
        <v>1.9690414825724201E-2</v>
      </c>
      <c r="E755" s="26">
        <f t="shared" si="198"/>
        <v>-1.2909505681428124E-2</v>
      </c>
      <c r="F755" s="26">
        <f t="shared" si="200"/>
        <v>-2.1477764578606506E-2</v>
      </c>
      <c r="G755" s="26">
        <f t="shared" si="200"/>
        <v>-2.9043945395446413E-2</v>
      </c>
      <c r="H755" s="26">
        <f t="shared" si="200"/>
        <v>6.5267156222335032E-3</v>
      </c>
      <c r="I755" s="26">
        <f t="shared" si="200"/>
        <v>7.792505933671201E-3</v>
      </c>
      <c r="J755" s="26">
        <f t="shared" si="200"/>
        <v>-2.7822888122276845E-2</v>
      </c>
      <c r="K755" s="15">
        <f t="shared" si="199"/>
        <v>2.5687474126057097E-3</v>
      </c>
    </row>
    <row r="756" spans="1:11" x14ac:dyDescent="0.2">
      <c r="A756" s="14" t="str">
        <f t="shared" si="197"/>
        <v>Aug-08</v>
      </c>
      <c r="B756" s="15">
        <f t="shared" si="195"/>
        <v>1.3500784929356469E-2</v>
      </c>
      <c r="C756" s="15">
        <f t="shared" si="195"/>
        <v>1.8611026500152228E-2</v>
      </c>
      <c r="D756" s="15">
        <f t="shared" si="195"/>
        <v>1.8611026500152228E-2</v>
      </c>
      <c r="E756" s="26">
        <f t="shared" si="198"/>
        <v>-2.9488294555993111E-2</v>
      </c>
      <c r="F756" s="26">
        <f t="shared" si="200"/>
        <v>-3.9065042248544346E-2</v>
      </c>
      <c r="G756" s="26">
        <f t="shared" si="200"/>
        <v>-3.2328864026657578E-2</v>
      </c>
      <c r="H756" s="26">
        <f t="shared" si="200"/>
        <v>-1.1426075487266707E-2</v>
      </c>
      <c r="I756" s="26">
        <f t="shared" si="200"/>
        <v>-6.9612267757797053E-3</v>
      </c>
      <c r="J756" s="26">
        <f t="shared" si="200"/>
        <v>-2.795842179926078E-2</v>
      </c>
      <c r="K756" s="15">
        <f t="shared" si="199"/>
        <v>5.0421683404537898E-3</v>
      </c>
    </row>
    <row r="757" spans="1:11" x14ac:dyDescent="0.2">
      <c r="A757" s="14" t="str">
        <f t="shared" si="197"/>
        <v>Sep-08</v>
      </c>
      <c r="B757" s="15">
        <f t="shared" ref="B757:D776" si="201">IF(B87=0,"-",(B99/B87-1))</f>
        <v>1.3690105787180995E-2</v>
      </c>
      <c r="C757" s="15">
        <f t="shared" si="201"/>
        <v>2.2492539004948853E-2</v>
      </c>
      <c r="D757" s="15">
        <f t="shared" si="201"/>
        <v>2.2492539004948853E-2</v>
      </c>
      <c r="E757" s="26">
        <f t="shared" si="198"/>
        <v>-3.8405837141193055E-2</v>
      </c>
      <c r="F757" s="26">
        <f t="shared" ref="F757:J766" si="202">IF(OR(F315=0,F327=0),"-",IF(OR(F315="C",F327="C"),"C",F327/F315-1))</f>
        <v>-5.2576906793597167E-2</v>
      </c>
      <c r="G757" s="26">
        <f t="shared" si="202"/>
        <v>-7.953960803476201E-2</v>
      </c>
      <c r="H757" s="26">
        <f t="shared" si="202"/>
        <v>-1.6777142926160171E-2</v>
      </c>
      <c r="I757" s="26">
        <f t="shared" si="202"/>
        <v>2.9292625165106667E-2</v>
      </c>
      <c r="J757" s="26">
        <f t="shared" si="202"/>
        <v>-3.6410630214578465E-2</v>
      </c>
      <c r="K757" s="15">
        <f t="shared" si="199"/>
        <v>8.6835544388905728E-3</v>
      </c>
    </row>
    <row r="758" spans="1:11" x14ac:dyDescent="0.2">
      <c r="A758" s="14" t="str">
        <f t="shared" si="197"/>
        <v>Oct-08</v>
      </c>
      <c r="B758" s="15">
        <f t="shared" si="201"/>
        <v>1.4421601718318522E-2</v>
      </c>
      <c r="C758" s="15">
        <f t="shared" si="201"/>
        <v>1.9494231373437199E-2</v>
      </c>
      <c r="D758" s="15">
        <f t="shared" si="201"/>
        <v>1.9494231373437199E-2</v>
      </c>
      <c r="E758" s="26">
        <f t="shared" si="198"/>
        <v>2.2566785793999733E-2</v>
      </c>
      <c r="F758" s="26">
        <f t="shared" si="202"/>
        <v>4.2546484276001717E-2</v>
      </c>
      <c r="G758" s="26">
        <f t="shared" si="202"/>
        <v>2.0016315865385659E-2</v>
      </c>
      <c r="H758" s="26">
        <f t="shared" si="202"/>
        <v>4.2500939311060026E-2</v>
      </c>
      <c r="I758" s="26">
        <f t="shared" si="202"/>
        <v>2.2088047083346218E-2</v>
      </c>
      <c r="J758" s="26">
        <f t="shared" si="202"/>
        <v>4.3688176407652435E-5</v>
      </c>
      <c r="K758" s="15">
        <f t="shared" si="199"/>
        <v>5.0005142304996308E-3</v>
      </c>
    </row>
    <row r="759" spans="1:11" x14ac:dyDescent="0.2">
      <c r="A759" s="14" t="str">
        <f t="shared" si="197"/>
        <v>Nov-08</v>
      </c>
      <c r="B759" s="15">
        <f t="shared" si="201"/>
        <v>1.7954960438222756E-2</v>
      </c>
      <c r="C759" s="15">
        <f t="shared" si="201"/>
        <v>2.6710215931772918E-2</v>
      </c>
      <c r="D759" s="15">
        <f t="shared" si="201"/>
        <v>2.6710215931772918E-2</v>
      </c>
      <c r="E759" s="26">
        <f t="shared" si="198"/>
        <v>-5.7092669996810508E-2</v>
      </c>
      <c r="F759" s="26">
        <f t="shared" si="202"/>
        <v>-4.1205513306257435E-2</v>
      </c>
      <c r="G759" s="26">
        <f t="shared" si="202"/>
        <v>-4.8345483592559302E-2</v>
      </c>
      <c r="H759" s="26">
        <f t="shared" si="202"/>
        <v>-3.1907411608774083E-2</v>
      </c>
      <c r="I759" s="26">
        <f t="shared" si="202"/>
        <v>7.5026915368989755E-3</v>
      </c>
      <c r="J759" s="26">
        <f t="shared" si="202"/>
        <v>-9.6045582922340555E-3</v>
      </c>
      <c r="K759" s="15">
        <f t="shared" si="199"/>
        <v>8.6008279676548227E-3</v>
      </c>
    </row>
    <row r="760" spans="1:11" x14ac:dyDescent="0.2">
      <c r="A760" s="14" t="str">
        <f t="shared" si="197"/>
        <v>Dec-08</v>
      </c>
      <c r="B760" s="15">
        <f t="shared" si="201"/>
        <v>1.5142337976983722E-2</v>
      </c>
      <c r="C760" s="15">
        <f t="shared" si="201"/>
        <v>2.6985134024483548E-2</v>
      </c>
      <c r="D760" s="15">
        <f t="shared" si="201"/>
        <v>2.6985134024483548E-2</v>
      </c>
      <c r="E760" s="26">
        <f t="shared" si="198"/>
        <v>-4.390370944288069E-2</v>
      </c>
      <c r="F760" s="26">
        <f t="shared" si="202"/>
        <v>-2.596684684209849E-2</v>
      </c>
      <c r="G760" s="26">
        <f t="shared" si="202"/>
        <v>-3.8294863552621461E-2</v>
      </c>
      <c r="H760" s="26">
        <f t="shared" si="202"/>
        <v>-1.8103322901885432E-2</v>
      </c>
      <c r="I760" s="26">
        <f t="shared" si="202"/>
        <v>1.2818915323738134E-2</v>
      </c>
      <c r="J760" s="26">
        <f t="shared" si="202"/>
        <v>-8.0085044828267504E-3</v>
      </c>
      <c r="K760" s="15">
        <f t="shared" si="199"/>
        <v>1.166614336182703E-2</v>
      </c>
    </row>
    <row r="761" spans="1:11" x14ac:dyDescent="0.2">
      <c r="A761" s="14" t="str">
        <f t="shared" si="197"/>
        <v>Jan-09</v>
      </c>
      <c r="B761" s="15">
        <f t="shared" si="201"/>
        <v>1.88221007893139E-2</v>
      </c>
      <c r="C761" s="15">
        <f t="shared" si="201"/>
        <v>2.5745423155774549E-2</v>
      </c>
      <c r="D761" s="15">
        <f t="shared" si="201"/>
        <v>2.5745423155774549E-2</v>
      </c>
      <c r="E761" s="26">
        <f t="shared" si="198"/>
        <v>-4.9493983867157976E-2</v>
      </c>
      <c r="F761" s="26">
        <f t="shared" si="202"/>
        <v>-3.3581502564289045E-2</v>
      </c>
      <c r="G761" s="26">
        <f t="shared" si="202"/>
        <v>-6.8756388739653174E-2</v>
      </c>
      <c r="H761" s="26">
        <f t="shared" si="202"/>
        <v>-2.5022804269708376E-2</v>
      </c>
      <c r="I761" s="26">
        <f t="shared" si="202"/>
        <v>3.7771948983100545E-2</v>
      </c>
      <c r="J761" s="26">
        <f t="shared" si="202"/>
        <v>-8.7783574139598253E-3</v>
      </c>
      <c r="K761" s="15">
        <f t="shared" si="199"/>
        <v>6.7954183179741445E-3</v>
      </c>
    </row>
    <row r="762" spans="1:11" x14ac:dyDescent="0.2">
      <c r="A762" s="14" t="str">
        <f t="shared" si="197"/>
        <v>Feb-09</v>
      </c>
      <c r="B762" s="15">
        <f t="shared" si="201"/>
        <v>1.5440508628519423E-2</v>
      </c>
      <c r="C762" s="15">
        <f t="shared" si="201"/>
        <v>2.9815373754691343E-2</v>
      </c>
      <c r="D762" s="15">
        <f t="shared" si="201"/>
        <v>-5.6955012023670593E-3</v>
      </c>
      <c r="E762" s="26">
        <f t="shared" si="198"/>
        <v>-5.0801085848373062E-2</v>
      </c>
      <c r="F762" s="26">
        <f t="shared" si="202"/>
        <v>-7.4222802611979888E-2</v>
      </c>
      <c r="G762" s="26">
        <f t="shared" si="202"/>
        <v>-9.4112800806915975E-2</v>
      </c>
      <c r="H762" s="26">
        <f t="shared" si="202"/>
        <v>-5.6207249405209159E-2</v>
      </c>
      <c r="I762" s="26">
        <f t="shared" si="202"/>
        <v>2.1956374052589434E-2</v>
      </c>
      <c r="J762" s="26">
        <f t="shared" si="202"/>
        <v>-1.9088463219723906E-2</v>
      </c>
      <c r="K762" s="15">
        <f t="shared" si="199"/>
        <v>1.4156284887222759E-2</v>
      </c>
    </row>
    <row r="763" spans="1:11" x14ac:dyDescent="0.2">
      <c r="A763" s="14" t="str">
        <f t="shared" si="197"/>
        <v>Mar-09</v>
      </c>
      <c r="B763" s="15">
        <f t="shared" si="201"/>
        <v>1.390148080991227E-2</v>
      </c>
      <c r="C763" s="15">
        <f t="shared" si="201"/>
        <v>3.0171421997238879E-2</v>
      </c>
      <c r="D763" s="15">
        <f t="shared" si="201"/>
        <v>3.0171421997238879E-2</v>
      </c>
      <c r="E763" s="26">
        <f t="shared" si="198"/>
        <v>-8.411753797894761E-2</v>
      </c>
      <c r="F763" s="26">
        <f t="shared" si="202"/>
        <v>-0.10433060451549603</v>
      </c>
      <c r="G763" s="26">
        <f t="shared" si="202"/>
        <v>-0.10199540614770086</v>
      </c>
      <c r="H763" s="26">
        <f t="shared" si="202"/>
        <v>-5.6484061717440359E-2</v>
      </c>
      <c r="I763" s="26">
        <f t="shared" si="202"/>
        <v>-2.6004303138110751E-3</v>
      </c>
      <c r="J763" s="26">
        <f t="shared" si="202"/>
        <v>-5.0710900427552441E-2</v>
      </c>
      <c r="K763" s="15">
        <f t="shared" si="199"/>
        <v>1.6046865987738856E-2</v>
      </c>
    </row>
    <row r="764" spans="1:11" x14ac:dyDescent="0.2">
      <c r="A764" s="14" t="str">
        <f t="shared" si="197"/>
        <v>Apr-09</v>
      </c>
      <c r="B764" s="15">
        <f t="shared" si="201"/>
        <v>1.1789600967351932E-2</v>
      </c>
      <c r="C764" s="15">
        <f t="shared" si="201"/>
        <v>2.227406503481455E-2</v>
      </c>
      <c r="D764" s="15">
        <f t="shared" si="201"/>
        <v>2.227406503481455E-2</v>
      </c>
      <c r="E764" s="26">
        <f t="shared" si="198"/>
        <v>-1.2564453347151505E-2</v>
      </c>
      <c r="F764" s="26">
        <f t="shared" si="202"/>
        <v>4.3593533607830137E-2</v>
      </c>
      <c r="G764" s="26">
        <f t="shared" si="202"/>
        <v>4.9381390009599624E-3</v>
      </c>
      <c r="H764" s="26">
        <f t="shared" si="202"/>
        <v>9.4297502366817998E-3</v>
      </c>
      <c r="I764" s="26">
        <f t="shared" si="202"/>
        <v>3.8465446883425569E-2</v>
      </c>
      <c r="J764" s="26">
        <f t="shared" si="202"/>
        <v>3.3844636898345604E-2</v>
      </c>
      <c r="K764" s="15">
        <f t="shared" si="199"/>
        <v>1.036229672398159E-2</v>
      </c>
    </row>
    <row r="765" spans="1:11" x14ac:dyDescent="0.2">
      <c r="A765" s="14" t="str">
        <f t="shared" si="197"/>
        <v>May-09</v>
      </c>
      <c r="B765" s="15">
        <f t="shared" si="201"/>
        <v>1.1398644485520748E-2</v>
      </c>
      <c r="C765" s="15">
        <f t="shared" si="201"/>
        <v>2.2936600196727275E-2</v>
      </c>
      <c r="D765" s="15">
        <f t="shared" si="201"/>
        <v>2.2936600196727275E-2</v>
      </c>
      <c r="E765" s="26">
        <f t="shared" si="198"/>
        <v>-2.6090920670283957E-2</v>
      </c>
      <c r="F765" s="26">
        <f t="shared" si="202"/>
        <v>-6.249376872791812E-3</v>
      </c>
      <c r="G765" s="26">
        <f t="shared" si="202"/>
        <v>-1.3858732512715743E-2</v>
      </c>
      <c r="H765" s="26">
        <f t="shared" si="202"/>
        <v>-3.7527574897355809E-3</v>
      </c>
      <c r="I765" s="26">
        <f t="shared" si="202"/>
        <v>7.7162936901655765E-3</v>
      </c>
      <c r="J765" s="26">
        <f t="shared" si="202"/>
        <v>-2.5060238829524017E-3</v>
      </c>
      <c r="K765" s="15">
        <f t="shared" si="199"/>
        <v>1.1407920876812749E-2</v>
      </c>
    </row>
    <row r="766" spans="1:11" x14ac:dyDescent="0.2">
      <c r="A766" s="14" t="str">
        <f t="shared" si="197"/>
        <v>Jun-09</v>
      </c>
      <c r="B766" s="15">
        <f t="shared" si="201"/>
        <v>7.1295722256665695E-3</v>
      </c>
      <c r="C766" s="15">
        <f t="shared" si="201"/>
        <v>2.1609236713239666E-2</v>
      </c>
      <c r="D766" s="15">
        <f t="shared" si="201"/>
        <v>2.1609236713239666E-2</v>
      </c>
      <c r="E766" s="26">
        <f t="shared" si="198"/>
        <v>-7.7728513160361112E-2</v>
      </c>
      <c r="F766" s="26">
        <f t="shared" si="202"/>
        <v>-4.8290453253841292E-2</v>
      </c>
      <c r="G766" s="26">
        <f t="shared" si="202"/>
        <v>-4.6506276429705284E-2</v>
      </c>
      <c r="H766" s="26">
        <f t="shared" si="202"/>
        <v>-5.779893028737193E-2</v>
      </c>
      <c r="I766" s="26">
        <f t="shared" si="202"/>
        <v>-1.8711993377945602E-3</v>
      </c>
      <c r="J766" s="26">
        <f t="shared" si="202"/>
        <v>1.0091770577622894E-2</v>
      </c>
      <c r="K766" s="15">
        <f t="shared" si="199"/>
        <v>1.4377161476426981E-2</v>
      </c>
    </row>
    <row r="767" spans="1:11" x14ac:dyDescent="0.2">
      <c r="A767" s="14" t="str">
        <f t="shared" si="197"/>
        <v>Jul-09</v>
      </c>
      <c r="B767" s="15">
        <f t="shared" si="201"/>
        <v>9.9502487562188602E-3</v>
      </c>
      <c r="C767" s="15">
        <f t="shared" si="201"/>
        <v>2.7291533456200501E-2</v>
      </c>
      <c r="D767" s="15">
        <f t="shared" si="201"/>
        <v>2.7291533456200501E-2</v>
      </c>
      <c r="E767" s="26">
        <f t="shared" si="198"/>
        <v>-2.7630834671738436E-2</v>
      </c>
      <c r="F767" s="26">
        <f t="shared" ref="F767:J776" si="203">IF(OR(F325=0,F337=0),"-",IF(OR(F325="C",F337="C"),"C",F337/F325-1))</f>
        <v>3.3213023718314805E-2</v>
      </c>
      <c r="G767" s="26">
        <f t="shared" si="203"/>
        <v>3.8579622735216645E-2</v>
      </c>
      <c r="H767" s="26">
        <f t="shared" si="203"/>
        <v>-1.0933890644045929E-3</v>
      </c>
      <c r="I767" s="26">
        <f t="shared" si="203"/>
        <v>-5.1672485184800498E-3</v>
      </c>
      <c r="J767" s="26">
        <f t="shared" si="203"/>
        <v>3.4343964097491853E-2</v>
      </c>
      <c r="K767" s="15">
        <f t="shared" si="199"/>
        <v>1.7170434604415252E-2</v>
      </c>
    </row>
    <row r="768" spans="1:11" x14ac:dyDescent="0.2">
      <c r="A768" s="14" t="str">
        <f t="shared" si="197"/>
        <v>Aug-09</v>
      </c>
      <c r="B768" s="15">
        <f t="shared" si="201"/>
        <v>6.1957868649318293E-3</v>
      </c>
      <c r="C768" s="15">
        <f t="shared" si="201"/>
        <v>1.8480308603211704E-2</v>
      </c>
      <c r="D768" s="15">
        <f t="shared" si="201"/>
        <v>1.8480308603211704E-2</v>
      </c>
      <c r="E768" s="26">
        <f t="shared" si="198"/>
        <v>-4.4947209211990358E-2</v>
      </c>
      <c r="F768" s="26">
        <f t="shared" si="203"/>
        <v>-1.2377244207316673E-3</v>
      </c>
      <c r="G768" s="26">
        <f t="shared" si="203"/>
        <v>-1.8120835064715179E-2</v>
      </c>
      <c r="H768" s="26">
        <f t="shared" si="203"/>
        <v>-2.7297538905869501E-2</v>
      </c>
      <c r="I768" s="26">
        <f t="shared" si="203"/>
        <v>1.7194692836868919E-2</v>
      </c>
      <c r="J768" s="26">
        <f t="shared" si="203"/>
        <v>2.6791146858850201E-2</v>
      </c>
      <c r="K768" s="15">
        <f t="shared" si="199"/>
        <v>1.2208878131517054E-2</v>
      </c>
    </row>
    <row r="769" spans="1:11" x14ac:dyDescent="0.2">
      <c r="A769" s="14" t="str">
        <f t="shared" si="197"/>
        <v>Sep-09</v>
      </c>
      <c r="B769" s="15">
        <f t="shared" si="201"/>
        <v>5.217925107427801E-3</v>
      </c>
      <c r="C769" s="15">
        <f t="shared" si="201"/>
        <v>2.1960807495640333E-2</v>
      </c>
      <c r="D769" s="15">
        <f t="shared" si="201"/>
        <v>2.1960807495640333E-2</v>
      </c>
      <c r="E769" s="26">
        <f t="shared" si="198"/>
        <v>-1.4608107462945386E-2</v>
      </c>
      <c r="F769" s="26">
        <f t="shared" si="203"/>
        <v>3.0134929669476618E-2</v>
      </c>
      <c r="G769" s="26">
        <f t="shared" si="203"/>
        <v>5.0470534093338681E-2</v>
      </c>
      <c r="H769" s="26">
        <f t="shared" si="203"/>
        <v>7.0318941968254833E-3</v>
      </c>
      <c r="I769" s="26">
        <f t="shared" si="203"/>
        <v>-1.9358567198092591E-2</v>
      </c>
      <c r="J769" s="26">
        <f t="shared" si="203"/>
        <v>2.2941711782701102E-2</v>
      </c>
      <c r="K769" s="15">
        <f t="shared" si="199"/>
        <v>1.6655972769708871E-2</v>
      </c>
    </row>
    <row r="770" spans="1:11" x14ac:dyDescent="0.2">
      <c r="A770" s="14" t="str">
        <f t="shared" si="197"/>
        <v>Oct-09</v>
      </c>
      <c r="B770" s="26">
        <f t="shared" si="201"/>
        <v>9.6793708408953183E-3</v>
      </c>
      <c r="C770" s="26">
        <f t="shared" si="201"/>
        <v>2.4131184198266986E-2</v>
      </c>
      <c r="D770" s="26">
        <f t="shared" si="201"/>
        <v>2.4131184198266986E-2</v>
      </c>
      <c r="E770" s="26">
        <f t="shared" si="198"/>
        <v>-3.0811246954029481E-2</v>
      </c>
      <c r="F770" s="26">
        <f t="shared" si="203"/>
        <v>4.5220838507178396E-3</v>
      </c>
      <c r="G770" s="26">
        <f t="shared" si="203"/>
        <v>1.4033263255549544E-2</v>
      </c>
      <c r="H770" s="26">
        <f t="shared" si="203"/>
        <v>-7.4235746313884299E-3</v>
      </c>
      <c r="I770" s="26">
        <f t="shared" si="203"/>
        <v>-9.379553659113693E-3</v>
      </c>
      <c r="J770" s="26">
        <f t="shared" si="203"/>
        <v>1.2035001211790908E-2</v>
      </c>
      <c r="K770" s="26">
        <f t="shared" si="199"/>
        <v>1.4313269909967286E-2</v>
      </c>
    </row>
    <row r="771" spans="1:11" x14ac:dyDescent="0.2">
      <c r="A771" s="14" t="str">
        <f t="shared" si="197"/>
        <v>Nov-09</v>
      </c>
      <c r="B771" s="26">
        <f t="shared" si="201"/>
        <v>0</v>
      </c>
      <c r="C771" s="26">
        <f t="shared" si="201"/>
        <v>1.6641334700081334E-2</v>
      </c>
      <c r="D771" s="26">
        <f t="shared" si="201"/>
        <v>1.6641334700081334E-2</v>
      </c>
      <c r="E771" s="26">
        <f t="shared" si="198"/>
        <v>-1.1588168592116754E-2</v>
      </c>
      <c r="F771" s="26">
        <f t="shared" si="203"/>
        <v>4.6498546138633579E-3</v>
      </c>
      <c r="G771" s="26">
        <f t="shared" si="203"/>
        <v>1.5471245879790096E-2</v>
      </c>
      <c r="H771" s="26">
        <f t="shared" si="203"/>
        <v>4.860323515862186E-3</v>
      </c>
      <c r="I771" s="26">
        <f t="shared" si="203"/>
        <v>-1.0656521600029389E-2</v>
      </c>
      <c r="J771" s="26">
        <f t="shared" si="203"/>
        <v>-2.0945090285018342E-4</v>
      </c>
      <c r="K771" s="26">
        <f t="shared" si="199"/>
        <v>1.6641334700081334E-2</v>
      </c>
    </row>
    <row r="772" spans="1:11" x14ac:dyDescent="0.2">
      <c r="A772" s="14" t="str">
        <f t="shared" si="197"/>
        <v>Dec-09</v>
      </c>
      <c r="B772" s="26">
        <f t="shared" si="201"/>
        <v>-1.1933174224343368E-3</v>
      </c>
      <c r="C772" s="26">
        <f t="shared" si="201"/>
        <v>1.530372273585634E-2</v>
      </c>
      <c r="D772" s="26">
        <f t="shared" si="201"/>
        <v>1.530372273585634E-2</v>
      </c>
      <c r="E772" s="26">
        <f t="shared" si="198"/>
        <v>3.3031025863331953E-2</v>
      </c>
      <c r="F772" s="26">
        <f t="shared" si="203"/>
        <v>4.4220001990542768E-2</v>
      </c>
      <c r="G772" s="26">
        <f t="shared" si="203"/>
        <v>4.4940730268938411E-2</v>
      </c>
      <c r="H772" s="26">
        <f t="shared" si="203"/>
        <v>4.8840246260681619E-2</v>
      </c>
      <c r="I772" s="26">
        <f t="shared" si="203"/>
        <v>-6.8973125223126264E-4</v>
      </c>
      <c r="J772" s="26">
        <f t="shared" si="203"/>
        <v>-4.4050981897489905E-3</v>
      </c>
      <c r="K772" s="26">
        <f t="shared" si="199"/>
        <v>1.6516749883688897E-2</v>
      </c>
    </row>
    <row r="773" spans="1:11" x14ac:dyDescent="0.2">
      <c r="A773" s="14" t="str">
        <f t="shared" si="197"/>
        <v>Jan-10</v>
      </c>
      <c r="B773" s="26">
        <f t="shared" si="201"/>
        <v>1.1918951132301459E-3</v>
      </c>
      <c r="C773" s="26">
        <f t="shared" si="201"/>
        <v>2.101070171255448E-2</v>
      </c>
      <c r="D773" s="26">
        <f t="shared" si="201"/>
        <v>2.101070171255448E-2</v>
      </c>
      <c r="E773" s="26">
        <f t="shared" si="198"/>
        <v>2.4470450465508886E-2</v>
      </c>
      <c r="F773" s="26">
        <f t="shared" si="203"/>
        <v>4.4152900420802998E-2</v>
      </c>
      <c r="G773" s="26">
        <f t="shared" si="203"/>
        <v>4.3641834814422298E-2</v>
      </c>
      <c r="H773" s="26">
        <f t="shared" si="203"/>
        <v>4.5995293513565905E-2</v>
      </c>
      <c r="I773" s="26">
        <f t="shared" si="203"/>
        <v>4.8969444241508953E-4</v>
      </c>
      <c r="J773" s="26">
        <f t="shared" si="203"/>
        <v>-1.7613779948992825E-3</v>
      </c>
      <c r="K773" s="26">
        <f t="shared" si="199"/>
        <v>1.9795212781944516E-2</v>
      </c>
    </row>
    <row r="774" spans="1:11" x14ac:dyDescent="0.2">
      <c r="A774" s="14" t="str">
        <f t="shared" si="197"/>
        <v>Feb-10</v>
      </c>
      <c r="B774" s="26">
        <f t="shared" si="201"/>
        <v>-2.0870602265951055E-3</v>
      </c>
      <c r="C774" s="26">
        <f t="shared" si="201"/>
        <v>1.6382204812535051E-2</v>
      </c>
      <c r="D774" s="26">
        <f t="shared" si="201"/>
        <v>1.6382204812535051E-2</v>
      </c>
      <c r="E774" s="26">
        <f t="shared" si="198"/>
        <v>6.6321745096820095E-3</v>
      </c>
      <c r="F774" s="26">
        <f t="shared" si="203"/>
        <v>1.5061582131431273E-2</v>
      </c>
      <c r="G774" s="26">
        <f t="shared" si="203"/>
        <v>2.8748666669296208E-2</v>
      </c>
      <c r="H774" s="26">
        <f t="shared" si="203"/>
        <v>2.3123028963387027E-2</v>
      </c>
      <c r="I774" s="26">
        <f t="shared" si="203"/>
        <v>-1.3304595166260258E-2</v>
      </c>
      <c r="J774" s="26">
        <f t="shared" si="203"/>
        <v>-7.8792545996384522E-3</v>
      </c>
      <c r="K774" s="26">
        <f t="shared" si="199"/>
        <v>1.8507892124661751E-2</v>
      </c>
    </row>
    <row r="775" spans="1:11" x14ac:dyDescent="0.2">
      <c r="A775" s="14" t="str">
        <f t="shared" si="197"/>
        <v>Mar-10</v>
      </c>
      <c r="B775" s="26">
        <f t="shared" si="201"/>
        <v>-2.9806259314456574E-3</v>
      </c>
      <c r="C775" s="26">
        <f t="shared" si="201"/>
        <v>1.3031521344612829E-2</v>
      </c>
      <c r="D775" s="26">
        <f t="shared" si="201"/>
        <v>1.3031521344612829E-2</v>
      </c>
      <c r="E775" s="26">
        <f t="shared" si="198"/>
        <v>1.8643638560196241E-3</v>
      </c>
      <c r="F775" s="26">
        <f t="shared" si="203"/>
        <v>2.3124033881120942E-2</v>
      </c>
      <c r="G775" s="26">
        <f t="shared" si="203"/>
        <v>3.1669672358491718E-2</v>
      </c>
      <c r="H775" s="26">
        <f t="shared" si="203"/>
        <v>1.4920180698016372E-2</v>
      </c>
      <c r="I775" s="26">
        <f t="shared" si="203"/>
        <v>-8.2833088015803469E-3</v>
      </c>
      <c r="J775" s="26">
        <f t="shared" si="203"/>
        <v>8.0832496378804297E-3</v>
      </c>
      <c r="K775" s="26">
        <f t="shared" si="199"/>
        <v>1.606001617673436E-2</v>
      </c>
    </row>
    <row r="776" spans="1:11" x14ac:dyDescent="0.2">
      <c r="A776" s="14" t="str">
        <f t="shared" si="197"/>
        <v>Apr-10</v>
      </c>
      <c r="B776" s="26">
        <f t="shared" si="201"/>
        <v>-6.5730504929787381E-3</v>
      </c>
      <c r="C776" s="26">
        <f t="shared" si="201"/>
        <v>1.5153111022167876E-2</v>
      </c>
      <c r="D776" s="26">
        <f t="shared" si="201"/>
        <v>1.5153111022167876E-2</v>
      </c>
      <c r="E776" s="26">
        <f t="shared" si="198"/>
        <v>-1.2797840801940907E-2</v>
      </c>
      <c r="F776" s="26">
        <f t="shared" si="203"/>
        <v>7.7344482293499883E-3</v>
      </c>
      <c r="G776" s="26">
        <f t="shared" si="203"/>
        <v>2.2044294335417103E-3</v>
      </c>
      <c r="H776" s="26">
        <f t="shared" si="203"/>
        <v>2.1613431177112119E-3</v>
      </c>
      <c r="I776" s="26">
        <f t="shared" si="203"/>
        <v>5.5178550736738607E-3</v>
      </c>
      <c r="J776" s="26">
        <f t="shared" si="203"/>
        <v>5.5610856973400402E-3</v>
      </c>
      <c r="K776" s="26">
        <f t="shared" si="199"/>
        <v>2.1869913561261889E-2</v>
      </c>
    </row>
    <row r="777" spans="1:11" x14ac:dyDescent="0.2">
      <c r="A777" s="14" t="str">
        <f t="shared" si="197"/>
        <v>May-10</v>
      </c>
      <c r="B777" s="26">
        <f t="shared" ref="B777:D796" si="204">IF(B107=0,"-",(B119/B107-1))</f>
        <v>-5.7873895826987543E-3</v>
      </c>
      <c r="C777" s="26">
        <f t="shared" si="204"/>
        <v>2.1111062546439907E-2</v>
      </c>
      <c r="D777" s="26">
        <f t="shared" si="204"/>
        <v>2.1111062546439907E-2</v>
      </c>
      <c r="E777" s="26">
        <f t="shared" si="198"/>
        <v>-6.5417690959397756E-2</v>
      </c>
      <c r="F777" s="26">
        <f t="shared" ref="F777:J786" si="205">IF(OR(F335=0,F347=0),"-",IF(OR(F335="C",F347="C"),"C",F347/F335-1))</f>
        <v>-6.0989537006811312E-2</v>
      </c>
      <c r="G777" s="26">
        <f t="shared" si="205"/>
        <v>-7.9548161127307671E-2</v>
      </c>
      <c r="H777" s="26">
        <f t="shared" si="205"/>
        <v>-4.5687665378445375E-2</v>
      </c>
      <c r="I777" s="26">
        <f t="shared" si="205"/>
        <v>2.0162515122166269E-2</v>
      </c>
      <c r="J777" s="26">
        <f t="shared" si="205"/>
        <v>-1.6034448129012335E-2</v>
      </c>
      <c r="K777" s="26">
        <f t="shared" si="199"/>
        <v>2.7055030128664947E-2</v>
      </c>
    </row>
    <row r="778" spans="1:11" x14ac:dyDescent="0.2">
      <c r="A778" s="14" t="str">
        <f t="shared" si="197"/>
        <v>Jun-10</v>
      </c>
      <c r="B778" s="26">
        <f t="shared" si="204"/>
        <v>-1.3850415512465353E-2</v>
      </c>
      <c r="C778" s="26">
        <f t="shared" si="204"/>
        <v>9.8944591029024309E-3</v>
      </c>
      <c r="D778" s="26">
        <f t="shared" si="204"/>
        <v>9.8944591029024309E-3</v>
      </c>
      <c r="E778" s="26">
        <f t="shared" si="198"/>
        <v>5.9872077708976068E-2</v>
      </c>
      <c r="F778" s="26">
        <f t="shared" si="205"/>
        <v>6.9750294957630521E-2</v>
      </c>
      <c r="G778" s="26">
        <f t="shared" si="205"/>
        <v>4.8115879172831333E-2</v>
      </c>
      <c r="H778" s="26">
        <f t="shared" si="205"/>
        <v>7.0358938636175594E-2</v>
      </c>
      <c r="I778" s="26">
        <f t="shared" si="205"/>
        <v>2.0641244174139484E-2</v>
      </c>
      <c r="J778" s="26">
        <f t="shared" si="205"/>
        <v>-5.6863511535720779E-4</v>
      </c>
      <c r="K778" s="26">
        <f t="shared" si="199"/>
        <v>2.4078370045358843E-2</v>
      </c>
    </row>
    <row r="779" spans="1:11" x14ac:dyDescent="0.2">
      <c r="A779" s="14" t="str">
        <f t="shared" si="197"/>
        <v>Jul-10</v>
      </c>
      <c r="B779" s="26">
        <f t="shared" si="204"/>
        <v>-1.447044334975367E-2</v>
      </c>
      <c r="C779" s="26">
        <f t="shared" si="204"/>
        <v>1.2133594018877814E-2</v>
      </c>
      <c r="D779" s="26">
        <f t="shared" si="204"/>
        <v>1.2133594018877814E-2</v>
      </c>
      <c r="E779" s="26">
        <f t="shared" si="198"/>
        <v>7.6026193720934998E-4</v>
      </c>
      <c r="F779" s="26">
        <f t="shared" si="205"/>
        <v>1.9849749741194245E-3</v>
      </c>
      <c r="G779" s="26">
        <f t="shared" si="205"/>
        <v>6.7726857348835434E-3</v>
      </c>
      <c r="H779" s="26">
        <f t="shared" si="205"/>
        <v>1.2903080665781275E-2</v>
      </c>
      <c r="I779" s="26">
        <f t="shared" si="205"/>
        <v>-4.7555032318634671E-3</v>
      </c>
      <c r="J779" s="26">
        <f t="shared" si="205"/>
        <v>-1.0779023087268635E-2</v>
      </c>
      <c r="K779" s="26">
        <f t="shared" si="199"/>
        <v>2.6994662097255429E-2</v>
      </c>
    </row>
    <row r="780" spans="1:11" x14ac:dyDescent="0.2">
      <c r="A780" s="14" t="str">
        <f t="shared" si="197"/>
        <v>Aug-10</v>
      </c>
      <c r="B780" s="26">
        <f t="shared" si="204"/>
        <v>-1.2623152709359653E-2</v>
      </c>
      <c r="C780" s="26">
        <f t="shared" si="204"/>
        <v>1.3050882292492405E-2</v>
      </c>
      <c r="D780" s="26">
        <f t="shared" si="204"/>
        <v>1.3050882292492405E-2</v>
      </c>
      <c r="E780" s="26">
        <f t="shared" si="198"/>
        <v>-2.8594401411943249E-3</v>
      </c>
      <c r="F780" s="26">
        <f t="shared" si="205"/>
        <v>-4.7675169232042069E-4</v>
      </c>
      <c r="G780" s="26">
        <f t="shared" si="205"/>
        <v>-1.9112591877099461E-2</v>
      </c>
      <c r="H780" s="26">
        <f t="shared" si="205"/>
        <v>1.0154123934593029E-2</v>
      </c>
      <c r="I780" s="26">
        <f t="shared" si="205"/>
        <v>1.8998959544645588E-2</v>
      </c>
      <c r="J780" s="26">
        <f t="shared" si="205"/>
        <v>-1.0524013489650264E-2</v>
      </c>
      <c r="K780" s="26">
        <f t="shared" si="199"/>
        <v>2.6002265570943317E-2</v>
      </c>
    </row>
    <row r="781" spans="1:11" x14ac:dyDescent="0.2">
      <c r="A781" s="14" t="str">
        <f t="shared" si="197"/>
        <v>Sep-10</v>
      </c>
      <c r="B781" s="34">
        <f t="shared" si="204"/>
        <v>-1.3435114503816847E-2</v>
      </c>
      <c r="C781" s="34">
        <f t="shared" si="204"/>
        <v>2.5451180009254948E-3</v>
      </c>
      <c r="D781" s="34">
        <f t="shared" si="204"/>
        <v>2.5451180009254948E-3</v>
      </c>
      <c r="E781" s="34">
        <f t="shared" si="198"/>
        <v>4.325761456813737E-6</v>
      </c>
      <c r="F781" s="34">
        <f t="shared" si="205"/>
        <v>-1.2170513847544306E-2</v>
      </c>
      <c r="G781" s="34">
        <f t="shared" si="205"/>
        <v>-1.8387945814116291E-2</v>
      </c>
      <c r="H781" s="34">
        <f t="shared" si="205"/>
        <v>2.5494547719557836E-3</v>
      </c>
      <c r="I781" s="34">
        <f t="shared" si="205"/>
        <v>6.3338993648855979E-3</v>
      </c>
      <c r="J781" s="34">
        <f t="shared" si="205"/>
        <v>-1.468253615762849E-2</v>
      </c>
      <c r="K781" s="34">
        <f t="shared" si="199"/>
        <v>1.6197852507901844E-2</v>
      </c>
    </row>
    <row r="782" spans="1:11" x14ac:dyDescent="0.2">
      <c r="A782" s="14" t="str">
        <f t="shared" si="197"/>
        <v>Oct-10</v>
      </c>
      <c r="B782" s="34">
        <f t="shared" si="204"/>
        <v>-1.3481126423007805E-2</v>
      </c>
      <c r="C782" s="34">
        <f t="shared" si="204"/>
        <v>3.6040197066398161E-3</v>
      </c>
      <c r="D782" s="34">
        <f t="shared" si="204"/>
        <v>3.6040197066398161E-3</v>
      </c>
      <c r="E782" s="34">
        <f t="shared" si="198"/>
        <v>5.6252976677595434E-4</v>
      </c>
      <c r="F782" s="34">
        <f t="shared" si="205"/>
        <v>-1.6881276959960112E-2</v>
      </c>
      <c r="G782" s="34">
        <f t="shared" si="205"/>
        <v>-3.5369755940641956E-2</v>
      </c>
      <c r="H782" s="34">
        <f t="shared" si="205"/>
        <v>4.1685768417807356E-3</v>
      </c>
      <c r="I782" s="34">
        <f t="shared" si="205"/>
        <v>1.9166389499543968E-2</v>
      </c>
      <c r="J782" s="34">
        <f t="shared" si="205"/>
        <v>-2.0962470134193056E-2</v>
      </c>
      <c r="K782" s="34">
        <f t="shared" si="199"/>
        <v>1.7318620644021676E-2</v>
      </c>
    </row>
    <row r="783" spans="1:11" x14ac:dyDescent="0.2">
      <c r="A783" s="14" t="str">
        <f t="shared" si="197"/>
        <v>Nov-10</v>
      </c>
      <c r="B783" s="34">
        <f t="shared" si="204"/>
        <v>-1.0463378176382654E-2</v>
      </c>
      <c r="C783" s="34">
        <f t="shared" si="204"/>
        <v>3.9635905958597117E-3</v>
      </c>
      <c r="D783" s="34">
        <f t="shared" si="204"/>
        <v>3.9635905958597117E-3</v>
      </c>
      <c r="E783" s="34">
        <f t="shared" si="198"/>
        <v>2.8747262743467061E-2</v>
      </c>
      <c r="F783" s="34">
        <f t="shared" si="205"/>
        <v>1.9759177245517012E-2</v>
      </c>
      <c r="G783" s="34">
        <f t="shared" si="205"/>
        <v>1.4105592764037889E-2</v>
      </c>
      <c r="H783" s="34">
        <f t="shared" si="205"/>
        <v>3.2824795719593514E-2</v>
      </c>
      <c r="I783" s="34">
        <f t="shared" si="205"/>
        <v>5.5749465556833577E-3</v>
      </c>
      <c r="J783" s="34">
        <f t="shared" si="205"/>
        <v>-1.2650372578413394E-2</v>
      </c>
      <c r="K783" s="34">
        <f t="shared" si="199"/>
        <v>1.457951980155614E-2</v>
      </c>
    </row>
    <row r="784" spans="1:11" x14ac:dyDescent="0.2">
      <c r="A784" s="14" t="str">
        <f t="shared" si="197"/>
        <v>Dec-10</v>
      </c>
      <c r="B784" s="34">
        <f t="shared" si="204"/>
        <v>-9.2592592592593004E-3</v>
      </c>
      <c r="C784" s="34">
        <f t="shared" si="204"/>
        <v>1.3897627723347128E-3</v>
      </c>
      <c r="D784" s="34">
        <f t="shared" si="204"/>
        <v>1.3897627723347128E-3</v>
      </c>
      <c r="E784" s="34">
        <f t="shared" si="198"/>
        <v>-1.7267706533154792E-2</v>
      </c>
      <c r="F784" s="34">
        <f t="shared" si="205"/>
        <v>-2.3660305308192187E-2</v>
      </c>
      <c r="G784" s="34">
        <f t="shared" si="205"/>
        <v>-2.4785936116223484E-2</v>
      </c>
      <c r="H784" s="34">
        <f t="shared" si="205"/>
        <v>-1.5901941776523265E-2</v>
      </c>
      <c r="I784" s="34">
        <f t="shared" si="205"/>
        <v>1.1542397199937326E-3</v>
      </c>
      <c r="J784" s="34">
        <f t="shared" si="205"/>
        <v>-7.8837301494879553E-3</v>
      </c>
      <c r="K784" s="34">
        <f t="shared" si="199"/>
        <v>1.0748545601982684E-2</v>
      </c>
    </row>
    <row r="785" spans="1:11" x14ac:dyDescent="0.2">
      <c r="A785" s="14" t="str">
        <f t="shared" si="197"/>
        <v>Jan-11</v>
      </c>
      <c r="B785" s="34">
        <f t="shared" si="204"/>
        <v>-1.0714285714285676E-2</v>
      </c>
      <c r="C785" s="34">
        <f t="shared" si="204"/>
        <v>-6.5045676214026127E-3</v>
      </c>
      <c r="D785" s="34">
        <f t="shared" si="204"/>
        <v>-6.5045676214026127E-3</v>
      </c>
      <c r="E785" s="34">
        <f t="shared" si="198"/>
        <v>-1.059231243466463E-2</v>
      </c>
      <c r="F785" s="34">
        <f t="shared" si="205"/>
        <v>-2.3426285127262414E-2</v>
      </c>
      <c r="G785" s="34">
        <f t="shared" si="205"/>
        <v>-1.1970110191152905E-2</v>
      </c>
      <c r="H785" s="34">
        <f t="shared" si="205"/>
        <v>-1.702798164356889E-2</v>
      </c>
      <c r="I785" s="34">
        <f t="shared" si="205"/>
        <v>-1.1594967980498971E-2</v>
      </c>
      <c r="J785" s="34">
        <f t="shared" si="205"/>
        <v>-6.5091410174542563E-3</v>
      </c>
      <c r="K785" s="34">
        <f t="shared" si="199"/>
        <v>4.2553107076075403E-3</v>
      </c>
    </row>
    <row r="786" spans="1:11" x14ac:dyDescent="0.2">
      <c r="A786" s="14" t="str">
        <f t="shared" si="197"/>
        <v>Feb-11</v>
      </c>
      <c r="B786" s="34">
        <f t="shared" si="204"/>
        <v>-1.0158350761876322E-2</v>
      </c>
      <c r="C786" s="34">
        <f t="shared" si="204"/>
        <v>-6.730808935871524E-3</v>
      </c>
      <c r="D786" s="34">
        <f t="shared" si="204"/>
        <v>-6.730808935871524E-3</v>
      </c>
      <c r="E786" s="34">
        <f t="shared" si="198"/>
        <v>-1.4938834789349542E-2</v>
      </c>
      <c r="F786" s="34">
        <f t="shared" si="205"/>
        <v>-1.5208808812179564E-2</v>
      </c>
      <c r="G786" s="34">
        <f t="shared" si="205"/>
        <v>-3.0412809037136723E-2</v>
      </c>
      <c r="H786" s="34">
        <f t="shared" si="205"/>
        <v>-2.1569093282529317E-2</v>
      </c>
      <c r="I786" s="34">
        <f t="shared" si="205"/>
        <v>1.5680900456057634E-2</v>
      </c>
      <c r="J786" s="34">
        <f t="shared" si="205"/>
        <v>6.5004942369286667E-3</v>
      </c>
      <c r="K786" s="34">
        <f t="shared" si="199"/>
        <v>3.4627173231627228E-3</v>
      </c>
    </row>
    <row r="787" spans="1:11" x14ac:dyDescent="0.2">
      <c r="A787" s="14" t="str">
        <f t="shared" si="197"/>
        <v>Mar-11</v>
      </c>
      <c r="B787" s="34">
        <f t="shared" si="204"/>
        <v>-2.5710014947683102E-2</v>
      </c>
      <c r="C787" s="34">
        <f t="shared" si="204"/>
        <v>-3.143969407792746E-2</v>
      </c>
      <c r="D787" s="34">
        <f t="shared" si="204"/>
        <v>-3.143969407792746E-2</v>
      </c>
      <c r="E787" s="34">
        <f t="shared" si="198"/>
        <v>-2.4564773865540901E-2</v>
      </c>
      <c r="F787" s="34">
        <f t="shared" ref="F787:J796" si="206">IF(OR(F345=0,F357=0),"-",IF(OR(F345="C",F357="C"),"C",F357/F345-1))</f>
        <v>-5.4305488649203815E-2</v>
      </c>
      <c r="G787" s="34">
        <f t="shared" si="206"/>
        <v>-7.3274395515519952E-2</v>
      </c>
      <c r="H787" s="34">
        <f t="shared" si="206"/>
        <v>-5.5232158968042233E-2</v>
      </c>
      <c r="I787" s="34">
        <f t="shared" si="206"/>
        <v>2.0468741528802514E-2</v>
      </c>
      <c r="J787" s="34">
        <f t="shared" si="206"/>
        <v>9.8084447691015875E-4</v>
      </c>
      <c r="K787" s="34">
        <f t="shared" si="199"/>
        <v>-5.8808765543625352E-3</v>
      </c>
    </row>
    <row r="788" spans="1:11" x14ac:dyDescent="0.2">
      <c r="A788" s="14" t="str">
        <f t="shared" si="197"/>
        <v>Apr-11</v>
      </c>
      <c r="B788" s="34">
        <f t="shared" si="204"/>
        <v>-2.4360902255639139E-2</v>
      </c>
      <c r="C788" s="34">
        <f t="shared" si="204"/>
        <v>-3.1693769843191277E-2</v>
      </c>
      <c r="D788" s="34">
        <f t="shared" si="204"/>
        <v>-3.1693769843191277E-2</v>
      </c>
      <c r="E788" s="34">
        <f t="shared" si="198"/>
        <v>1.1741542096604274E-2</v>
      </c>
      <c r="F788" s="34">
        <f t="shared" si="206"/>
        <v>-3.7485696946838676E-2</v>
      </c>
      <c r="G788" s="34">
        <f t="shared" si="206"/>
        <v>-5.2891915274820955E-2</v>
      </c>
      <c r="H788" s="34">
        <f t="shared" si="206"/>
        <v>-2.0324361479400865E-2</v>
      </c>
      <c r="I788" s="34">
        <f t="shared" si="206"/>
        <v>1.6266589396132902E-2</v>
      </c>
      <c r="J788" s="34">
        <f t="shared" si="206"/>
        <v>-1.7517364720177175E-2</v>
      </c>
      <c r="K788" s="34">
        <f t="shared" si="199"/>
        <v>-7.515963233233891E-3</v>
      </c>
    </row>
    <row r="789" spans="1:11" x14ac:dyDescent="0.2">
      <c r="A789" s="14" t="str">
        <f t="shared" si="197"/>
        <v>May-11</v>
      </c>
      <c r="B789" s="34">
        <f t="shared" si="204"/>
        <v>-2.2365196078431349E-2</v>
      </c>
      <c r="C789" s="34">
        <f t="shared" si="204"/>
        <v>-3.6612162200724829E-2</v>
      </c>
      <c r="D789" s="34">
        <f t="shared" si="204"/>
        <v>-3.6612162200724829E-2</v>
      </c>
      <c r="E789" s="34">
        <f t="shared" si="198"/>
        <v>5.2574458307370175E-2</v>
      </c>
      <c r="F789" s="34">
        <f t="shared" si="206"/>
        <v>8.9945371515687267E-3</v>
      </c>
      <c r="G789" s="34">
        <f t="shared" si="206"/>
        <v>-2.4412015445564372E-2</v>
      </c>
      <c r="H789" s="34">
        <f t="shared" si="206"/>
        <v>1.4037431511480625E-2</v>
      </c>
      <c r="I789" s="34">
        <f t="shared" si="206"/>
        <v>3.4242480561494926E-2</v>
      </c>
      <c r="J789" s="34">
        <f t="shared" si="206"/>
        <v>-4.9730850195492948E-3</v>
      </c>
      <c r="K789" s="34">
        <f t="shared" si="199"/>
        <v>-1.4572891702652968E-2</v>
      </c>
    </row>
    <row r="790" spans="1:11" x14ac:dyDescent="0.2">
      <c r="A790" s="14" t="str">
        <f t="shared" si="197"/>
        <v>Jun-11</v>
      </c>
      <c r="B790" s="34">
        <f t="shared" si="204"/>
        <v>-2.2159800249687889E-2</v>
      </c>
      <c r="C790" s="34">
        <f t="shared" si="204"/>
        <v>-3.066260251106756E-2</v>
      </c>
      <c r="D790" s="34">
        <f t="shared" si="204"/>
        <v>-3.066260251106756E-2</v>
      </c>
      <c r="E790" s="34">
        <f t="shared" si="198"/>
        <v>2.6963401768322903E-2</v>
      </c>
      <c r="F790" s="34">
        <f t="shared" si="206"/>
        <v>3.1561852391288614E-3</v>
      </c>
      <c r="G790" s="34">
        <f t="shared" si="206"/>
        <v>-3.0202749526969663E-2</v>
      </c>
      <c r="H790" s="34">
        <f t="shared" si="206"/>
        <v>-4.5259688135129705E-3</v>
      </c>
      <c r="I790" s="34">
        <f t="shared" si="206"/>
        <v>3.4397844239945297E-2</v>
      </c>
      <c r="J790" s="34">
        <f t="shared" si="206"/>
        <v>7.7170813220368562E-3</v>
      </c>
      <c r="K790" s="34">
        <f t="shared" si="199"/>
        <v>-8.6954926413853606E-3</v>
      </c>
    </row>
    <row r="791" spans="1:11" x14ac:dyDescent="0.2">
      <c r="A791" s="14" t="str">
        <f t="shared" si="197"/>
        <v>Jul-11</v>
      </c>
      <c r="B791" s="34">
        <f t="shared" si="204"/>
        <v>-1.9368947203998732E-2</v>
      </c>
      <c r="C791" s="34">
        <f t="shared" si="204"/>
        <v>-2.635653306323249E-2</v>
      </c>
      <c r="D791" s="34">
        <f t="shared" si="204"/>
        <v>-2.635653306323249E-2</v>
      </c>
      <c r="E791" s="34">
        <f t="shared" si="198"/>
        <v>4.3623254443984738E-2</v>
      </c>
      <c r="F791" s="34">
        <f t="shared" si="206"/>
        <v>1.9693071541412754E-2</v>
      </c>
      <c r="G791" s="34">
        <f t="shared" si="206"/>
        <v>-8.6369520492183272E-3</v>
      </c>
      <c r="H791" s="34">
        <f t="shared" si="206"/>
        <v>1.6116963632673453E-2</v>
      </c>
      <c r="I791" s="34">
        <f t="shared" si="206"/>
        <v>2.8576840390804659E-2</v>
      </c>
      <c r="J791" s="34">
        <f t="shared" si="206"/>
        <v>3.5193860910995856E-3</v>
      </c>
      <c r="K791" s="34">
        <f t="shared" si="199"/>
        <v>-7.1256012537137536E-3</v>
      </c>
    </row>
    <row r="792" spans="1:11" x14ac:dyDescent="0.2">
      <c r="A792" s="14" t="str">
        <f t="shared" si="197"/>
        <v>Aug-11</v>
      </c>
      <c r="B792" s="34">
        <f t="shared" si="204"/>
        <v>-1.7461802307452423E-2</v>
      </c>
      <c r="C792" s="34">
        <f t="shared" si="204"/>
        <v>-2.2519454548089346E-2</v>
      </c>
      <c r="D792" s="34">
        <f t="shared" si="204"/>
        <v>-2.2519454548089346E-2</v>
      </c>
      <c r="E792" s="34">
        <f t="shared" si="198"/>
        <v>0.10396675928414689</v>
      </c>
      <c r="F792" s="34">
        <f t="shared" si="206"/>
        <v>8.3995722001179107E-2</v>
      </c>
      <c r="G792" s="34">
        <f t="shared" si="206"/>
        <v>7.1840828217397013E-2</v>
      </c>
      <c r="H792" s="34">
        <f t="shared" si="206"/>
        <v>7.9106030025846152E-2</v>
      </c>
      <c r="I792" s="34">
        <f t="shared" si="206"/>
        <v>1.1340204127134212E-2</v>
      </c>
      <c r="J792" s="34">
        <f t="shared" si="206"/>
        <v>4.5312433062911772E-3</v>
      </c>
      <c r="K792" s="34">
        <f t="shared" si="199"/>
        <v>-5.1475375232379328E-3</v>
      </c>
    </row>
    <row r="793" spans="1:11" x14ac:dyDescent="0.2">
      <c r="A793" s="14" t="str">
        <f t="shared" si="197"/>
        <v>Sep-11</v>
      </c>
      <c r="B793" s="34">
        <f t="shared" si="204"/>
        <v>-1.1451562983596397E-2</v>
      </c>
      <c r="C793" s="34">
        <f t="shared" si="204"/>
        <v>-3.2021693976459487E-3</v>
      </c>
      <c r="D793" s="34">
        <f t="shared" si="204"/>
        <v>-3.2021693976459487E-3</v>
      </c>
      <c r="E793" s="34">
        <f t="shared" si="198"/>
        <v>1.6744030318540659E-2</v>
      </c>
      <c r="F793" s="34">
        <f t="shared" si="206"/>
        <v>2.516201913412397E-3</v>
      </c>
      <c r="G793" s="34">
        <f t="shared" si="206"/>
        <v>-3.0564677810166474E-3</v>
      </c>
      <c r="H793" s="34">
        <f t="shared" si="206"/>
        <v>1.3488243699415259E-2</v>
      </c>
      <c r="I793" s="34">
        <f t="shared" si="206"/>
        <v>5.5897545992655839E-3</v>
      </c>
      <c r="J793" s="34">
        <f t="shared" si="206"/>
        <v>-1.0826017819360989E-2</v>
      </c>
      <c r="K793" s="34">
        <f t="shared" si="199"/>
        <v>8.3449563795261472E-3</v>
      </c>
    </row>
    <row r="794" spans="1:11" x14ac:dyDescent="0.2">
      <c r="A794" s="14" t="str">
        <f t="shared" si="197"/>
        <v>Oct-11</v>
      </c>
      <c r="B794" s="34">
        <f t="shared" si="204"/>
        <v>-1.9131491041603388E-2</v>
      </c>
      <c r="C794" s="34">
        <f t="shared" si="204"/>
        <v>-2.6113756964249557E-2</v>
      </c>
      <c r="D794" s="34">
        <f t="shared" si="204"/>
        <v>-2.6113756964249557E-2</v>
      </c>
      <c r="E794" s="34">
        <f t="shared" si="198"/>
        <v>1.660174563718253E-2</v>
      </c>
      <c r="F794" s="34">
        <f t="shared" si="206"/>
        <v>-1.4813952373451289E-2</v>
      </c>
      <c r="G794" s="34">
        <f t="shared" si="206"/>
        <v>-4.1609174654359538E-2</v>
      </c>
      <c r="H794" s="34">
        <f t="shared" si="206"/>
        <v>-9.9455452778187681E-3</v>
      </c>
      <c r="I794" s="34">
        <f t="shared" si="206"/>
        <v>2.7958554665049817E-2</v>
      </c>
      <c r="J794" s="34">
        <f t="shared" si="206"/>
        <v>-4.9173124492415399E-3</v>
      </c>
      <c r="K794" s="34">
        <f t="shared" si="199"/>
        <v>-7.1184525335213911E-3</v>
      </c>
    </row>
    <row r="795" spans="1:11" x14ac:dyDescent="0.2">
      <c r="A795" s="14" t="str">
        <f t="shared" si="197"/>
        <v>Nov-11</v>
      </c>
      <c r="B795" s="34">
        <f t="shared" si="204"/>
        <v>-2.0543806646525664E-2</v>
      </c>
      <c r="C795" s="34">
        <f t="shared" si="204"/>
        <v>-2.7538630964336952E-2</v>
      </c>
      <c r="D795" s="34">
        <f t="shared" si="204"/>
        <v>-2.7538630964336952E-2</v>
      </c>
      <c r="E795" s="34">
        <f t="shared" si="198"/>
        <v>5.2701614543664288E-3</v>
      </c>
      <c r="F795" s="34">
        <f t="shared" si="206"/>
        <v>-1.486689280386444E-2</v>
      </c>
      <c r="G795" s="34">
        <f t="shared" si="206"/>
        <v>-2.7187726274397472E-2</v>
      </c>
      <c r="H795" s="34">
        <f t="shared" si="206"/>
        <v>-2.2413602541384803E-2</v>
      </c>
      <c r="I795" s="34">
        <f t="shared" si="206"/>
        <v>1.2665170663757941E-2</v>
      </c>
      <c r="J795" s="34">
        <f t="shared" si="206"/>
        <v>7.71973685102334E-3</v>
      </c>
      <c r="K795" s="34">
        <f t="shared" si="199"/>
        <v>-7.1415387081908976E-3</v>
      </c>
    </row>
    <row r="796" spans="1:11" x14ac:dyDescent="0.2">
      <c r="A796" s="14" t="str">
        <f t="shared" si="197"/>
        <v>Dec-11</v>
      </c>
      <c r="B796" s="34">
        <f t="shared" si="204"/>
        <v>-2.1103406692794646E-2</v>
      </c>
      <c r="C796" s="34">
        <f t="shared" si="204"/>
        <v>-2.609266036042257E-2</v>
      </c>
      <c r="D796" s="34">
        <f t="shared" si="204"/>
        <v>-2.609266036042257E-2</v>
      </c>
      <c r="E796" s="34">
        <f t="shared" si="198"/>
        <v>1.5650479683722907E-2</v>
      </c>
      <c r="F796" s="34">
        <f t="shared" si="206"/>
        <v>1.3539786886654692E-2</v>
      </c>
      <c r="G796" s="34">
        <f t="shared" si="206"/>
        <v>3.1967983061373939E-3</v>
      </c>
      <c r="H796" s="34">
        <f t="shared" si="206"/>
        <v>-1.0850543327564743E-2</v>
      </c>
      <c r="I796" s="34">
        <f t="shared" si="206"/>
        <v>1.0310029495689266E-2</v>
      </c>
      <c r="J796" s="34">
        <f t="shared" si="206"/>
        <v>2.4657881627180966E-2</v>
      </c>
      <c r="K796" s="34">
        <f t="shared" si="199"/>
        <v>-5.0968138021317833E-3</v>
      </c>
    </row>
    <row r="797" spans="1:11" x14ac:dyDescent="0.2">
      <c r="A797" s="14" t="str">
        <f t="shared" si="197"/>
        <v>Jan-12</v>
      </c>
      <c r="B797" s="34">
        <f t="shared" ref="B797:D816" si="207">IF(B127=0,"-",(B139/B127-1))</f>
        <v>-2.1058965102286442E-2</v>
      </c>
      <c r="C797" s="34">
        <f t="shared" si="207"/>
        <v>-2.1922941310675292E-2</v>
      </c>
      <c r="D797" s="34">
        <f t="shared" si="207"/>
        <v>-2.1922941310675292E-2</v>
      </c>
      <c r="E797" s="34">
        <f t="shared" si="198"/>
        <v>-2.0046430704444784E-2</v>
      </c>
      <c r="F797" s="34">
        <f t="shared" ref="F797:J806" si="208">IF(OR(F355=0,F367=0),"-",IF(OR(F355="C",F367="C"),"C",F367/F355-1))</f>
        <v>-4.2253361920092769E-2</v>
      </c>
      <c r="G797" s="34">
        <f t="shared" si="208"/>
        <v>-2.5596794781022614E-2</v>
      </c>
      <c r="H797" s="34">
        <f t="shared" si="208"/>
        <v>-4.1529895291297914E-2</v>
      </c>
      <c r="I797" s="34">
        <f t="shared" si="208"/>
        <v>-1.7094121868499901E-2</v>
      </c>
      <c r="J797" s="34">
        <f t="shared" si="208"/>
        <v>-7.5481397410370743E-4</v>
      </c>
      <c r="K797" s="34">
        <f t="shared" si="199"/>
        <v>-8.8256205183923075E-4</v>
      </c>
    </row>
    <row r="798" spans="1:11" x14ac:dyDescent="0.2">
      <c r="A798" s="14" t="str">
        <f t="shared" si="197"/>
        <v>Feb-12</v>
      </c>
      <c r="B798" s="34">
        <f t="shared" si="207"/>
        <v>-2.0525203742831288E-2</v>
      </c>
      <c r="C798" s="34">
        <f t="shared" si="207"/>
        <v>-2.1638812671489149E-2</v>
      </c>
      <c r="D798" s="34">
        <f t="shared" si="207"/>
        <v>1.3302658304529036E-2</v>
      </c>
      <c r="E798" s="34">
        <f t="shared" si="198"/>
        <v>-2.69286074289532E-2</v>
      </c>
      <c r="F798" s="34">
        <f t="shared" si="208"/>
        <v>-2.0321494952751484E-2</v>
      </c>
      <c r="G798" s="34">
        <f t="shared" si="208"/>
        <v>-2.1349733869774123E-2</v>
      </c>
      <c r="H798" s="34">
        <f t="shared" si="208"/>
        <v>-1.398417118766826E-2</v>
      </c>
      <c r="I798" s="34">
        <f t="shared" si="208"/>
        <v>1.0506704515480525E-3</v>
      </c>
      <c r="J798" s="34">
        <f t="shared" si="208"/>
        <v>-6.4272028702790918E-3</v>
      </c>
      <c r="K798" s="34">
        <f t="shared" si="199"/>
        <v>-1.1369449555141964E-3</v>
      </c>
    </row>
    <row r="799" spans="1:11" x14ac:dyDescent="0.2">
      <c r="A799" s="14" t="str">
        <f t="shared" si="197"/>
        <v>Mar-12</v>
      </c>
      <c r="B799" s="34">
        <f t="shared" si="207"/>
        <v>-7.6710647437864266E-3</v>
      </c>
      <c r="C799" s="34">
        <f t="shared" si="207"/>
        <v>2.5538514071081764E-3</v>
      </c>
      <c r="D799" s="34">
        <f t="shared" si="207"/>
        <v>2.5538514071081764E-3</v>
      </c>
      <c r="E799" s="34">
        <f t="shared" si="198"/>
        <v>-9.6563598714136667E-3</v>
      </c>
      <c r="F799" s="34">
        <f t="shared" si="208"/>
        <v>-7.9476851418179839E-3</v>
      </c>
      <c r="G799" s="34">
        <f t="shared" si="208"/>
        <v>6.3918915665550635E-4</v>
      </c>
      <c r="H799" s="34">
        <f t="shared" si="208"/>
        <v>-7.1271693725507568E-3</v>
      </c>
      <c r="I799" s="34">
        <f t="shared" si="208"/>
        <v>-8.581389167568565E-3</v>
      </c>
      <c r="J799" s="34">
        <f t="shared" si="208"/>
        <v>-8.2640570268066593E-4</v>
      </c>
      <c r="K799" s="34">
        <f t="shared" si="199"/>
        <v>1.0303958483538933E-2</v>
      </c>
    </row>
    <row r="800" spans="1:11" x14ac:dyDescent="0.2">
      <c r="A800" s="14" t="str">
        <f t="shared" si="197"/>
        <v>Apr-12</v>
      </c>
      <c r="B800" s="34">
        <f t="shared" si="207"/>
        <v>-6.1652281134402243E-3</v>
      </c>
      <c r="C800" s="34">
        <f t="shared" si="207"/>
        <v>5.5432926872824861E-3</v>
      </c>
      <c r="D800" s="34">
        <f t="shared" si="207"/>
        <v>5.5432926872824861E-3</v>
      </c>
      <c r="E800" s="34">
        <f t="shared" si="198"/>
        <v>-3.8030789635319917E-2</v>
      </c>
      <c r="F800" s="34">
        <f t="shared" si="208"/>
        <v>-2.0859005511677076E-2</v>
      </c>
      <c r="G800" s="34">
        <f t="shared" si="208"/>
        <v>-3.3048708137540794E-3</v>
      </c>
      <c r="H800" s="34">
        <f t="shared" si="208"/>
        <v>-3.2698312746114344E-2</v>
      </c>
      <c r="I800" s="34">
        <f t="shared" si="208"/>
        <v>-1.7612341210350935E-2</v>
      </c>
      <c r="J800" s="34">
        <f t="shared" si="208"/>
        <v>1.2239518849644915E-2</v>
      </c>
      <c r="K800" s="34">
        <f t="shared" si="199"/>
        <v>1.1781154304449259E-2</v>
      </c>
    </row>
    <row r="801" spans="1:11" x14ac:dyDescent="0.2">
      <c r="A801" s="14" t="str">
        <f t="shared" si="197"/>
        <v>May-12</v>
      </c>
      <c r="B801" s="34">
        <f t="shared" si="207"/>
        <v>-8.4612973989345308E-3</v>
      </c>
      <c r="C801" s="34">
        <f t="shared" si="207"/>
        <v>3.4508293838861892E-3</v>
      </c>
      <c r="D801" s="34">
        <f t="shared" si="207"/>
        <v>3.4508293838861892E-3</v>
      </c>
      <c r="E801" s="34">
        <f t="shared" si="198"/>
        <v>-1.7267490782621242E-2</v>
      </c>
      <c r="F801" s="34">
        <f t="shared" si="208"/>
        <v>-2.9586328755951685E-3</v>
      </c>
      <c r="G801" s="34">
        <f t="shared" si="208"/>
        <v>4.3126934029669162E-3</v>
      </c>
      <c r="H801" s="34">
        <f t="shared" si="208"/>
        <v>-1.3876248563313598E-2</v>
      </c>
      <c r="I801" s="34">
        <f t="shared" si="208"/>
        <v>-7.2401019386942878E-3</v>
      </c>
      <c r="J801" s="34">
        <f t="shared" si="208"/>
        <v>1.1071243007596765E-2</v>
      </c>
      <c r="K801" s="34">
        <f t="shared" si="199"/>
        <v>1.2013778939311326E-2</v>
      </c>
    </row>
    <row r="802" spans="1:11" x14ac:dyDescent="0.2">
      <c r="A802" s="14" t="str">
        <f t="shared" si="197"/>
        <v>Jun-12</v>
      </c>
      <c r="B802" s="34">
        <f t="shared" si="207"/>
        <v>-7.022023619533968E-3</v>
      </c>
      <c r="C802" s="34">
        <f t="shared" si="207"/>
        <v>8.3105604013027357E-3</v>
      </c>
      <c r="D802" s="34">
        <f t="shared" si="207"/>
        <v>8.3105604013027357E-3</v>
      </c>
      <c r="E802" s="34">
        <f t="shared" si="198"/>
        <v>3.9767635079102082E-3</v>
      </c>
      <c r="F802" s="34">
        <f t="shared" si="208"/>
        <v>4.1585509833846901E-2</v>
      </c>
      <c r="G802" s="34">
        <f t="shared" si="208"/>
        <v>3.6856575583335882E-2</v>
      </c>
      <c r="H802" s="34">
        <f t="shared" si="208"/>
        <v>1.2320373042546962E-2</v>
      </c>
      <c r="I802" s="34">
        <f t="shared" si="208"/>
        <v>4.5608374020780218E-3</v>
      </c>
      <c r="J802" s="34">
        <f t="shared" si="208"/>
        <v>2.8908967527091267E-2</v>
      </c>
      <c r="K802" s="34">
        <f t="shared" si="199"/>
        <v>1.5441011165953533E-2</v>
      </c>
    </row>
    <row r="803" spans="1:11" x14ac:dyDescent="0.2">
      <c r="A803" s="14" t="str">
        <f t="shared" si="197"/>
        <v>Jul-12</v>
      </c>
      <c r="B803" s="34">
        <f t="shared" si="207"/>
        <v>-1.5291494106403292E-2</v>
      </c>
      <c r="C803" s="34">
        <f t="shared" si="207"/>
        <v>-7.7873633681833088E-3</v>
      </c>
      <c r="D803" s="34">
        <f t="shared" si="207"/>
        <v>-7.7873633681833088E-3</v>
      </c>
      <c r="E803" s="34">
        <f t="shared" si="198"/>
        <v>-6.0224925691892528E-2</v>
      </c>
      <c r="F803" s="34">
        <f t="shared" si="208"/>
        <v>-6.6714177581635448E-2</v>
      </c>
      <c r="G803" s="34">
        <f t="shared" si="208"/>
        <v>-6.3248513182180277E-2</v>
      </c>
      <c r="H803" s="34">
        <f t="shared" si="208"/>
        <v>-6.7543295679891258E-2</v>
      </c>
      <c r="I803" s="34">
        <f t="shared" si="208"/>
        <v>-3.6996625553572526E-3</v>
      </c>
      <c r="J803" s="34">
        <f t="shared" si="208"/>
        <v>8.8917597397775161E-4</v>
      </c>
      <c r="K803" s="34">
        <f t="shared" si="199"/>
        <v>7.6206620469987385E-3</v>
      </c>
    </row>
    <row r="804" spans="1:11" x14ac:dyDescent="0.2">
      <c r="A804" s="14" t="str">
        <f t="shared" si="197"/>
        <v>Aug-12</v>
      </c>
      <c r="B804" s="34">
        <f t="shared" si="207"/>
        <v>-1.9358933671850154E-2</v>
      </c>
      <c r="C804" s="34">
        <f t="shared" si="207"/>
        <v>-9.0062710331638707E-3</v>
      </c>
      <c r="D804" s="34">
        <f t="shared" si="207"/>
        <v>-9.0062710331638707E-3</v>
      </c>
      <c r="E804" s="34">
        <f t="shared" si="198"/>
        <v>-8.7073538388413585E-2</v>
      </c>
      <c r="F804" s="34">
        <f t="shared" si="208"/>
        <v>-9.218314279493367E-2</v>
      </c>
      <c r="G804" s="34">
        <f t="shared" si="208"/>
        <v>-8.1483131075198334E-2</v>
      </c>
      <c r="H804" s="34">
        <f t="shared" si="208"/>
        <v>-9.5295601535034802E-2</v>
      </c>
      <c r="I804" s="34">
        <f t="shared" si="208"/>
        <v>-1.1649227228957337E-2</v>
      </c>
      <c r="J804" s="34">
        <f t="shared" si="208"/>
        <v>3.4403046402582405E-3</v>
      </c>
      <c r="K804" s="34">
        <f t="shared" si="199"/>
        <v>1.0557035590453401E-2</v>
      </c>
    </row>
    <row r="805" spans="1:11" x14ac:dyDescent="0.2">
      <c r="A805" s="14" t="str">
        <f t="shared" ref="A805:A868" si="209">TEXT(A147,"mmm-yy")</f>
        <v>Sep-12</v>
      </c>
      <c r="B805" s="34">
        <f t="shared" si="207"/>
        <v>-1.2210394489668097E-2</v>
      </c>
      <c r="C805" s="34">
        <f t="shared" si="207"/>
        <v>-2.0070616154892473E-2</v>
      </c>
      <c r="D805" s="34">
        <f t="shared" si="207"/>
        <v>-2.0070616154892473E-2</v>
      </c>
      <c r="E805" s="34">
        <f t="shared" ref="E805:E868" si="210">IF(OR(E363="-",E375="-"),"-",IF(OR(E363="C",E375="C"),"C",E375/E363-1))</f>
        <v>-2.9038006887910472E-2</v>
      </c>
      <c r="F805" s="34">
        <f t="shared" si="208"/>
        <v>-3.5771021612886478E-2</v>
      </c>
      <c r="G805" s="34">
        <f t="shared" si="208"/>
        <v>-5.6807456711225113E-2</v>
      </c>
      <c r="H805" s="34">
        <f t="shared" si="208"/>
        <v>-4.852581235265252E-2</v>
      </c>
      <c r="I805" s="34">
        <f t="shared" si="208"/>
        <v>2.2303436607956861E-2</v>
      </c>
      <c r="J805" s="34">
        <f t="shared" si="208"/>
        <v>1.3405293496509874E-2</v>
      </c>
      <c r="K805" s="34">
        <f t="shared" ref="K805:K868" si="211">IF(OR(K375="-",K363="-"),"-",K375/K363-1)</f>
        <v>-7.9573844686930961E-3</v>
      </c>
    </row>
    <row r="806" spans="1:11" x14ac:dyDescent="0.2">
      <c r="A806" s="14" t="str">
        <f t="shared" si="209"/>
        <v>Oct-12</v>
      </c>
      <c r="B806" s="34">
        <f t="shared" si="207"/>
        <v>-8.6687306501548322E-3</v>
      </c>
      <c r="C806" s="34">
        <f t="shared" si="207"/>
        <v>-2.9355748714791075E-3</v>
      </c>
      <c r="D806" s="34">
        <f t="shared" si="207"/>
        <v>-2.9355748714791075E-3</v>
      </c>
      <c r="E806" s="34">
        <f t="shared" si="210"/>
        <v>1.5017199187970398E-2</v>
      </c>
      <c r="F806" s="34">
        <f t="shared" si="208"/>
        <v>3.3495732423440394E-2</v>
      </c>
      <c r="G806" s="34">
        <f t="shared" si="208"/>
        <v>4.0545016188797245E-2</v>
      </c>
      <c r="H806" s="34">
        <f t="shared" si="208"/>
        <v>1.2037540203915231E-2</v>
      </c>
      <c r="I806" s="34">
        <f t="shared" si="208"/>
        <v>-6.7746072064966967E-3</v>
      </c>
      <c r="J806" s="34">
        <f t="shared" si="208"/>
        <v>2.1202960727327858E-2</v>
      </c>
      <c r="K806" s="34">
        <f t="shared" si="211"/>
        <v>5.7832895581269028E-3</v>
      </c>
    </row>
    <row r="807" spans="1:11" x14ac:dyDescent="0.2">
      <c r="A807" s="14" t="str">
        <f t="shared" si="209"/>
        <v>Nov-12</v>
      </c>
      <c r="B807" s="34">
        <f t="shared" si="207"/>
        <v>-8.9450956199876863E-3</v>
      </c>
      <c r="C807" s="34">
        <f t="shared" si="207"/>
        <v>-3.3403844647194036E-3</v>
      </c>
      <c r="D807" s="34">
        <f t="shared" si="207"/>
        <v>-3.3403844647194036E-3</v>
      </c>
      <c r="E807" s="34">
        <f t="shared" si="210"/>
        <v>-2.1565359592382816E-2</v>
      </c>
      <c r="F807" s="34">
        <f t="shared" ref="F807:J816" si="212">IF(OR(F365=0,F377=0),"-",IF(OR(F365="C",F377="C"),"C",F377/F365-1))</f>
        <v>-1.2435204360246144E-2</v>
      </c>
      <c r="G807" s="34">
        <f t="shared" si="212"/>
        <v>-1.8049965363933218E-2</v>
      </c>
      <c r="H807" s="34">
        <f t="shared" si="212"/>
        <v>-2.4833707464943733E-2</v>
      </c>
      <c r="I807" s="34">
        <f t="shared" si="212"/>
        <v>5.717970167156361E-3</v>
      </c>
      <c r="J807" s="34">
        <f t="shared" si="212"/>
        <v>1.2714244944281639E-2</v>
      </c>
      <c r="K807" s="34">
        <f t="shared" si="211"/>
        <v>5.6552983396762624E-3</v>
      </c>
    </row>
    <row r="808" spans="1:11" x14ac:dyDescent="0.2">
      <c r="A808" s="14" t="str">
        <f t="shared" si="209"/>
        <v>Dec-12</v>
      </c>
      <c r="B808" s="34">
        <f t="shared" si="207"/>
        <v>-1.0163227594702784E-2</v>
      </c>
      <c r="C808" s="34">
        <f t="shared" si="207"/>
        <v>-2.9280189435026971E-3</v>
      </c>
      <c r="D808" s="34">
        <f t="shared" si="207"/>
        <v>-2.9280189435026971E-3</v>
      </c>
      <c r="E808" s="34">
        <f t="shared" si="210"/>
        <v>1.5570204468035032E-2</v>
      </c>
      <c r="F808" s="34">
        <f t="shared" si="212"/>
        <v>2.1502929596483478E-2</v>
      </c>
      <c r="G808" s="34">
        <f t="shared" si="212"/>
        <v>2.4565089159848563E-2</v>
      </c>
      <c r="H808" s="34">
        <f t="shared" si="212"/>
        <v>1.259659567089555E-2</v>
      </c>
      <c r="I808" s="34">
        <f t="shared" si="212"/>
        <v>-2.9887408772399926E-3</v>
      </c>
      <c r="J808" s="34">
        <f t="shared" si="212"/>
        <v>8.795540063698315E-3</v>
      </c>
      <c r="K808" s="34">
        <f t="shared" si="211"/>
        <v>7.3094967300704194E-3</v>
      </c>
    </row>
    <row r="809" spans="1:11" x14ac:dyDescent="0.2">
      <c r="A809" s="14" t="str">
        <f t="shared" si="209"/>
        <v>Jan-13</v>
      </c>
      <c r="B809" s="34">
        <f t="shared" si="207"/>
        <v>-7.6828518746158148E-3</v>
      </c>
      <c r="C809" s="34">
        <f t="shared" si="207"/>
        <v>-4.9338384980773808E-3</v>
      </c>
      <c r="D809" s="34">
        <f t="shared" si="207"/>
        <v>-4.9338384980773808E-3</v>
      </c>
      <c r="E809" s="34">
        <f t="shared" si="210"/>
        <v>2.1629768821245232E-3</v>
      </c>
      <c r="F809" s="34">
        <f t="shared" si="212"/>
        <v>-1.9912272313752366E-3</v>
      </c>
      <c r="G809" s="34">
        <f t="shared" si="212"/>
        <v>-2.3277852529054788E-2</v>
      </c>
      <c r="H809" s="34">
        <f t="shared" si="212"/>
        <v>-2.7815333945641063E-3</v>
      </c>
      <c r="I809" s="34">
        <f t="shared" si="212"/>
        <v>2.1793941452845855E-2</v>
      </c>
      <c r="J809" s="34">
        <f t="shared" si="212"/>
        <v>7.9251055777085355E-4</v>
      </c>
      <c r="K809" s="34">
        <f t="shared" si="211"/>
        <v>2.7702971592620251E-3</v>
      </c>
    </row>
    <row r="810" spans="1:11" x14ac:dyDescent="0.2">
      <c r="A810" s="14" t="str">
        <f t="shared" si="209"/>
        <v>Feb-13</v>
      </c>
      <c r="B810" s="34">
        <f t="shared" si="207"/>
        <v>-6.1633281972265364E-3</v>
      </c>
      <c r="C810" s="34">
        <f t="shared" si="207"/>
        <v>-5.3328234219304216E-3</v>
      </c>
      <c r="D810" s="34">
        <f t="shared" si="207"/>
        <v>-3.9631691579794959E-2</v>
      </c>
      <c r="E810" s="34">
        <f t="shared" si="210"/>
        <v>3.5008740415515716E-2</v>
      </c>
      <c r="F810" s="34">
        <f t="shared" si="212"/>
        <v>1.5185332230562176E-2</v>
      </c>
      <c r="G810" s="34">
        <f t="shared" si="212"/>
        <v>1.134730976169962E-2</v>
      </c>
      <c r="H810" s="34">
        <f t="shared" si="212"/>
        <v>-6.0104067670239125E-3</v>
      </c>
      <c r="I810" s="34">
        <f t="shared" si="212"/>
        <v>3.7949598835311793E-3</v>
      </c>
      <c r="J810" s="34">
        <f t="shared" si="212"/>
        <v>2.1323904336509658E-2</v>
      </c>
      <c r="K810" s="34">
        <f t="shared" si="211"/>
        <v>8.356551925072786E-4</v>
      </c>
    </row>
    <row r="811" spans="1:11" x14ac:dyDescent="0.2">
      <c r="A811" s="14" t="str">
        <f t="shared" si="209"/>
        <v>Mar-13</v>
      </c>
      <c r="B811" s="34">
        <f t="shared" si="207"/>
        <v>-3.4013605442176909E-3</v>
      </c>
      <c r="C811" s="34">
        <f t="shared" si="207"/>
        <v>-4.0516281016951261E-3</v>
      </c>
      <c r="D811" s="34">
        <f t="shared" si="207"/>
        <v>-4.0516281016951261E-3</v>
      </c>
      <c r="E811" s="34">
        <f t="shared" si="210"/>
        <v>8.1459266121154839E-2</v>
      </c>
      <c r="F811" s="34">
        <f t="shared" si="212"/>
        <v>0.10657009408175466</v>
      </c>
      <c r="G811" s="34">
        <f t="shared" si="212"/>
        <v>7.8213963917904028E-2</v>
      </c>
      <c r="H811" s="34">
        <f t="shared" si="212"/>
        <v>7.7077595367699647E-2</v>
      </c>
      <c r="I811" s="34">
        <f t="shared" si="212"/>
        <v>2.629916798778309E-2</v>
      </c>
      <c r="J811" s="34">
        <f t="shared" si="212"/>
        <v>2.7381962860332676E-2</v>
      </c>
      <c r="K811" s="34">
        <f t="shared" si="211"/>
        <v>-6.5248690067698512E-4</v>
      </c>
    </row>
    <row r="812" spans="1:11" x14ac:dyDescent="0.2">
      <c r="A812" s="14" t="str">
        <f t="shared" si="209"/>
        <v>Apr-13</v>
      </c>
      <c r="B812" s="34">
        <f t="shared" si="207"/>
        <v>-4.652605459057102E-3</v>
      </c>
      <c r="C812" s="34">
        <f t="shared" si="207"/>
        <v>-5.5198380279188886E-3</v>
      </c>
      <c r="D812" s="34">
        <f t="shared" si="207"/>
        <v>-5.5198380279188886E-3</v>
      </c>
      <c r="E812" s="34">
        <f t="shared" si="210"/>
        <v>1.860244300817282E-2</v>
      </c>
      <c r="F812" s="34">
        <f t="shared" si="212"/>
        <v>-1.2575756378994551E-2</v>
      </c>
      <c r="G812" s="34">
        <f t="shared" si="212"/>
        <v>-1.336005202519075E-2</v>
      </c>
      <c r="H812" s="34">
        <f t="shared" si="212"/>
        <v>1.2979922507925234E-2</v>
      </c>
      <c r="I812" s="34">
        <f t="shared" si="212"/>
        <v>7.9491576213386317E-4</v>
      </c>
      <c r="J812" s="34">
        <f t="shared" si="212"/>
        <v>-2.5228218564933957E-2</v>
      </c>
      <c r="K812" s="34">
        <f t="shared" si="211"/>
        <v>-8.7128632035216036E-4</v>
      </c>
    </row>
    <row r="813" spans="1:11" x14ac:dyDescent="0.2">
      <c r="A813" s="14" t="str">
        <f t="shared" si="209"/>
        <v>May-13</v>
      </c>
      <c r="B813" s="34">
        <f t="shared" si="207"/>
        <v>-2.5284450063211006E-3</v>
      </c>
      <c r="C813" s="34">
        <f t="shared" si="207"/>
        <v>4.2507342848288054E-3</v>
      </c>
      <c r="D813" s="34">
        <f t="shared" si="207"/>
        <v>4.2507342848288054E-3</v>
      </c>
      <c r="E813" s="34">
        <f t="shared" si="210"/>
        <v>5.5868946189095547E-2</v>
      </c>
      <c r="F813" s="34">
        <f t="shared" si="212"/>
        <v>7.9752377470069691E-2</v>
      </c>
      <c r="G813" s="34">
        <f t="shared" si="212"/>
        <v>9.8309456907273551E-2</v>
      </c>
      <c r="H813" s="34">
        <f t="shared" si="212"/>
        <v>6.035716451894757E-2</v>
      </c>
      <c r="I813" s="34">
        <f t="shared" si="212"/>
        <v>-1.689603901750858E-2</v>
      </c>
      <c r="J813" s="34">
        <f t="shared" si="212"/>
        <v>1.8291207529041564E-2</v>
      </c>
      <c r="K813" s="34">
        <f t="shared" si="211"/>
        <v>6.7963635225594121E-3</v>
      </c>
    </row>
    <row r="814" spans="1:11" x14ac:dyDescent="0.2">
      <c r="A814" s="14" t="str">
        <f t="shared" si="209"/>
        <v>Jun-13</v>
      </c>
      <c r="B814" s="34">
        <f t="shared" si="207"/>
        <v>2.2500803600129515E-3</v>
      </c>
      <c r="C814" s="34">
        <f t="shared" si="207"/>
        <v>4.8709857063300444E-3</v>
      </c>
      <c r="D814" s="34">
        <f t="shared" si="207"/>
        <v>4.8709857063300444E-3</v>
      </c>
      <c r="E814" s="34">
        <f t="shared" si="210"/>
        <v>2.7603351372231799E-2</v>
      </c>
      <c r="F814" s="34">
        <f t="shared" si="212"/>
        <v>2.5555180179557491E-2</v>
      </c>
      <c r="G814" s="34">
        <f t="shared" si="212"/>
        <v>2.0724093224126383E-2</v>
      </c>
      <c r="H814" s="34">
        <f t="shared" si="212"/>
        <v>3.2608792608542769E-2</v>
      </c>
      <c r="I814" s="34">
        <f t="shared" si="212"/>
        <v>4.7329998258112127E-3</v>
      </c>
      <c r="J814" s="34">
        <f t="shared" si="212"/>
        <v>-6.8308661319518293E-3</v>
      </c>
      <c r="K814" s="34">
        <f t="shared" si="211"/>
        <v>2.6150213381632703E-3</v>
      </c>
    </row>
    <row r="815" spans="1:11" x14ac:dyDescent="0.2">
      <c r="A815" s="14" t="str">
        <f t="shared" si="209"/>
        <v>Jul-13</v>
      </c>
      <c r="B815" s="34">
        <f t="shared" si="207"/>
        <v>2.9116790682626181E-3</v>
      </c>
      <c r="C815" s="34">
        <f t="shared" si="207"/>
        <v>2.8158677141294497E-3</v>
      </c>
      <c r="D815" s="34">
        <f t="shared" si="207"/>
        <v>2.8158677141294497E-3</v>
      </c>
      <c r="E815" s="34">
        <f t="shared" si="210"/>
        <v>7.7146441831392298E-2</v>
      </c>
      <c r="F815" s="34">
        <f t="shared" si="212"/>
        <v>8.0246573965075063E-2</v>
      </c>
      <c r="G815" s="34">
        <f t="shared" si="212"/>
        <v>8.1199863995265131E-2</v>
      </c>
      <c r="H815" s="34">
        <f t="shared" si="212"/>
        <v>8.0179543720334756E-2</v>
      </c>
      <c r="I815" s="34">
        <f t="shared" si="212"/>
        <v>-8.8169640224255996E-4</v>
      </c>
      <c r="J815" s="34">
        <f t="shared" si="212"/>
        <v>6.2054725189053528E-5</v>
      </c>
      <c r="K815" s="34">
        <f t="shared" si="211"/>
        <v>-9.5533192137398082E-5</v>
      </c>
    </row>
    <row r="816" spans="1:11" x14ac:dyDescent="0.2">
      <c r="A816" s="14" t="str">
        <f t="shared" si="209"/>
        <v>Aug-13</v>
      </c>
      <c r="B816" s="34">
        <f t="shared" si="207"/>
        <v>2.5889967637540146E-3</v>
      </c>
      <c r="C816" s="34">
        <f t="shared" si="207"/>
        <v>1.8699837685409726E-3</v>
      </c>
      <c r="D816" s="34">
        <f t="shared" si="207"/>
        <v>1.8699837685409726E-3</v>
      </c>
      <c r="E816" s="34">
        <f t="shared" si="210"/>
        <v>6.5837183105027286E-2</v>
      </c>
      <c r="F816" s="34">
        <f t="shared" si="212"/>
        <v>7.2490332330983343E-2</v>
      </c>
      <c r="G816" s="34">
        <f t="shared" si="212"/>
        <v>6.6555281319013559E-2</v>
      </c>
      <c r="H816" s="34">
        <f t="shared" si="212"/>
        <v>6.7830281337341036E-2</v>
      </c>
      <c r="I816" s="34">
        <f t="shared" si="212"/>
        <v>5.5646914097409184E-3</v>
      </c>
      <c r="J816" s="34">
        <f t="shared" si="212"/>
        <v>4.364037127515985E-3</v>
      </c>
      <c r="K816" s="34">
        <f t="shared" si="211"/>
        <v>-7.1715627992541275E-4</v>
      </c>
    </row>
    <row r="817" spans="1:11" x14ac:dyDescent="0.2">
      <c r="A817" s="14" t="str">
        <f t="shared" si="209"/>
        <v>Sep-13</v>
      </c>
      <c r="B817" s="34">
        <f t="shared" ref="B817:D836" si="213">IF(B147=0,"-",(B159/B147-1))</f>
        <v>-1.2678288431061668E-3</v>
      </c>
      <c r="C817" s="34">
        <f t="shared" si="213"/>
        <v>2.2962536363502206E-3</v>
      </c>
      <c r="D817" s="34">
        <f t="shared" si="213"/>
        <v>2.2962536363502206E-3</v>
      </c>
      <c r="E817" s="34">
        <f t="shared" si="210"/>
        <v>4.7769834755494234E-2</v>
      </c>
      <c r="F817" s="34">
        <f t="shared" ref="F817:J826" si="214">IF(OR(F375=0,F387=0),"-",IF(OR(F375="C",F387="C"),"C",F387/F375-1))</f>
        <v>4.9077534299656111E-2</v>
      </c>
      <c r="G817" s="34">
        <f t="shared" si="214"/>
        <v>3.1561244510884823E-2</v>
      </c>
      <c r="H817" s="34">
        <f t="shared" si="214"/>
        <v>5.0175780048609564E-2</v>
      </c>
      <c r="I817" s="34">
        <f t="shared" si="214"/>
        <v>1.6980368235020915E-2</v>
      </c>
      <c r="J817" s="34">
        <f t="shared" si="214"/>
        <v>-1.0457732598848635E-3</v>
      </c>
      <c r="K817" s="34">
        <f t="shared" si="211"/>
        <v>3.5686068621660905E-3</v>
      </c>
    </row>
    <row r="818" spans="1:11" x14ac:dyDescent="0.2">
      <c r="A818" s="14" t="str">
        <f t="shared" si="209"/>
        <v>Oct-13</v>
      </c>
      <c r="B818" s="34">
        <f t="shared" si="213"/>
        <v>-4.0599625234228887E-3</v>
      </c>
      <c r="C818" s="34">
        <f t="shared" si="213"/>
        <v>5.2277819268109482E-3</v>
      </c>
      <c r="D818" s="34">
        <f t="shared" si="213"/>
        <v>5.2277819268109482E-3</v>
      </c>
      <c r="E818" s="34">
        <f t="shared" si="210"/>
        <v>2.4447184462043747E-2</v>
      </c>
      <c r="F818" s="34">
        <f t="shared" si="214"/>
        <v>1.5158307571596419E-2</v>
      </c>
      <c r="G818" s="34">
        <f t="shared" si="214"/>
        <v>6.674944835642016E-3</v>
      </c>
      <c r="H818" s="34">
        <f t="shared" si="214"/>
        <v>2.9802770937946921E-2</v>
      </c>
      <c r="I818" s="34">
        <f t="shared" si="214"/>
        <v>8.4271122267172149E-3</v>
      </c>
      <c r="J818" s="34">
        <f t="shared" si="214"/>
        <v>-1.4220648632565225E-2</v>
      </c>
      <c r="K818" s="34">
        <f t="shared" si="211"/>
        <v>9.3256060613511327E-3</v>
      </c>
    </row>
    <row r="819" spans="1:11" x14ac:dyDescent="0.2">
      <c r="A819" s="14" t="str">
        <f t="shared" si="209"/>
        <v>Nov-13</v>
      </c>
      <c r="B819" s="34">
        <f t="shared" si="213"/>
        <v>-2.4898848428259734E-3</v>
      </c>
      <c r="C819" s="34">
        <f t="shared" si="213"/>
        <v>8.118112824617274E-3</v>
      </c>
      <c r="D819" s="34">
        <f t="shared" si="213"/>
        <v>8.118112824617274E-3</v>
      </c>
      <c r="E819" s="34">
        <f t="shared" si="210"/>
        <v>6.4905363083235246E-2</v>
      </c>
      <c r="F819" s="34">
        <f t="shared" si="214"/>
        <v>6.6618190890103568E-2</v>
      </c>
      <c r="G819" s="34">
        <f t="shared" si="214"/>
        <v>4.4386905862770387E-2</v>
      </c>
      <c r="H819" s="34">
        <f t="shared" si="214"/>
        <v>7.3550384968285032E-2</v>
      </c>
      <c r="I819" s="34">
        <f t="shared" si="214"/>
        <v>2.1286445571593759E-2</v>
      </c>
      <c r="J819" s="34">
        <f t="shared" si="214"/>
        <v>-6.4572601111649863E-3</v>
      </c>
      <c r="K819" s="34">
        <f t="shared" si="211"/>
        <v>1.0634476288766237E-2</v>
      </c>
    </row>
    <row r="820" spans="1:11" x14ac:dyDescent="0.2">
      <c r="A820" s="14" t="str">
        <f t="shared" si="209"/>
        <v>Dec-13</v>
      </c>
      <c r="B820" s="34">
        <f t="shared" si="213"/>
        <v>4.3559427504666903E-3</v>
      </c>
      <c r="C820" s="34">
        <f t="shared" si="213"/>
        <v>9.8408680441985918E-3</v>
      </c>
      <c r="D820" s="34">
        <f t="shared" si="213"/>
        <v>9.8408680441985918E-3</v>
      </c>
      <c r="E820" s="34">
        <f t="shared" si="210"/>
        <v>4.102361519271791E-2</v>
      </c>
      <c r="F820" s="34">
        <f t="shared" si="214"/>
        <v>3.3383123213934329E-2</v>
      </c>
      <c r="G820" s="34">
        <f t="shared" si="214"/>
        <v>2.079743753088481E-2</v>
      </c>
      <c r="H820" s="34">
        <f t="shared" si="214"/>
        <v>5.1268191220724013E-2</v>
      </c>
      <c r="I820" s="34">
        <f t="shared" si="214"/>
        <v>1.2329268491789946E-2</v>
      </c>
      <c r="J820" s="34">
        <f t="shared" si="214"/>
        <v>-1.7012849961741683E-2</v>
      </c>
      <c r="K820" s="34">
        <f t="shared" si="211"/>
        <v>5.4611368940689076E-3</v>
      </c>
    </row>
    <row r="821" spans="1:11" x14ac:dyDescent="0.2">
      <c r="A821" s="14" t="str">
        <f t="shared" si="209"/>
        <v>Jan-14</v>
      </c>
      <c r="B821" s="34">
        <f t="shared" si="213"/>
        <v>-3.4066274388355744E-3</v>
      </c>
      <c r="C821" s="34">
        <f t="shared" si="213"/>
        <v>7.8707715913450826E-3</v>
      </c>
      <c r="D821" s="34">
        <f t="shared" si="213"/>
        <v>7.8707715913450826E-3</v>
      </c>
      <c r="E821" s="34">
        <f t="shared" si="210"/>
        <v>4.7285937286355884E-2</v>
      </c>
      <c r="F821" s="34">
        <f t="shared" si="214"/>
        <v>6.1390958825556785E-2</v>
      </c>
      <c r="G821" s="34">
        <f t="shared" si="214"/>
        <v>3.8696345900030016E-2</v>
      </c>
      <c r="H821" s="34">
        <f t="shared" si="214"/>
        <v>5.5528885689564378E-2</v>
      </c>
      <c r="I821" s="34">
        <f t="shared" si="214"/>
        <v>2.1849131380029974E-2</v>
      </c>
      <c r="J821" s="34">
        <f t="shared" si="214"/>
        <v>5.5536832913509748E-3</v>
      </c>
      <c r="K821" s="34">
        <f t="shared" si="211"/>
        <v>1.1315948249985386E-2</v>
      </c>
    </row>
    <row r="822" spans="1:11" x14ac:dyDescent="0.2">
      <c r="A822" s="14" t="str">
        <f t="shared" si="209"/>
        <v>Feb-14</v>
      </c>
      <c r="B822" s="34">
        <f t="shared" si="213"/>
        <v>-2.7906976744186407E-3</v>
      </c>
      <c r="C822" s="34">
        <f t="shared" si="213"/>
        <v>1.028850535429493E-2</v>
      </c>
      <c r="D822" s="34">
        <f t="shared" si="213"/>
        <v>1.028850535429493E-2</v>
      </c>
      <c r="E822" s="34">
        <f t="shared" si="210"/>
        <v>6.106057104050322E-2</v>
      </c>
      <c r="F822" s="34">
        <f t="shared" si="214"/>
        <v>7.8982961148865494E-2</v>
      </c>
      <c r="G822" s="34">
        <f t="shared" si="214"/>
        <v>5.0523072673112734E-2</v>
      </c>
      <c r="H822" s="34">
        <f t="shared" si="214"/>
        <v>7.1977298406884493E-2</v>
      </c>
      <c r="I822" s="34">
        <f t="shared" si="214"/>
        <v>2.7091159838436241E-2</v>
      </c>
      <c r="J822" s="34">
        <f t="shared" si="214"/>
        <v>6.5352715513586901E-3</v>
      </c>
      <c r="K822" s="34">
        <f t="shared" si="211"/>
        <v>1.3115805275995207E-2</v>
      </c>
    </row>
    <row r="823" spans="1:11" x14ac:dyDescent="0.2">
      <c r="A823" s="14" t="str">
        <f t="shared" si="209"/>
        <v>Mar-14</v>
      </c>
      <c r="B823" s="34">
        <f t="shared" si="213"/>
        <v>-3.4129692832765013E-3</v>
      </c>
      <c r="C823" s="34">
        <f t="shared" si="213"/>
        <v>1.1456255343402777E-2</v>
      </c>
      <c r="D823" s="34">
        <f t="shared" si="213"/>
        <v>1.1456255343402777E-2</v>
      </c>
      <c r="E823" s="34">
        <f t="shared" si="210"/>
        <v>-1.5586052752289081E-2</v>
      </c>
      <c r="F823" s="34">
        <f t="shared" si="214"/>
        <v>-2.7806989410251948E-2</v>
      </c>
      <c r="G823" s="34">
        <f t="shared" si="214"/>
        <v>-4.9724530508051035E-2</v>
      </c>
      <c r="H823" s="34">
        <f t="shared" si="214"/>
        <v>-4.3083552090124044E-3</v>
      </c>
      <c r="I823" s="34">
        <f t="shared" si="214"/>
        <v>2.3064407954797472E-2</v>
      </c>
      <c r="J823" s="34">
        <f t="shared" si="214"/>
        <v>-2.3600312731530737E-2</v>
      </c>
      <c r="K823" s="34">
        <f t="shared" si="211"/>
        <v>1.4920146628825348E-2</v>
      </c>
    </row>
    <row r="824" spans="1:11" x14ac:dyDescent="0.2">
      <c r="A824" s="14" t="str">
        <f t="shared" si="209"/>
        <v>Apr-14</v>
      </c>
      <c r="B824" s="34">
        <f t="shared" si="213"/>
        <v>-9.348706762231096E-4</v>
      </c>
      <c r="C824" s="34">
        <f t="shared" si="213"/>
        <v>1.2093893762322505E-2</v>
      </c>
      <c r="D824" s="34">
        <f t="shared" si="213"/>
        <v>1.2093893762322505E-2</v>
      </c>
      <c r="E824" s="34">
        <f t="shared" si="210"/>
        <v>9.790591789543801E-2</v>
      </c>
      <c r="F824" s="34">
        <f t="shared" si="214"/>
        <v>0.14898874469955636</v>
      </c>
      <c r="G824" s="34">
        <f t="shared" si="214"/>
        <v>9.9167260662584633E-2</v>
      </c>
      <c r="H824" s="34">
        <f t="shared" si="214"/>
        <v>0.11118387542749031</v>
      </c>
      <c r="I824" s="34">
        <f t="shared" si="214"/>
        <v>4.5326572051408442E-2</v>
      </c>
      <c r="J824" s="34">
        <f t="shared" si="214"/>
        <v>3.4022154305939578E-2</v>
      </c>
      <c r="K824" s="34">
        <f t="shared" si="211"/>
        <v>1.3040956045942798E-2</v>
      </c>
    </row>
    <row r="825" spans="1:11" x14ac:dyDescent="0.2">
      <c r="A825" s="14" t="str">
        <f t="shared" si="209"/>
        <v>May-14</v>
      </c>
      <c r="B825" s="34">
        <f t="shared" si="213"/>
        <v>-3.1685678073510859E-3</v>
      </c>
      <c r="C825" s="34">
        <f t="shared" si="213"/>
        <v>5.151305830308095E-3</v>
      </c>
      <c r="D825" s="34">
        <f t="shared" si="213"/>
        <v>5.151305830308095E-3</v>
      </c>
      <c r="E825" s="34">
        <f t="shared" si="210"/>
        <v>7.0255150756890483E-2</v>
      </c>
      <c r="F825" s="34">
        <f t="shared" si="214"/>
        <v>8.4258627625038329E-2</v>
      </c>
      <c r="G825" s="34">
        <f t="shared" si="214"/>
        <v>4.138240206385424E-2</v>
      </c>
      <c r="H825" s="34">
        <f t="shared" si="214"/>
        <v>7.5768362354901919E-2</v>
      </c>
      <c r="I825" s="34">
        <f t="shared" si="214"/>
        <v>4.1172412243773548E-2</v>
      </c>
      <c r="J825" s="34">
        <f t="shared" si="214"/>
        <v>7.892280129479623E-3</v>
      </c>
      <c r="K825" s="34">
        <f t="shared" si="211"/>
        <v>8.3463195169906079E-3</v>
      </c>
    </row>
    <row r="826" spans="1:11" x14ac:dyDescent="0.2">
      <c r="A826" s="14" t="str">
        <f t="shared" si="209"/>
        <v>Jun-14</v>
      </c>
      <c r="B826" s="34">
        <f t="shared" si="213"/>
        <v>-4.810776138550299E-3</v>
      </c>
      <c r="C826" s="34">
        <f t="shared" si="213"/>
        <v>-2.7414265763202605E-3</v>
      </c>
      <c r="D826" s="34">
        <f t="shared" si="213"/>
        <v>-2.7414265763202605E-3</v>
      </c>
      <c r="E826" s="34">
        <f t="shared" si="210"/>
        <v>2.835830677608242E-2</v>
      </c>
      <c r="F826" s="34">
        <f t="shared" si="214"/>
        <v>1.0747934385572311E-2</v>
      </c>
      <c r="G826" s="34">
        <f t="shared" si="214"/>
        <v>-2.0814864106226683E-2</v>
      </c>
      <c r="H826" s="34">
        <f t="shared" si="214"/>
        <v>2.5539137983906945E-2</v>
      </c>
      <c r="I826" s="34">
        <f t="shared" si="214"/>
        <v>3.223373939698293E-2</v>
      </c>
      <c r="J826" s="34">
        <f t="shared" si="214"/>
        <v>-1.4422856281635754E-2</v>
      </c>
      <c r="K826" s="34">
        <f t="shared" si="211"/>
        <v>2.0793528633689107E-3</v>
      </c>
    </row>
    <row r="827" spans="1:11" x14ac:dyDescent="0.2">
      <c r="A827" s="14" t="str">
        <f t="shared" si="209"/>
        <v>Jul-14</v>
      </c>
      <c r="B827" s="34">
        <f t="shared" si="213"/>
        <v>-6.4516129032258229E-3</v>
      </c>
      <c r="C827" s="34">
        <f t="shared" si="213"/>
        <v>4.70482804973682E-3</v>
      </c>
      <c r="D827" s="34">
        <f t="shared" si="213"/>
        <v>4.70482804973682E-3</v>
      </c>
      <c r="E827" s="34">
        <f t="shared" si="210"/>
        <v>3.4533921086730812E-2</v>
      </c>
      <c r="F827" s="34">
        <f t="shared" ref="F827:J836" si="215">IF(OR(F385=0,F397=0),"-",IF(OR(F385="C",F397="C"),"C",F397/F385-1))</f>
        <v>4.1831624156406289E-2</v>
      </c>
      <c r="G827" s="34">
        <f t="shared" si="215"/>
        <v>-2.6331798581004096E-3</v>
      </c>
      <c r="H827" s="34">
        <f t="shared" si="215"/>
        <v>3.9401225297063913E-2</v>
      </c>
      <c r="I827" s="34">
        <f t="shared" si="215"/>
        <v>4.4582196957565046E-2</v>
      </c>
      <c r="J827" s="34">
        <f t="shared" si="215"/>
        <v>2.3382682261585686E-3</v>
      </c>
      <c r="K827" s="34">
        <f t="shared" si="211"/>
        <v>1.1228885374734876E-2</v>
      </c>
    </row>
    <row r="828" spans="1:11" x14ac:dyDescent="0.2">
      <c r="A828" s="14" t="str">
        <f t="shared" si="209"/>
        <v>Aug-14</v>
      </c>
      <c r="B828" s="34">
        <f t="shared" si="213"/>
        <v>-1.4525500322788876E-2</v>
      </c>
      <c r="C828" s="34">
        <f t="shared" si="213"/>
        <v>-7.4659738242832674E-6</v>
      </c>
      <c r="D828" s="34">
        <f t="shared" si="213"/>
        <v>-7.4659738242832674E-6</v>
      </c>
      <c r="E828" s="34">
        <f t="shared" si="210"/>
        <v>3.6350104717126408E-2</v>
      </c>
      <c r="F828" s="34">
        <f t="shared" si="215"/>
        <v>3.3435557707647723E-2</v>
      </c>
      <c r="G828" s="34">
        <f t="shared" si="215"/>
        <v>1.3471882059208129E-2</v>
      </c>
      <c r="H828" s="34">
        <f t="shared" si="215"/>
        <v>3.6342367354371685E-2</v>
      </c>
      <c r="I828" s="34">
        <f t="shared" si="215"/>
        <v>1.96983024411852E-2</v>
      </c>
      <c r="J828" s="34">
        <f t="shared" si="215"/>
        <v>-2.8048738894509428E-3</v>
      </c>
      <c r="K828" s="34">
        <f t="shared" si="211"/>
        <v>1.4732024373760977E-2</v>
      </c>
    </row>
    <row r="829" spans="1:11" x14ac:dyDescent="0.2">
      <c r="A829" s="14" t="str">
        <f t="shared" si="209"/>
        <v>Sep-14</v>
      </c>
      <c r="B829" s="34">
        <f t="shared" si="213"/>
        <v>-1.523325928276742E-2</v>
      </c>
      <c r="C829" s="34">
        <f t="shared" si="213"/>
        <v>-5.8048309748137683E-3</v>
      </c>
      <c r="D829" s="34">
        <f t="shared" si="213"/>
        <v>-5.8048309748137683E-3</v>
      </c>
      <c r="E829" s="34">
        <f t="shared" si="210"/>
        <v>6.3280887996720381E-2</v>
      </c>
      <c r="F829" s="34">
        <f t="shared" si="215"/>
        <v>6.2402269271946365E-2</v>
      </c>
      <c r="G829" s="34">
        <f t="shared" si="215"/>
        <v>1.7720636185783567E-2</v>
      </c>
      <c r="H829" s="34">
        <f t="shared" si="215"/>
        <v>5.7108722163149217E-2</v>
      </c>
      <c r="I829" s="34">
        <f t="shared" si="215"/>
        <v>4.3903632782391622E-2</v>
      </c>
      <c r="J829" s="34">
        <f t="shared" si="215"/>
        <v>5.0075711209391915E-3</v>
      </c>
      <c r="K829" s="34">
        <f t="shared" si="211"/>
        <v>9.5742757326335859E-3</v>
      </c>
    </row>
    <row r="830" spans="1:11" x14ac:dyDescent="0.2">
      <c r="A830" s="14" t="str">
        <f t="shared" si="209"/>
        <v>Oct-14</v>
      </c>
      <c r="B830" s="34">
        <f t="shared" si="213"/>
        <v>-5.9579805581686518E-3</v>
      </c>
      <c r="C830" s="34">
        <f t="shared" si="213"/>
        <v>-3.7861469882272125E-3</v>
      </c>
      <c r="D830" s="34">
        <f t="shared" si="213"/>
        <v>-3.7861469882272125E-3</v>
      </c>
      <c r="E830" s="34">
        <f t="shared" si="210"/>
        <v>6.4541630188656329E-2</v>
      </c>
      <c r="F830" s="34">
        <f t="shared" si="215"/>
        <v>7.314674679231703E-2</v>
      </c>
      <c r="G830" s="34">
        <f t="shared" si="215"/>
        <v>5.3940697917158609E-2</v>
      </c>
      <c r="H830" s="34">
        <f t="shared" si="215"/>
        <v>6.0511119101674948E-2</v>
      </c>
      <c r="I830" s="34">
        <f t="shared" si="215"/>
        <v>1.8223083056868594E-2</v>
      </c>
      <c r="J830" s="34">
        <f t="shared" si="215"/>
        <v>1.1914658378448184E-2</v>
      </c>
      <c r="K830" s="34">
        <f t="shared" si="211"/>
        <v>2.1848508689410462E-3</v>
      </c>
    </row>
    <row r="831" spans="1:11" x14ac:dyDescent="0.2">
      <c r="A831" s="14" t="str">
        <f t="shared" si="209"/>
        <v>Nov-14</v>
      </c>
      <c r="B831" s="34">
        <f t="shared" si="213"/>
        <v>-9.3603744149766133E-3</v>
      </c>
      <c r="C831" s="34">
        <f t="shared" si="213"/>
        <v>-4.8841000921527877E-3</v>
      </c>
      <c r="D831" s="34">
        <f t="shared" si="213"/>
        <v>-4.8841000921527877E-3</v>
      </c>
      <c r="E831" s="34">
        <f t="shared" si="210"/>
        <v>5.5529115797795736E-2</v>
      </c>
      <c r="F831" s="34">
        <f t="shared" si="215"/>
        <v>5.9385010111728143E-2</v>
      </c>
      <c r="G831" s="34">
        <f t="shared" si="215"/>
        <v>3.480595757468441E-2</v>
      </c>
      <c r="H831" s="34">
        <f t="shared" si="215"/>
        <v>5.037380594605767E-2</v>
      </c>
      <c r="I831" s="34">
        <f t="shared" si="215"/>
        <v>2.3752329948554474E-2</v>
      </c>
      <c r="J831" s="34">
        <f t="shared" si="215"/>
        <v>8.5790450167921861E-3</v>
      </c>
      <c r="K831" s="34">
        <f t="shared" si="211"/>
        <v>4.5185698282361741E-3</v>
      </c>
    </row>
    <row r="832" spans="1:11" x14ac:dyDescent="0.2">
      <c r="A832" s="14" t="str">
        <f t="shared" si="209"/>
        <v>Dec-14</v>
      </c>
      <c r="B832" s="34">
        <f t="shared" si="213"/>
        <v>-1.3011152416356864E-2</v>
      </c>
      <c r="C832" s="34">
        <f t="shared" si="213"/>
        <v>-9.04789398825534E-3</v>
      </c>
      <c r="D832" s="34">
        <f t="shared" si="213"/>
        <v>-9.04789398825534E-3</v>
      </c>
      <c r="E832" s="34">
        <f t="shared" si="210"/>
        <v>7.6890668532531015E-2</v>
      </c>
      <c r="F832" s="34">
        <f t="shared" si="215"/>
        <v>7.1380671222986525E-2</v>
      </c>
      <c r="G832" s="34">
        <f t="shared" si="215"/>
        <v>3.6657758657896222E-2</v>
      </c>
      <c r="H832" s="34">
        <f t="shared" si="215"/>
        <v>6.7147075926707211E-2</v>
      </c>
      <c r="I832" s="34">
        <f t="shared" si="215"/>
        <v>3.3495058783955978E-2</v>
      </c>
      <c r="J832" s="34">
        <f t="shared" si="215"/>
        <v>3.9672088241471393E-3</v>
      </c>
      <c r="K832" s="34">
        <f t="shared" si="211"/>
        <v>4.0155047727281623E-3</v>
      </c>
    </row>
    <row r="833" spans="1:11" x14ac:dyDescent="0.2">
      <c r="A833" s="14" t="str">
        <f t="shared" si="209"/>
        <v>Jan-15</v>
      </c>
      <c r="B833" s="34">
        <f t="shared" si="213"/>
        <v>-1.025481665630823E-2</v>
      </c>
      <c r="C833" s="34">
        <f t="shared" si="213"/>
        <v>-5.9486051789515715E-3</v>
      </c>
      <c r="D833" s="34">
        <f t="shared" si="213"/>
        <v>-5.9486051789515715E-3</v>
      </c>
      <c r="E833" s="34">
        <f t="shared" si="210"/>
        <v>4.5682974151798783E-2</v>
      </c>
      <c r="F833" s="34">
        <f t="shared" si="215"/>
        <v>3.8231721487084203E-2</v>
      </c>
      <c r="G833" s="34">
        <f t="shared" si="215"/>
        <v>3.2424462042323299E-2</v>
      </c>
      <c r="H833" s="34">
        <f t="shared" si="215"/>
        <v>3.9462618996217946E-2</v>
      </c>
      <c r="I833" s="34">
        <f t="shared" si="215"/>
        <v>5.6248758706016755E-3</v>
      </c>
      <c r="J833" s="34">
        <f t="shared" si="215"/>
        <v>-1.1841671712277124E-3</v>
      </c>
      <c r="K833" s="34">
        <f t="shared" si="211"/>
        <v>4.3508284251598806E-3</v>
      </c>
    </row>
    <row r="834" spans="1:11" x14ac:dyDescent="0.2">
      <c r="A834" s="14" t="str">
        <f t="shared" si="209"/>
        <v>Feb-15</v>
      </c>
      <c r="B834" s="34">
        <f t="shared" si="213"/>
        <v>-9.9502487562188602E-3</v>
      </c>
      <c r="C834" s="34">
        <f t="shared" si="213"/>
        <v>-5.3561486472201159E-3</v>
      </c>
      <c r="D834" s="34">
        <f t="shared" si="213"/>
        <v>-5.3561486472201159E-3</v>
      </c>
      <c r="E834" s="34">
        <f t="shared" si="210"/>
        <v>4.5731837050164703E-2</v>
      </c>
      <c r="F834" s="34">
        <f t="shared" si="215"/>
        <v>5.3978053492123479E-2</v>
      </c>
      <c r="G834" s="34">
        <f t="shared" si="215"/>
        <v>4.72402570942696E-2</v>
      </c>
      <c r="H834" s="34">
        <f t="shared" si="215"/>
        <v>4.0130741885793464E-2</v>
      </c>
      <c r="I834" s="34">
        <f t="shared" si="215"/>
        <v>6.4338592335526634E-3</v>
      </c>
      <c r="J834" s="34">
        <f t="shared" si="215"/>
        <v>1.3313049070373895E-2</v>
      </c>
      <c r="K834" s="34">
        <f t="shared" si="211"/>
        <v>4.6402719693907635E-3</v>
      </c>
    </row>
    <row r="835" spans="1:11" x14ac:dyDescent="0.2">
      <c r="A835" s="14" t="str">
        <f t="shared" si="209"/>
        <v>Mar-15</v>
      </c>
      <c r="B835" s="34">
        <f t="shared" si="213"/>
        <v>-9.3399750933997883E-3</v>
      </c>
      <c r="C835" s="34">
        <f t="shared" si="213"/>
        <v>-7.3960329088245125E-3</v>
      </c>
      <c r="D835" s="34">
        <f t="shared" si="213"/>
        <v>-7.3960329088245125E-3</v>
      </c>
      <c r="E835" s="34">
        <f t="shared" si="210"/>
        <v>8.126177457507211E-2</v>
      </c>
      <c r="F835" s="34">
        <f t="shared" si="215"/>
        <v>7.5034518075607348E-2</v>
      </c>
      <c r="G835" s="34">
        <f t="shared" si="215"/>
        <v>7.442641101159353E-2</v>
      </c>
      <c r="H835" s="34">
        <f t="shared" si="215"/>
        <v>7.3264726907261046E-2</v>
      </c>
      <c r="I835" s="34">
        <f t="shared" si="215"/>
        <v>5.6598298197196861E-4</v>
      </c>
      <c r="J835" s="34">
        <f t="shared" si="215"/>
        <v>1.6489791604783477E-3</v>
      </c>
      <c r="K835" s="34">
        <f t="shared" si="211"/>
        <v>1.9622697350267782E-3</v>
      </c>
    </row>
    <row r="836" spans="1:11" x14ac:dyDescent="0.2">
      <c r="A836" s="14" t="str">
        <f t="shared" si="209"/>
        <v>Apr-15</v>
      </c>
      <c r="B836" s="34">
        <f t="shared" si="213"/>
        <v>-1.341235184029943E-2</v>
      </c>
      <c r="C836" s="34">
        <f t="shared" si="213"/>
        <v>-6.7757850382196283E-3</v>
      </c>
      <c r="D836" s="34">
        <f t="shared" si="213"/>
        <v>-6.7757850382196283E-3</v>
      </c>
      <c r="E836" s="34">
        <f t="shared" si="210"/>
        <v>4.5670141376540352E-2</v>
      </c>
      <c r="F836" s="34">
        <f t="shared" si="215"/>
        <v>3.568377378882337E-2</v>
      </c>
      <c r="G836" s="34">
        <f t="shared" si="215"/>
        <v>2.0879832070651139E-2</v>
      </c>
      <c r="H836" s="34">
        <f t="shared" si="215"/>
        <v>3.8584905277688097E-2</v>
      </c>
      <c r="I836" s="34">
        <f t="shared" si="215"/>
        <v>1.4501159933922203E-2</v>
      </c>
      <c r="J836" s="34">
        <f t="shared" si="215"/>
        <v>-2.7933503309381935E-3</v>
      </c>
      <c r="K836" s="34">
        <f t="shared" si="211"/>
        <v>6.72678886103939E-3</v>
      </c>
    </row>
    <row r="837" spans="1:11" x14ac:dyDescent="0.2">
      <c r="A837" s="14" t="str">
        <f t="shared" si="209"/>
        <v>May-15</v>
      </c>
      <c r="B837" s="34">
        <f t="shared" ref="B837:D856" si="216">IF(B167=0,"-",(B179/B167-1))</f>
        <v>-8.9001907183725582E-3</v>
      </c>
      <c r="C837" s="34">
        <f t="shared" si="216"/>
        <v>1.0527624046847706E-3</v>
      </c>
      <c r="D837" s="34">
        <f t="shared" si="216"/>
        <v>1.0527624046847706E-3</v>
      </c>
      <c r="E837" s="34">
        <f t="shared" si="210"/>
        <v>4.511685097026441E-2</v>
      </c>
      <c r="F837" s="34">
        <f t="shared" ref="F837:J846" si="217">IF(OR(F395=0,F407=0),"-",IF(OR(F395="C",F407="C"),"C",F407/F395-1))</f>
        <v>5.5378584233434891E-2</v>
      </c>
      <c r="G837" s="34">
        <f t="shared" si="217"/>
        <v>5.2127140677230344E-2</v>
      </c>
      <c r="H837" s="34">
        <f t="shared" si="217"/>
        <v>4.6217110699468433E-2</v>
      </c>
      <c r="I837" s="34">
        <f t="shared" si="217"/>
        <v>3.0903523257765908E-3</v>
      </c>
      <c r="J837" s="34">
        <f t="shared" si="217"/>
        <v>8.7567613263763722E-3</v>
      </c>
      <c r="K837" s="34">
        <f t="shared" si="211"/>
        <v>1.0042331791256798E-2</v>
      </c>
    </row>
    <row r="838" spans="1:11" x14ac:dyDescent="0.2">
      <c r="A838" s="14" t="str">
        <f t="shared" si="209"/>
        <v>Jun-15</v>
      </c>
      <c r="B838" s="34">
        <f t="shared" si="216"/>
        <v>-9.3457943925233655E-3</v>
      </c>
      <c r="C838" s="34">
        <f t="shared" si="216"/>
        <v>8.3135743924125372E-3</v>
      </c>
      <c r="D838" s="34">
        <f t="shared" si="216"/>
        <v>8.3135743924125372E-3</v>
      </c>
      <c r="E838" s="34">
        <f t="shared" si="210"/>
        <v>3.5392357077710823E-2</v>
      </c>
      <c r="F838" s="34">
        <f t="shared" si="217"/>
        <v>3.1196825108950277E-2</v>
      </c>
      <c r="G838" s="34">
        <f t="shared" si="217"/>
        <v>2.900276701715554E-2</v>
      </c>
      <c r="H838" s="34">
        <f t="shared" si="217"/>
        <v>4.4000168463611766E-2</v>
      </c>
      <c r="I838" s="34">
        <f t="shared" si="217"/>
        <v>2.1322178735774244E-3</v>
      </c>
      <c r="J838" s="34">
        <f t="shared" si="217"/>
        <v>-1.2263736866540365E-2</v>
      </c>
      <c r="K838" s="34">
        <f t="shared" si="211"/>
        <v>1.7825966603661758E-2</v>
      </c>
    </row>
    <row r="839" spans="1:11" x14ac:dyDescent="0.2">
      <c r="A839" s="14" t="str">
        <f t="shared" si="209"/>
        <v>Jul-15</v>
      </c>
      <c r="B839" s="34">
        <f t="shared" si="216"/>
        <v>-8.4415584415584721E-3</v>
      </c>
      <c r="C839" s="34">
        <f t="shared" si="216"/>
        <v>5.5152934180695556E-3</v>
      </c>
      <c r="D839" s="34">
        <f t="shared" si="216"/>
        <v>5.5152934180695556E-3</v>
      </c>
      <c r="E839" s="34">
        <f t="shared" si="210"/>
        <v>3.1397692837533908E-2</v>
      </c>
      <c r="F839" s="34">
        <f t="shared" si="217"/>
        <v>3.9670308228429318E-2</v>
      </c>
      <c r="G839" s="34">
        <f t="shared" si="217"/>
        <v>4.786193341370204E-2</v>
      </c>
      <c r="H839" s="34">
        <f t="shared" si="217"/>
        <v>3.7086153744253059E-2</v>
      </c>
      <c r="I839" s="34">
        <f t="shared" si="217"/>
        <v>-7.8174661413515922E-3</v>
      </c>
      <c r="J839" s="34">
        <f t="shared" si="217"/>
        <v>2.491745237217291E-3</v>
      </c>
      <c r="K839" s="34">
        <f t="shared" si="211"/>
        <v>1.4075672471399736E-2</v>
      </c>
    </row>
    <row r="840" spans="1:11" x14ac:dyDescent="0.2">
      <c r="A840" s="14" t="str">
        <f t="shared" si="209"/>
        <v>Aug-15</v>
      </c>
      <c r="B840" s="34">
        <f t="shared" si="216"/>
        <v>0</v>
      </c>
      <c r="C840" s="34">
        <f t="shared" si="216"/>
        <v>1.0467373450798956E-2</v>
      </c>
      <c r="D840" s="34">
        <f t="shared" si="216"/>
        <v>1.0467373450798956E-2</v>
      </c>
      <c r="E840" s="34">
        <f t="shared" si="210"/>
        <v>2.4930774333526973E-2</v>
      </c>
      <c r="F840" s="34">
        <f t="shared" si="217"/>
        <v>4.1566881945129808E-2</v>
      </c>
      <c r="G840" s="34">
        <f t="shared" si="217"/>
        <v>1.8670363074462681E-2</v>
      </c>
      <c r="H840" s="34">
        <f t="shared" si="217"/>
        <v>3.5659107509692589E-2</v>
      </c>
      <c r="I840" s="34">
        <f t="shared" si="217"/>
        <v>2.2476867591948668E-2</v>
      </c>
      <c r="J840" s="34">
        <f t="shared" si="217"/>
        <v>5.7043619783760935E-3</v>
      </c>
      <c r="K840" s="34">
        <f t="shared" si="211"/>
        <v>1.0467373450798956E-2</v>
      </c>
    </row>
    <row r="841" spans="1:11" x14ac:dyDescent="0.2">
      <c r="A841" s="14" t="str">
        <f t="shared" si="209"/>
        <v>Sep-15</v>
      </c>
      <c r="B841" s="34">
        <f t="shared" si="216"/>
        <v>9.3457943925232545E-3</v>
      </c>
      <c r="C841" s="34">
        <f t="shared" si="216"/>
        <v>9.965841983980539E-3</v>
      </c>
      <c r="D841" s="34">
        <f t="shared" si="216"/>
        <v>9.965841983980539E-3</v>
      </c>
      <c r="E841" s="34">
        <f t="shared" si="210"/>
        <v>3.5366307867946256E-2</v>
      </c>
      <c r="F841" s="34">
        <f t="shared" si="217"/>
        <v>5.2181862770307674E-2</v>
      </c>
      <c r="G841" s="34">
        <f t="shared" si="217"/>
        <v>6.771266725700742E-2</v>
      </c>
      <c r="H841" s="34">
        <f t="shared" si="217"/>
        <v>4.5684604887695768E-2</v>
      </c>
      <c r="I841" s="34">
        <f t="shared" si="217"/>
        <v>-1.4545865159208748E-2</v>
      </c>
      <c r="J841" s="34">
        <f t="shared" si="217"/>
        <v>6.2134011079848506E-3</v>
      </c>
      <c r="K841" s="34">
        <f t="shared" si="211"/>
        <v>6.1430641005477682E-4</v>
      </c>
    </row>
    <row r="842" spans="1:11" x14ac:dyDescent="0.2">
      <c r="A842" s="14" t="str">
        <f t="shared" si="209"/>
        <v>Oct-15</v>
      </c>
      <c r="B842" s="34">
        <f t="shared" si="216"/>
        <v>-3.154574132492316E-4</v>
      </c>
      <c r="C842" s="34">
        <f t="shared" si="216"/>
        <v>-2.1512470061768596E-5</v>
      </c>
      <c r="D842" s="34">
        <f t="shared" si="216"/>
        <v>-2.1512470061768596E-5</v>
      </c>
      <c r="E842" s="34">
        <f t="shared" si="210"/>
        <v>3.0335600397720652E-2</v>
      </c>
      <c r="F842" s="34">
        <f t="shared" si="217"/>
        <v>2.912209145009359E-2</v>
      </c>
      <c r="G842" s="34">
        <f t="shared" si="217"/>
        <v>4.0082901224795409E-2</v>
      </c>
      <c r="H842" s="34">
        <f t="shared" si="217"/>
        <v>3.0313435333963357E-2</v>
      </c>
      <c r="I842" s="34">
        <f t="shared" si="217"/>
        <v>-1.0538400123484837E-2</v>
      </c>
      <c r="J842" s="34">
        <f t="shared" si="217"/>
        <v>-1.1562926804732365E-3</v>
      </c>
      <c r="K842" s="34">
        <f t="shared" si="211"/>
        <v>2.9403769955949066E-4</v>
      </c>
    </row>
    <row r="843" spans="1:11" x14ac:dyDescent="0.2">
      <c r="A843" s="14" t="str">
        <f t="shared" si="209"/>
        <v>Nov-15</v>
      </c>
      <c r="B843" s="34">
        <f t="shared" si="216"/>
        <v>2.2047244094487439E-3</v>
      </c>
      <c r="C843" s="34">
        <f t="shared" si="216"/>
        <v>-4.4165520975059103E-4</v>
      </c>
      <c r="D843" s="34">
        <f t="shared" si="216"/>
        <v>-4.4165520975059103E-4</v>
      </c>
      <c r="E843" s="34">
        <f t="shared" si="210"/>
        <v>4.705062955880801E-2</v>
      </c>
      <c r="F843" s="34">
        <f t="shared" si="217"/>
        <v>4.5697742239801276E-2</v>
      </c>
      <c r="G843" s="34">
        <f t="shared" si="217"/>
        <v>6.4492897827635565E-2</v>
      </c>
      <c r="H843" s="34">
        <f t="shared" si="217"/>
        <v>4.6588194193390775E-2</v>
      </c>
      <c r="I843" s="34">
        <f t="shared" si="217"/>
        <v>-1.7656440570144372E-2</v>
      </c>
      <c r="J843" s="34">
        <f t="shared" si="217"/>
        <v>-8.5081406280884675E-4</v>
      </c>
      <c r="K843" s="34">
        <f t="shared" si="211"/>
        <v>-2.6405579167059212E-3</v>
      </c>
    </row>
    <row r="844" spans="1:11" x14ac:dyDescent="0.2">
      <c r="A844" s="14" t="str">
        <f t="shared" si="209"/>
        <v>Dec-15</v>
      </c>
      <c r="B844" s="34">
        <f t="shared" si="216"/>
        <v>-3.4526051475204378E-3</v>
      </c>
      <c r="C844" s="34">
        <f t="shared" si="216"/>
        <v>6.8922884529309947E-4</v>
      </c>
      <c r="D844" s="34">
        <f t="shared" si="216"/>
        <v>6.8922884529309947E-4</v>
      </c>
      <c r="E844" s="34">
        <f t="shared" si="210"/>
        <v>5.0148992242428969E-2</v>
      </c>
      <c r="F844" s="34">
        <f t="shared" si="217"/>
        <v>6.1636839499966456E-2</v>
      </c>
      <c r="G844" s="34">
        <f t="shared" si="217"/>
        <v>8.6591531292090629E-2</v>
      </c>
      <c r="H844" s="34">
        <f t="shared" si="217"/>
        <v>5.0872785219737926E-2</v>
      </c>
      <c r="I844" s="34">
        <f t="shared" si="217"/>
        <v>-2.2966028239195024E-2</v>
      </c>
      <c r="J844" s="34">
        <f t="shared" si="217"/>
        <v>1.024296606746522E-2</v>
      </c>
      <c r="K844" s="34">
        <f t="shared" si="211"/>
        <v>4.1561836538908103E-3</v>
      </c>
    </row>
    <row r="845" spans="1:11" x14ac:dyDescent="0.2">
      <c r="A845" s="14" t="str">
        <f t="shared" si="209"/>
        <v>Jan-16</v>
      </c>
      <c r="B845" s="34">
        <f t="shared" si="216"/>
        <v>-5.3375196232339217E-3</v>
      </c>
      <c r="C845" s="34">
        <f t="shared" si="216"/>
        <v>-4.7504927749963954E-4</v>
      </c>
      <c r="D845" s="34">
        <f t="shared" si="216"/>
        <v>-4.7504927749963954E-4</v>
      </c>
      <c r="E845" s="34">
        <f t="shared" si="210"/>
        <v>6.1788195656778733E-2</v>
      </c>
      <c r="F845" s="34">
        <f t="shared" si="217"/>
        <v>6.0872545691477153E-2</v>
      </c>
      <c r="G845" s="34">
        <f t="shared" si="217"/>
        <v>8.9379750906823263E-2</v>
      </c>
      <c r="H845" s="34">
        <f t="shared" si="217"/>
        <v>6.1283793941574238E-2</v>
      </c>
      <c r="I845" s="34">
        <f t="shared" si="217"/>
        <v>-2.6168289975663672E-2</v>
      </c>
      <c r="J845" s="34">
        <f t="shared" si="217"/>
        <v>-3.8750073490689818E-4</v>
      </c>
      <c r="K845" s="34">
        <f t="shared" si="211"/>
        <v>4.8885631474633318E-3</v>
      </c>
    </row>
    <row r="846" spans="1:11" x14ac:dyDescent="0.2">
      <c r="A846" s="14" t="str">
        <f t="shared" si="209"/>
        <v>Feb-16</v>
      </c>
      <c r="B846" s="34">
        <f t="shared" si="216"/>
        <v>-5.9673366834170904E-3</v>
      </c>
      <c r="C846" s="34">
        <f t="shared" si="216"/>
        <v>-2.0973124641295859E-3</v>
      </c>
      <c r="D846" s="34">
        <f t="shared" si="216"/>
        <v>3.3542069233580163E-2</v>
      </c>
      <c r="E846" s="34">
        <f t="shared" si="210"/>
        <v>2.9999362245950456E-2</v>
      </c>
      <c r="F846" s="34">
        <f t="shared" si="217"/>
        <v>7.0418486232662891E-2</v>
      </c>
      <c r="G846" s="34">
        <f t="shared" si="217"/>
        <v>8.8256458172396801E-2</v>
      </c>
      <c r="H846" s="34">
        <f t="shared" si="217"/>
        <v>6.4547672164947389E-2</v>
      </c>
      <c r="I846" s="34">
        <f t="shared" si="217"/>
        <v>-1.6391331111134222E-2</v>
      </c>
      <c r="J846" s="34">
        <f t="shared" si="217"/>
        <v>5.5148437418270913E-3</v>
      </c>
      <c r="K846" s="34">
        <f t="shared" si="211"/>
        <v>3.8932565921678819E-3</v>
      </c>
    </row>
    <row r="847" spans="1:11" x14ac:dyDescent="0.2">
      <c r="A847" s="14" t="str">
        <f t="shared" si="209"/>
        <v>Mar-16</v>
      </c>
      <c r="B847" s="34">
        <f t="shared" si="216"/>
        <v>-1.2256442489000596E-2</v>
      </c>
      <c r="C847" s="34">
        <f t="shared" si="216"/>
        <v>-1.8024666827516356E-3</v>
      </c>
      <c r="D847" s="34">
        <f t="shared" si="216"/>
        <v>-1.8024666827516356E-3</v>
      </c>
      <c r="E847" s="34">
        <f t="shared" si="210"/>
        <v>7.008434915128392E-2</v>
      </c>
      <c r="F847" s="34">
        <f t="shared" ref="F847:J856" si="218">IF(OR(F405=0,F417=0),"-",IF(OR(F405="C",F417="C"),"C",F417/F405-1))</f>
        <v>0.12270800693133554</v>
      </c>
      <c r="G847" s="34">
        <f t="shared" si="218"/>
        <v>0.13906455063921208</v>
      </c>
      <c r="H847" s="34">
        <f t="shared" si="218"/>
        <v>6.8155557764204566E-2</v>
      </c>
      <c r="I847" s="34">
        <f t="shared" si="218"/>
        <v>-1.4359628432556892E-2</v>
      </c>
      <c r="J847" s="34">
        <f t="shared" si="218"/>
        <v>5.1071633500008762E-2</v>
      </c>
      <c r="K847" s="34">
        <f t="shared" si="211"/>
        <v>1.0583694246097286E-2</v>
      </c>
    </row>
    <row r="848" spans="1:11" x14ac:dyDescent="0.2">
      <c r="A848" s="14" t="str">
        <f t="shared" si="209"/>
        <v>Apr-16</v>
      </c>
      <c r="B848" s="34">
        <f t="shared" si="216"/>
        <v>-8.5361998103066217E-3</v>
      </c>
      <c r="C848" s="34">
        <f t="shared" si="216"/>
        <v>-5.265738589123159E-3</v>
      </c>
      <c r="D848" s="34">
        <f t="shared" si="216"/>
        <v>-5.265738589123159E-3</v>
      </c>
      <c r="E848" s="34">
        <f t="shared" si="210"/>
        <v>4.449948429818229E-2</v>
      </c>
      <c r="F848" s="34">
        <f t="shared" si="218"/>
        <v>3.6990148273651213E-2</v>
      </c>
      <c r="G848" s="34">
        <f t="shared" si="218"/>
        <v>6.5065725822138765E-2</v>
      </c>
      <c r="H848" s="34">
        <f t="shared" si="218"/>
        <v>3.8999423057394011E-2</v>
      </c>
      <c r="I848" s="34">
        <f t="shared" si="218"/>
        <v>-2.6360417829440208E-2</v>
      </c>
      <c r="J848" s="34">
        <f t="shared" si="218"/>
        <v>-1.9338555336539942E-3</v>
      </c>
      <c r="K848" s="34">
        <f t="shared" si="211"/>
        <v>3.2986188911361403E-3</v>
      </c>
    </row>
    <row r="849" spans="1:11" x14ac:dyDescent="0.2">
      <c r="A849" s="14" t="str">
        <f t="shared" si="209"/>
        <v>May-16</v>
      </c>
      <c r="B849" s="34">
        <f t="shared" si="216"/>
        <v>-4.810776138550299E-3</v>
      </c>
      <c r="C849" s="34">
        <f t="shared" si="216"/>
        <v>-1.0794072754095274E-2</v>
      </c>
      <c r="D849" s="34">
        <f t="shared" si="216"/>
        <v>-1.0794072754095274E-2</v>
      </c>
      <c r="E849" s="34">
        <f t="shared" si="210"/>
        <v>1.5232428417352839E-2</v>
      </c>
      <c r="F849" s="34">
        <f t="shared" si="218"/>
        <v>-3.7209568859084552E-3</v>
      </c>
      <c r="G849" s="34">
        <f t="shared" si="218"/>
        <v>1.1704770970126788E-3</v>
      </c>
      <c r="H849" s="34">
        <f t="shared" si="218"/>
        <v>4.2739357226990737E-3</v>
      </c>
      <c r="I849" s="34">
        <f t="shared" si="218"/>
        <v>-4.8857153649838336E-3</v>
      </c>
      <c r="J849" s="34">
        <f t="shared" si="218"/>
        <v>-7.9608683689019744E-3</v>
      </c>
      <c r="K849" s="34">
        <f t="shared" si="211"/>
        <v>-6.01222006035107E-3</v>
      </c>
    </row>
    <row r="850" spans="1:11" x14ac:dyDescent="0.2">
      <c r="A850" s="14" t="str">
        <f t="shared" si="209"/>
        <v>Jun-16</v>
      </c>
      <c r="B850" s="34">
        <f t="shared" si="216"/>
        <v>-4.8796356538711727E-3</v>
      </c>
      <c r="C850" s="34">
        <f t="shared" si="216"/>
        <v>-7.8114666157169665E-3</v>
      </c>
      <c r="D850" s="34">
        <f t="shared" si="216"/>
        <v>-7.8114666157169665E-3</v>
      </c>
      <c r="E850" s="34">
        <f t="shared" si="210"/>
        <v>8.2432521901982359E-2</v>
      </c>
      <c r="F850" s="34">
        <f t="shared" si="218"/>
        <v>0.11896161535696081</v>
      </c>
      <c r="G850" s="34">
        <f t="shared" si="218"/>
        <v>0.15787928200803703</v>
      </c>
      <c r="H850" s="34">
        <f t="shared" si="218"/>
        <v>7.3977136393378551E-2</v>
      </c>
      <c r="I850" s="34">
        <f t="shared" si="218"/>
        <v>-3.3611160727898715E-2</v>
      </c>
      <c r="J850" s="34">
        <f t="shared" si="218"/>
        <v>4.1885881402139447E-2</v>
      </c>
      <c r="K850" s="34">
        <f t="shared" si="211"/>
        <v>-2.9462073804230604E-3</v>
      </c>
    </row>
    <row r="851" spans="1:11" x14ac:dyDescent="0.2">
      <c r="A851" s="14" t="str">
        <f t="shared" si="209"/>
        <v>Jul-16</v>
      </c>
      <c r="B851" s="34">
        <f t="shared" si="216"/>
        <v>-5.2390307793058755E-3</v>
      </c>
      <c r="C851" s="34">
        <f t="shared" si="216"/>
        <v>-6.4903863923653216E-3</v>
      </c>
      <c r="D851" s="34">
        <f t="shared" si="216"/>
        <v>-6.4903863923653216E-3</v>
      </c>
      <c r="E851" s="34">
        <f t="shared" si="210"/>
        <v>5.7762409541843418E-2</v>
      </c>
      <c r="F851" s="34">
        <f t="shared" si="218"/>
        <v>6.851597233256701E-2</v>
      </c>
      <c r="G851" s="34">
        <f t="shared" si="218"/>
        <v>7.9792058514404962E-2</v>
      </c>
      <c r="H851" s="34">
        <f t="shared" si="218"/>
        <v>5.0897122792597616E-2</v>
      </c>
      <c r="I851" s="34">
        <f t="shared" si="218"/>
        <v>-1.0442831184877877E-2</v>
      </c>
      <c r="J851" s="34">
        <f t="shared" si="218"/>
        <v>1.6765532189440213E-2</v>
      </c>
      <c r="K851" s="34">
        <f t="shared" si="211"/>
        <v>-1.2579460310345736E-3</v>
      </c>
    </row>
    <row r="852" spans="1:11" x14ac:dyDescent="0.2">
      <c r="A852" s="14" t="str">
        <f t="shared" si="209"/>
        <v>Aug-16</v>
      </c>
      <c r="B852" s="34">
        <f t="shared" si="216"/>
        <v>-5.568293481821196E-3</v>
      </c>
      <c r="C852" s="34">
        <f t="shared" si="216"/>
        <v>-7.7655125533833136E-3</v>
      </c>
      <c r="D852" s="34">
        <f t="shared" si="216"/>
        <v>-7.7655125533833136E-3</v>
      </c>
      <c r="E852" s="34">
        <f t="shared" si="210"/>
        <v>6.1284569951623125E-2</v>
      </c>
      <c r="F852" s="34">
        <f t="shared" si="218"/>
        <v>6.4445352364891351E-2</v>
      </c>
      <c r="G852" s="34">
        <f t="shared" si="218"/>
        <v>8.1476240357534646E-2</v>
      </c>
      <c r="H852" s="34">
        <f t="shared" si="218"/>
        <v>5.3043151300951941E-2</v>
      </c>
      <c r="I852" s="34">
        <f t="shared" si="218"/>
        <v>-1.5747815215073957E-2</v>
      </c>
      <c r="J852" s="34">
        <f t="shared" si="218"/>
        <v>1.0827857386331186E-2</v>
      </c>
      <c r="K852" s="34">
        <f t="shared" si="211"/>
        <v>-2.2095223404080544E-3</v>
      </c>
    </row>
    <row r="853" spans="1:11" x14ac:dyDescent="0.2">
      <c r="A853" s="14" t="str">
        <f t="shared" si="209"/>
        <v>Sep-16</v>
      </c>
      <c r="B853" s="34">
        <f t="shared" si="216"/>
        <v>-2.2988505747126409E-2</v>
      </c>
      <c r="C853" s="34">
        <f t="shared" si="216"/>
        <v>-7.6885830410986511E-3</v>
      </c>
      <c r="D853" s="34">
        <f t="shared" si="216"/>
        <v>-7.6885830410986511E-3</v>
      </c>
      <c r="E853" s="34">
        <f t="shared" si="210"/>
        <v>6.0267677619273208E-2</v>
      </c>
      <c r="F853" s="34">
        <f t="shared" si="218"/>
        <v>6.3847045003966763E-2</v>
      </c>
      <c r="G853" s="34">
        <f t="shared" si="218"/>
        <v>9.8419644419994512E-2</v>
      </c>
      <c r="H853" s="34">
        <f t="shared" si="218"/>
        <v>5.2115721534104376E-2</v>
      </c>
      <c r="I853" s="34">
        <f t="shared" si="218"/>
        <v>-3.1474855344819974E-2</v>
      </c>
      <c r="J853" s="34">
        <f t="shared" si="218"/>
        <v>1.1150221624629308E-2</v>
      </c>
      <c r="K853" s="34">
        <f t="shared" si="211"/>
        <v>1.5659920887346024E-2</v>
      </c>
    </row>
    <row r="854" spans="1:11" x14ac:dyDescent="0.2">
      <c r="A854" s="14" t="str">
        <f t="shared" si="209"/>
        <v>Oct-16</v>
      </c>
      <c r="B854" s="34">
        <f t="shared" si="216"/>
        <v>-1.8933417481855508E-2</v>
      </c>
      <c r="C854" s="34">
        <f t="shared" si="216"/>
        <v>-9.8385812937877848E-3</v>
      </c>
      <c r="D854" s="34">
        <f t="shared" si="216"/>
        <v>-9.8385812937877848E-3</v>
      </c>
      <c r="E854" s="34">
        <f t="shared" si="210"/>
        <v>5.5955442641442366E-2</v>
      </c>
      <c r="F854" s="34">
        <f t="shared" si="218"/>
        <v>6.0199676229324428E-2</v>
      </c>
      <c r="G854" s="34">
        <f t="shared" si="218"/>
        <v>5.3688504365848599E-2</v>
      </c>
      <c r="H854" s="34">
        <f t="shared" si="218"/>
        <v>4.5566339176396742E-2</v>
      </c>
      <c r="I854" s="34">
        <f t="shared" si="218"/>
        <v>6.1794086549273874E-3</v>
      </c>
      <c r="J854" s="34">
        <f t="shared" si="218"/>
        <v>1.3995608413000848E-2</v>
      </c>
      <c r="K854" s="34">
        <f t="shared" si="211"/>
        <v>9.2703557027939976E-3</v>
      </c>
    </row>
    <row r="855" spans="1:11" x14ac:dyDescent="0.2">
      <c r="A855" s="14" t="str">
        <f t="shared" si="209"/>
        <v>Nov-16</v>
      </c>
      <c r="B855" s="34">
        <f t="shared" si="216"/>
        <v>-2.4198617221872998E-2</v>
      </c>
      <c r="C855" s="34">
        <f t="shared" si="216"/>
        <v>-5.6442819575396319E-3</v>
      </c>
      <c r="D855" s="34">
        <f t="shared" si="216"/>
        <v>-5.6442819575396319E-3</v>
      </c>
      <c r="E855" s="34">
        <f t="shared" si="210"/>
        <v>4.490802423189999E-2</v>
      </c>
      <c r="F855" s="34">
        <f t="shared" si="218"/>
        <v>5.0890296965204751E-2</v>
      </c>
      <c r="G855" s="34">
        <f t="shared" si="218"/>
        <v>5.7276563613223752E-2</v>
      </c>
      <c r="H855" s="34">
        <f t="shared" si="218"/>
        <v>3.901026872343949E-2</v>
      </c>
      <c r="I855" s="34">
        <f t="shared" si="218"/>
        <v>-6.0402990738716023E-3</v>
      </c>
      <c r="J855" s="34">
        <f t="shared" si="218"/>
        <v>1.1433985398778823E-2</v>
      </c>
      <c r="K855" s="34">
        <f t="shared" si="211"/>
        <v>1.901445887636366E-2</v>
      </c>
    </row>
    <row r="856" spans="1:11" x14ac:dyDescent="0.2">
      <c r="A856" s="14" t="str">
        <f t="shared" si="209"/>
        <v>Dec-16</v>
      </c>
      <c r="B856" s="34">
        <f t="shared" si="216"/>
        <v>-2.7086614173228329E-2</v>
      </c>
      <c r="C856" s="34">
        <f t="shared" si="216"/>
        <v>-1.591235071076591E-2</v>
      </c>
      <c r="D856" s="34">
        <f t="shared" si="216"/>
        <v>-1.591235071076591E-2</v>
      </c>
      <c r="E856" s="34">
        <f t="shared" si="210"/>
        <v>4.0586719342445177E-2</v>
      </c>
      <c r="F856" s="34">
        <f t="shared" si="218"/>
        <v>3.4129146136589794E-2</v>
      </c>
      <c r="G856" s="34">
        <f t="shared" si="218"/>
        <v>4.3046139874065581E-2</v>
      </c>
      <c r="H856" s="34">
        <f t="shared" si="218"/>
        <v>2.4028538519302867E-2</v>
      </c>
      <c r="I856" s="34">
        <f t="shared" si="218"/>
        <v>-8.5489926059766352E-3</v>
      </c>
      <c r="J856" s="34">
        <f t="shared" si="218"/>
        <v>9.8635997312066515E-3</v>
      </c>
      <c r="K856" s="34">
        <f t="shared" si="211"/>
        <v>1.1485363060316667E-2</v>
      </c>
    </row>
    <row r="857" spans="1:11" x14ac:dyDescent="0.2">
      <c r="A857" s="14" t="str">
        <f t="shared" si="209"/>
        <v>Jan-17</v>
      </c>
      <c r="B857" s="34">
        <f t="shared" ref="B857:D876" si="219">IF(B187=0,"-",(B199/B187-1))</f>
        <v>-2.1148989898989945E-2</v>
      </c>
      <c r="C857" s="34">
        <f t="shared" si="219"/>
        <v>-8.6826368543885257E-3</v>
      </c>
      <c r="D857" s="34">
        <f t="shared" si="219"/>
        <v>-8.6826368543885257E-3</v>
      </c>
      <c r="E857" s="34">
        <f t="shared" si="210"/>
        <v>2.3127469413419588E-2</v>
      </c>
      <c r="F857" s="34">
        <f t="shared" ref="F857:J866" si="220">IF(OR(F415=0,F427=0),"-",IF(OR(F415="C",F427="C"),"C",F427/F415-1))</f>
        <v>1.1470943503889774E-2</v>
      </c>
      <c r="G857" s="34">
        <f t="shared" si="220"/>
        <v>1.5340514625101997E-2</v>
      </c>
      <c r="H857" s="34">
        <f t="shared" si="220"/>
        <v>1.4244025140753402E-2</v>
      </c>
      <c r="I857" s="34">
        <f t="shared" si="220"/>
        <v>-3.8111067818866751E-3</v>
      </c>
      <c r="J857" s="34">
        <f t="shared" si="220"/>
        <v>-2.734136527428821E-3</v>
      </c>
      <c r="K857" s="34">
        <f t="shared" si="211"/>
        <v>1.2735700240340986E-2</v>
      </c>
    </row>
    <row r="858" spans="1:11" x14ac:dyDescent="0.2">
      <c r="A858" s="14" t="str">
        <f t="shared" si="209"/>
        <v>Feb-17</v>
      </c>
      <c r="B858" s="34">
        <f t="shared" si="219"/>
        <v>-1.9905213270142164E-2</v>
      </c>
      <c r="C858" s="34">
        <f t="shared" si="219"/>
        <v>-4.1111355680680806E-3</v>
      </c>
      <c r="D858" s="34">
        <f t="shared" si="219"/>
        <v>-3.8452130893307124E-2</v>
      </c>
      <c r="E858" s="34">
        <f t="shared" si="210"/>
        <v>3.6147416426457024E-2</v>
      </c>
      <c r="F858" s="34">
        <f t="shared" si="220"/>
        <v>-4.1321261587088376E-3</v>
      </c>
      <c r="G858" s="34">
        <f t="shared" si="220"/>
        <v>-2.2174019788952837E-2</v>
      </c>
      <c r="H858" s="34">
        <f t="shared" si="220"/>
        <v>-3.694659654734922E-3</v>
      </c>
      <c r="I858" s="34">
        <f t="shared" si="220"/>
        <v>1.8451027069612103E-2</v>
      </c>
      <c r="J858" s="34">
        <f t="shared" si="220"/>
        <v>-4.390887876023486E-4</v>
      </c>
      <c r="K858" s="34">
        <f t="shared" si="211"/>
        <v>1.6114847171845526E-2</v>
      </c>
    </row>
    <row r="859" spans="1:11" x14ac:dyDescent="0.2">
      <c r="A859" s="14" t="str">
        <f t="shared" si="209"/>
        <v>Mar-17</v>
      </c>
      <c r="B859" s="34">
        <f t="shared" si="219"/>
        <v>-1.495386573337576E-2</v>
      </c>
      <c r="C859" s="34">
        <f t="shared" si="219"/>
        <v>-5.1967809816300115E-3</v>
      </c>
      <c r="D859" s="34">
        <f t="shared" si="219"/>
        <v>-5.1967809816300115E-3</v>
      </c>
      <c r="E859" s="34">
        <f t="shared" si="210"/>
        <v>1.9731828033881182E-2</v>
      </c>
      <c r="F859" s="34">
        <f t="shared" si="220"/>
        <v>-3.0543085709012541E-2</v>
      </c>
      <c r="G859" s="34">
        <f t="shared" si="220"/>
        <v>-1.8169163459633597E-2</v>
      </c>
      <c r="H859" s="34">
        <f t="shared" si="220"/>
        <v>1.443250506359206E-2</v>
      </c>
      <c r="I859" s="34">
        <f t="shared" si="220"/>
        <v>-1.2602906517970358E-2</v>
      </c>
      <c r="J859" s="34">
        <f t="shared" si="220"/>
        <v>-4.433571533651226E-2</v>
      </c>
      <c r="K859" s="34">
        <f t="shared" si="211"/>
        <v>9.9052058703930079E-3</v>
      </c>
    </row>
    <row r="860" spans="1:11" x14ac:dyDescent="0.2">
      <c r="A860" s="14" t="str">
        <f t="shared" si="209"/>
        <v>Apr-17</v>
      </c>
      <c r="B860" s="34">
        <f t="shared" si="219"/>
        <v>-1.1798469387755084E-2</v>
      </c>
      <c r="C860" s="34">
        <f t="shared" si="219"/>
        <v>9.3584797828261124E-4</v>
      </c>
      <c r="D860" s="34">
        <f t="shared" si="219"/>
        <v>9.3584797828261124E-4</v>
      </c>
      <c r="E860" s="34">
        <f t="shared" si="210"/>
        <v>4.6222952685041729E-2</v>
      </c>
      <c r="F860" s="34">
        <f t="shared" si="220"/>
        <v>6.8686394127138062E-2</v>
      </c>
      <c r="G860" s="34">
        <f t="shared" si="220"/>
        <v>5.4641601989972255E-2</v>
      </c>
      <c r="H860" s="34">
        <f t="shared" si="220"/>
        <v>4.7202058320144902E-2</v>
      </c>
      <c r="I860" s="34">
        <f t="shared" si="220"/>
        <v>1.3317123192054137E-2</v>
      </c>
      <c r="J860" s="34">
        <f t="shared" si="220"/>
        <v>2.0515941156052486E-2</v>
      </c>
      <c r="K860" s="34">
        <f t="shared" si="211"/>
        <v>1.2886356650498421E-2</v>
      </c>
    </row>
    <row r="861" spans="1:11" x14ac:dyDescent="0.2">
      <c r="A861" s="14" t="str">
        <f t="shared" si="209"/>
        <v>May-17</v>
      </c>
      <c r="B861" s="34">
        <f t="shared" si="219"/>
        <v>-1.9658395101514681E-2</v>
      </c>
      <c r="C861" s="34">
        <f t="shared" si="219"/>
        <v>-8.3426234228378693E-4</v>
      </c>
      <c r="D861" s="34">
        <f t="shared" si="219"/>
        <v>-8.3426234228378693E-4</v>
      </c>
      <c r="E861" s="34">
        <f t="shared" si="210"/>
        <v>6.1222843674949567E-2</v>
      </c>
      <c r="F861" s="34">
        <f t="shared" si="220"/>
        <v>7.3465580621511428E-2</v>
      </c>
      <c r="G861" s="34">
        <f t="shared" si="220"/>
        <v>6.5327346182766588E-2</v>
      </c>
      <c r="H861" s="34">
        <f t="shared" si="220"/>
        <v>6.0337505419700177E-2</v>
      </c>
      <c r="I861" s="34">
        <f t="shared" si="220"/>
        <v>7.6391866480336468E-3</v>
      </c>
      <c r="J861" s="34">
        <f t="shared" si="220"/>
        <v>1.2381034467525254E-2</v>
      </c>
      <c r="K861" s="34">
        <f t="shared" si="211"/>
        <v>1.9201605506868225E-2</v>
      </c>
    </row>
    <row r="862" spans="1:11" x14ac:dyDescent="0.2">
      <c r="A862" s="14" t="str">
        <f t="shared" si="209"/>
        <v>Jun-17</v>
      </c>
      <c r="B862" s="34">
        <f t="shared" si="219"/>
        <v>-5.2304674730303535E-3</v>
      </c>
      <c r="C862" s="34">
        <f t="shared" si="219"/>
        <v>2.5181641102367536E-4</v>
      </c>
      <c r="D862" s="34">
        <f t="shared" si="219"/>
        <v>2.5181641102367536E-4</v>
      </c>
      <c r="E862" s="34">
        <f t="shared" si="210"/>
        <v>5.6753996018510167E-2</v>
      </c>
      <c r="F862" s="34">
        <f t="shared" si="220"/>
        <v>6.7490734666838526E-2</v>
      </c>
      <c r="G862" s="34">
        <f t="shared" si="220"/>
        <v>5.7730483936144106E-2</v>
      </c>
      <c r="H862" s="34">
        <f t="shared" si="220"/>
        <v>5.7020104017122319E-2</v>
      </c>
      <c r="I862" s="34">
        <f t="shared" si="220"/>
        <v>9.2275403601622674E-3</v>
      </c>
      <c r="J862" s="34">
        <f t="shared" si="220"/>
        <v>9.9058008546133447E-3</v>
      </c>
      <c r="K862" s="34">
        <f t="shared" si="211"/>
        <v>5.5111095633655349E-3</v>
      </c>
    </row>
    <row r="863" spans="1:11" x14ac:dyDescent="0.2">
      <c r="A863" s="14" t="str">
        <f t="shared" si="209"/>
        <v>Jul-17</v>
      </c>
      <c r="B863" s="34">
        <f t="shared" si="219"/>
        <v>-2.3699802501645828E-2</v>
      </c>
      <c r="C863" s="34">
        <f t="shared" si="219"/>
        <v>-8.0283335441484471E-3</v>
      </c>
      <c r="D863" s="34">
        <f t="shared" si="219"/>
        <v>-8.0283335441484471E-3</v>
      </c>
      <c r="E863" s="34">
        <f t="shared" si="210"/>
        <v>2.2865651374218698E-2</v>
      </c>
      <c r="F863" s="34">
        <f t="shared" si="220"/>
        <v>1.4182984667187037E-2</v>
      </c>
      <c r="G863" s="34">
        <f t="shared" si="220"/>
        <v>2.5681231035013852E-2</v>
      </c>
      <c r="H863" s="34">
        <f t="shared" si="220"/>
        <v>1.4653744754133724E-2</v>
      </c>
      <c r="I863" s="34">
        <f t="shared" si="220"/>
        <v>-1.121035075997634E-2</v>
      </c>
      <c r="J863" s="34">
        <f t="shared" si="220"/>
        <v>-4.639613162426004E-4</v>
      </c>
      <c r="K863" s="34">
        <f t="shared" si="211"/>
        <v>1.6051895715737396E-2</v>
      </c>
    </row>
    <row r="864" spans="1:11" x14ac:dyDescent="0.2">
      <c r="A864" s="14" t="str">
        <f t="shared" si="209"/>
        <v>Aug-17</v>
      </c>
      <c r="B864" s="34">
        <f t="shared" si="219"/>
        <v>-2.7009222661396604E-2</v>
      </c>
      <c r="C864" s="34">
        <f t="shared" si="219"/>
        <v>-1.0484693687588864E-2</v>
      </c>
      <c r="D864" s="34">
        <f t="shared" si="219"/>
        <v>-1.0484693687588864E-2</v>
      </c>
      <c r="E864" s="34">
        <f t="shared" si="210"/>
        <v>1.3239012277901363E-2</v>
      </c>
      <c r="F864" s="34">
        <f t="shared" si="220"/>
        <v>-3.4360795292142088E-3</v>
      </c>
      <c r="G864" s="34">
        <f t="shared" si="220"/>
        <v>2.3529010878547085E-2</v>
      </c>
      <c r="H864" s="34">
        <f t="shared" si="220"/>
        <v>2.6155116018524716E-3</v>
      </c>
      <c r="I864" s="34">
        <f t="shared" si="220"/>
        <v>-2.6345213590590721E-2</v>
      </c>
      <c r="J864" s="34">
        <f t="shared" si="220"/>
        <v>-6.0358044145937262E-3</v>
      </c>
      <c r="K864" s="34">
        <f t="shared" si="211"/>
        <v>1.6983232892511912E-2</v>
      </c>
    </row>
    <row r="865" spans="1:11" x14ac:dyDescent="0.2">
      <c r="A865" s="14" t="str">
        <f t="shared" si="209"/>
        <v>Sep-17</v>
      </c>
      <c r="B865" s="34">
        <f t="shared" si="219"/>
        <v>-2.1241830065359513E-2</v>
      </c>
      <c r="C865" s="34">
        <f t="shared" si="219"/>
        <v>-1.0106611069215843E-2</v>
      </c>
      <c r="D865" s="34">
        <f t="shared" si="219"/>
        <v>-1.0106611069215843E-2</v>
      </c>
      <c r="E865" s="34">
        <f t="shared" si="210"/>
        <v>9.1492118623144325E-3</v>
      </c>
      <c r="F865" s="34">
        <f t="shared" si="220"/>
        <v>1.3611075672523176E-2</v>
      </c>
      <c r="G865" s="34">
        <f t="shared" si="220"/>
        <v>-3.1696598970866185E-3</v>
      </c>
      <c r="H865" s="34">
        <f t="shared" si="220"/>
        <v>-1.049866732783733E-3</v>
      </c>
      <c r="I865" s="34">
        <f t="shared" si="220"/>
        <v>1.6834093922018178E-2</v>
      </c>
      <c r="J865" s="34">
        <f t="shared" si="220"/>
        <v>1.4676350617579104E-2</v>
      </c>
      <c r="K865" s="34">
        <f t="shared" si="211"/>
        <v>1.1376884850817781E-2</v>
      </c>
    </row>
    <row r="866" spans="1:11" x14ac:dyDescent="0.2">
      <c r="A866" s="14" t="str">
        <f t="shared" si="209"/>
        <v>Oct-17</v>
      </c>
      <c r="B866" s="34">
        <f t="shared" si="219"/>
        <v>-2.2193631392730784E-2</v>
      </c>
      <c r="C866" s="34">
        <f t="shared" si="219"/>
        <v>9.5380180910926704E-3</v>
      </c>
      <c r="D866" s="34">
        <f t="shared" si="219"/>
        <v>9.5380180910926704E-3</v>
      </c>
      <c r="E866" s="34">
        <f t="shared" si="210"/>
        <v>2.9786162249844539E-2</v>
      </c>
      <c r="F866" s="34">
        <f t="shared" si="220"/>
        <v>4.7513999378175242E-2</v>
      </c>
      <c r="G866" s="34">
        <f t="shared" si="220"/>
        <v>5.6688304363972319E-2</v>
      </c>
      <c r="H866" s="34">
        <f t="shared" si="220"/>
        <v>3.9608281295340442E-2</v>
      </c>
      <c r="I866" s="34">
        <f t="shared" si="220"/>
        <v>-8.6821297708212786E-3</v>
      </c>
      <c r="J866" s="34">
        <f t="shared" si="220"/>
        <v>7.6045162635529628E-3</v>
      </c>
      <c r="K866" s="34">
        <f t="shared" si="211"/>
        <v>3.2451874422765759E-2</v>
      </c>
    </row>
    <row r="867" spans="1:11" x14ac:dyDescent="0.2">
      <c r="A867" s="14" t="str">
        <f t="shared" si="209"/>
        <v>Nov-17</v>
      </c>
      <c r="B867" s="34">
        <f t="shared" si="219"/>
        <v>-1.6747181964573254E-2</v>
      </c>
      <c r="C867" s="34">
        <f t="shared" si="219"/>
        <v>1.35457653357407E-3</v>
      </c>
      <c r="D867" s="34">
        <f t="shared" si="219"/>
        <v>1.35457653357407E-3</v>
      </c>
      <c r="E867" s="34">
        <f t="shared" si="210"/>
        <v>3.3801786035362769E-2</v>
      </c>
      <c r="F867" s="34">
        <f t="shared" ref="F867:J876" si="221">IF(OR(F425=0,F437=0),"-",IF(OR(F425="C",F437="C"),"C",F437/F425-1))</f>
        <v>4.3052108763157682E-2</v>
      </c>
      <c r="G867" s="34">
        <f t="shared" si="221"/>
        <v>3.7154233062193232E-2</v>
      </c>
      <c r="H867" s="34">
        <f t="shared" si="221"/>
        <v>3.5202149675093386E-2</v>
      </c>
      <c r="I867" s="34">
        <f t="shared" si="221"/>
        <v>5.6865946384376809E-3</v>
      </c>
      <c r="J867" s="34">
        <f t="shared" si="221"/>
        <v>7.5830204666094136E-3</v>
      </c>
      <c r="K867" s="34">
        <f t="shared" si="211"/>
        <v>1.8410075380526747E-2</v>
      </c>
    </row>
    <row r="868" spans="1:11" x14ac:dyDescent="0.2">
      <c r="A868" s="14" t="str">
        <f t="shared" si="209"/>
        <v>Dec-17</v>
      </c>
      <c r="B868" s="34">
        <f t="shared" si="219"/>
        <v>-6.1508578828100013E-3</v>
      </c>
      <c r="C868" s="34">
        <f t="shared" si="219"/>
        <v>8.6367998383756195E-3</v>
      </c>
      <c r="D868" s="34">
        <f t="shared" si="219"/>
        <v>8.6367998383756195E-3</v>
      </c>
      <c r="E868" s="34">
        <f t="shared" si="210"/>
        <v>2.4764625794964301E-2</v>
      </c>
      <c r="F868" s="34">
        <f t="shared" si="221"/>
        <v>3.9758192266269754E-2</v>
      </c>
      <c r="G868" s="34">
        <f t="shared" si="221"/>
        <v>1.5651844986668939E-2</v>
      </c>
      <c r="H868" s="34">
        <f t="shared" si="221"/>
        <v>3.3615312749403214E-2</v>
      </c>
      <c r="I868" s="34">
        <f t="shared" si="221"/>
        <v>2.3734853039052206E-2</v>
      </c>
      <c r="J868" s="34">
        <f t="shared" si="221"/>
        <v>5.94310034022838E-3</v>
      </c>
      <c r="K868" s="34">
        <f t="shared" si="211"/>
        <v>1.4879177426951884E-2</v>
      </c>
    </row>
    <row r="869" spans="1:11" x14ac:dyDescent="0.2">
      <c r="A869" s="14" t="str">
        <f t="shared" ref="A869:A932" si="222">TEXT(A211,"mmm-yy")</f>
        <v>Jan-18</v>
      </c>
      <c r="B869" s="34">
        <f t="shared" si="219"/>
        <v>-1.096420509513063E-2</v>
      </c>
      <c r="C869" s="34">
        <f t="shared" si="219"/>
        <v>3.0197428209550736E-3</v>
      </c>
      <c r="D869" s="34">
        <f t="shared" si="219"/>
        <v>3.0197428209550736E-3</v>
      </c>
      <c r="E869" s="34">
        <f t="shared" ref="E869:E889" si="223">IF(OR(E427="-",E439="-"),"-",IF(OR(E427="C",E439="C"),"C",E439/E427-1))</f>
        <v>2.6058814299874777E-2</v>
      </c>
      <c r="F869" s="34">
        <f t="shared" si="221"/>
        <v>1.4218928431835698E-2</v>
      </c>
      <c r="G869" s="34">
        <f t="shared" si="221"/>
        <v>-3.9342018986798788E-4</v>
      </c>
      <c r="H869" s="34">
        <f t="shared" si="221"/>
        <v>2.9157248038234274E-2</v>
      </c>
      <c r="I869" s="34">
        <f t="shared" si="221"/>
        <v>1.4618099677254248E-2</v>
      </c>
      <c r="J869" s="34">
        <f t="shared" si="221"/>
        <v>-1.4515099257060737E-2</v>
      </c>
      <c r="K869" s="34">
        <f t="shared" ref="K869:K889" si="224">IF(OR(K439="-",K427="-"),"-",K439/K427-1)</f>
        <v>1.4138970488353886E-2</v>
      </c>
    </row>
    <row r="870" spans="1:11" x14ac:dyDescent="0.2">
      <c r="A870" s="14" t="str">
        <f t="shared" si="222"/>
        <v>Feb-18</v>
      </c>
      <c r="B870" s="34">
        <f t="shared" si="219"/>
        <v>-1.1283043197936826E-2</v>
      </c>
      <c r="C870" s="34">
        <f t="shared" si="219"/>
        <v>2.8875358268334317E-3</v>
      </c>
      <c r="D870" s="34">
        <f t="shared" si="219"/>
        <v>2.8875358268334317E-3</v>
      </c>
      <c r="E870" s="34">
        <f t="shared" si="223"/>
        <v>8.0913447066179867E-3</v>
      </c>
      <c r="F870" s="34">
        <f t="shared" si="221"/>
        <v>2.0717743440512359E-2</v>
      </c>
      <c r="G870" s="34">
        <f t="shared" si="221"/>
        <v>4.3885249146564664E-2</v>
      </c>
      <c r="H870" s="34">
        <f t="shared" si="221"/>
        <v>1.1002244581179044E-2</v>
      </c>
      <c r="I870" s="34">
        <f t="shared" si="221"/>
        <v>-2.2193536813546411E-2</v>
      </c>
      <c r="J870" s="34">
        <f t="shared" si="221"/>
        <v>9.6097698213897242E-3</v>
      </c>
      <c r="K870" s="34">
        <f t="shared" si="224"/>
        <v>1.4332290881916343E-2</v>
      </c>
    </row>
    <row r="871" spans="1:11" x14ac:dyDescent="0.2">
      <c r="A871" s="14" t="str">
        <f t="shared" si="222"/>
        <v>Mar-18</v>
      </c>
      <c r="B871" s="34">
        <f t="shared" si="219"/>
        <v>-1.0658914728682189E-2</v>
      </c>
      <c r="C871" s="34">
        <f t="shared" si="219"/>
        <v>6.7103542409581163E-3</v>
      </c>
      <c r="D871" s="34">
        <f t="shared" si="219"/>
        <v>6.7103542409581163E-3</v>
      </c>
      <c r="E871" s="34">
        <f t="shared" si="223"/>
        <v>3.2291576275696565E-2</v>
      </c>
      <c r="F871" s="34">
        <f t="shared" si="221"/>
        <v>8.0292474911673128E-2</v>
      </c>
      <c r="G871" s="34">
        <f t="shared" si="221"/>
        <v>7.7724791546869509E-2</v>
      </c>
      <c r="H871" s="34">
        <f t="shared" si="221"/>
        <v>3.9218618432463659E-2</v>
      </c>
      <c r="I871" s="34">
        <f t="shared" si="221"/>
        <v>2.3825037569362717E-3</v>
      </c>
      <c r="J871" s="34">
        <f t="shared" si="221"/>
        <v>3.9523788114154801E-2</v>
      </c>
      <c r="K871" s="34">
        <f t="shared" si="224"/>
        <v>1.7556401152467149E-2</v>
      </c>
    </row>
    <row r="872" spans="1:11" x14ac:dyDescent="0.2">
      <c r="A872" s="14" t="str">
        <f t="shared" si="222"/>
        <v>Apr-18</v>
      </c>
      <c r="B872" s="34">
        <f t="shared" si="219"/>
        <v>-1.3875443691513389E-2</v>
      </c>
      <c r="C872" s="34">
        <f t="shared" si="219"/>
        <v>5.138782822191601E-4</v>
      </c>
      <c r="D872" s="34">
        <f t="shared" si="219"/>
        <v>5.138782822191601E-4</v>
      </c>
      <c r="E872" s="34">
        <f t="shared" si="223"/>
        <v>-1.2599736048594323E-2</v>
      </c>
      <c r="F872" s="34">
        <f t="shared" si="221"/>
        <v>-9.2438275794938241E-3</v>
      </c>
      <c r="G872" s="34">
        <f t="shared" si="221"/>
        <v>2.2376496332379148E-3</v>
      </c>
      <c r="H872" s="34">
        <f t="shared" si="221"/>
        <v>-1.2092332497092295E-2</v>
      </c>
      <c r="I872" s="34">
        <f t="shared" si="221"/>
        <v>-1.1455843049732906E-2</v>
      </c>
      <c r="J872" s="34">
        <f t="shared" si="221"/>
        <v>2.8833716057681258E-3</v>
      </c>
      <c r="K872" s="34">
        <f t="shared" si="224"/>
        <v>1.4591789527682364E-2</v>
      </c>
    </row>
    <row r="873" spans="1:11" x14ac:dyDescent="0.2">
      <c r="A873" s="14" t="str">
        <f t="shared" si="222"/>
        <v>May-18</v>
      </c>
      <c r="B873" s="34">
        <f t="shared" si="219"/>
        <v>-4.6022353714660902E-3</v>
      </c>
      <c r="C873" s="34">
        <f t="shared" si="219"/>
        <v>8.1722527634924269E-3</v>
      </c>
      <c r="D873" s="34">
        <f t="shared" si="219"/>
        <v>8.1722527634924269E-3</v>
      </c>
      <c r="E873" s="34">
        <f t="shared" si="223"/>
        <v>1.5500051030413742E-2</v>
      </c>
      <c r="F873" s="34">
        <f t="shared" si="221"/>
        <v>1.6126265431395392E-2</v>
      </c>
      <c r="G873" s="34">
        <f t="shared" si="221"/>
        <v>1.9503881236476728E-2</v>
      </c>
      <c r="H873" s="34">
        <f t="shared" si="221"/>
        <v>2.3798974128773631E-2</v>
      </c>
      <c r="I873" s="34">
        <f t="shared" si="221"/>
        <v>-3.3129994571329258E-3</v>
      </c>
      <c r="J873" s="34">
        <f t="shared" si="221"/>
        <v>-7.4943508357271371E-3</v>
      </c>
      <c r="K873" s="34">
        <f t="shared" si="224"/>
        <v>1.2833551158039747E-2</v>
      </c>
    </row>
    <row r="874" spans="1:11" x14ac:dyDescent="0.2">
      <c r="A874" s="14" t="str">
        <f t="shared" si="222"/>
        <v>Jun-18</v>
      </c>
      <c r="B874" s="34">
        <f t="shared" si="219"/>
        <v>-2.4646730200460043E-2</v>
      </c>
      <c r="C874" s="34">
        <f t="shared" si="219"/>
        <v>-2.1917321347915131E-3</v>
      </c>
      <c r="D874" s="34">
        <f t="shared" si="219"/>
        <v>-2.1917321347915131E-3</v>
      </c>
      <c r="E874" s="34">
        <f t="shared" si="223"/>
        <v>-1.5096876320184305E-2</v>
      </c>
      <c r="F874" s="34">
        <f t="shared" si="221"/>
        <v>-1.7940251129737406E-2</v>
      </c>
      <c r="G874" s="34">
        <f t="shared" si="221"/>
        <v>5.2923203390737861E-3</v>
      </c>
      <c r="H874" s="34">
        <f t="shared" si="221"/>
        <v>-1.725552014600984E-2</v>
      </c>
      <c r="I874" s="34">
        <f t="shared" si="221"/>
        <v>-2.3110264545714632E-2</v>
      </c>
      <c r="J874" s="34">
        <f t="shared" si="221"/>
        <v>-6.9675383353895448E-4</v>
      </c>
      <c r="K874" s="34">
        <f t="shared" si="224"/>
        <v>2.3022425577435834E-2</v>
      </c>
    </row>
    <row r="875" spans="1:11" x14ac:dyDescent="0.2">
      <c r="A875" s="14" t="str">
        <f t="shared" si="222"/>
        <v>Jul-18</v>
      </c>
      <c r="B875" s="34">
        <f t="shared" si="219"/>
        <v>-9.7774780849628762E-3</v>
      </c>
      <c r="C875" s="34">
        <f t="shared" si="219"/>
        <v>1.7701770177018794E-3</v>
      </c>
      <c r="D875" s="34">
        <f t="shared" si="219"/>
        <v>1.7701770177018794E-3</v>
      </c>
      <c r="E875" s="34">
        <f t="shared" si="223"/>
        <v>-8.3517728351477638E-3</v>
      </c>
      <c r="F875" s="34">
        <f t="shared" si="221"/>
        <v>1.4782491276197351E-3</v>
      </c>
      <c r="G875" s="34">
        <f t="shared" si="221"/>
        <v>-1.2453702091098084E-2</v>
      </c>
      <c r="H875" s="34">
        <f t="shared" si="221"/>
        <v>-6.59637993377582E-3</v>
      </c>
      <c r="I875" s="34">
        <f t="shared" si="221"/>
        <v>1.410764360943717E-2</v>
      </c>
      <c r="J875" s="34">
        <f t="shared" si="221"/>
        <v>8.1282460606064699E-3</v>
      </c>
      <c r="K875" s="34">
        <f t="shared" si="224"/>
        <v>1.1661676892919193E-2</v>
      </c>
    </row>
    <row r="876" spans="1:11" x14ac:dyDescent="0.2">
      <c r="A876" s="14" t="str">
        <f t="shared" si="222"/>
        <v>Aug-18</v>
      </c>
      <c r="B876" s="34">
        <f t="shared" si="219"/>
        <v>3.3852403520651109E-4</v>
      </c>
      <c r="C876" s="34">
        <f t="shared" si="219"/>
        <v>1.3282361174868029E-2</v>
      </c>
      <c r="D876" s="34">
        <f t="shared" si="219"/>
        <v>1.3282361174868029E-2</v>
      </c>
      <c r="E876" s="34">
        <f t="shared" si="223"/>
        <v>2.2571091503426066E-2</v>
      </c>
      <c r="F876" s="34">
        <f t="shared" si="221"/>
        <v>3.4247358330768973E-2</v>
      </c>
      <c r="G876" s="34">
        <f t="shared" si="221"/>
        <v>4.1076496683284835E-2</v>
      </c>
      <c r="H876" s="34">
        <f t="shared" si="221"/>
        <v>3.6153250067753717E-2</v>
      </c>
      <c r="I876" s="34">
        <f t="shared" si="221"/>
        <v>-6.5596892968695641E-3</v>
      </c>
      <c r="J876" s="34">
        <f t="shared" si="221"/>
        <v>-1.8393917471763999E-3</v>
      </c>
      <c r="K876" s="34">
        <f t="shared" si="224"/>
        <v>1.2939456822524731E-2</v>
      </c>
    </row>
    <row r="877" spans="1:11" x14ac:dyDescent="0.2">
      <c r="A877" s="14" t="str">
        <f t="shared" si="222"/>
        <v>Sep-18</v>
      </c>
      <c r="B877" s="34">
        <f t="shared" ref="B877:D896" si="225">IF(B207=0,"-",(B219/B207-1))</f>
        <v>1.1352253756260478E-2</v>
      </c>
      <c r="C877" s="34">
        <f t="shared" si="225"/>
        <v>4.0831721325555792E-2</v>
      </c>
      <c r="D877" s="34">
        <f t="shared" si="225"/>
        <v>4.0831721325555792E-2</v>
      </c>
      <c r="E877" s="34">
        <f t="shared" si="223"/>
        <v>2.5905058173880668E-3</v>
      </c>
      <c r="F877" s="34">
        <f t="shared" ref="F877:J886" si="226">IF(OR(F435=0,F447=0),"-",IF(OR(F435="C",F447="C"),"C",F447/F435-1))</f>
        <v>2.9358560425486235E-2</v>
      </c>
      <c r="G877" s="34">
        <f t="shared" si="226"/>
        <v>4.7157114255916843E-2</v>
      </c>
      <c r="H877" s="34">
        <f t="shared" si="226"/>
        <v>4.3528001954571627E-2</v>
      </c>
      <c r="I877" s="34">
        <f t="shared" si="226"/>
        <v>-1.6997023262433686E-2</v>
      </c>
      <c r="J877" s="34">
        <f t="shared" si="226"/>
        <v>-1.3578400869498131E-2</v>
      </c>
      <c r="K877" s="34">
        <f t="shared" si="224"/>
        <v>2.914856565534496E-2</v>
      </c>
    </row>
    <row r="878" spans="1:11" x14ac:dyDescent="0.2">
      <c r="A878" s="14" t="str">
        <f t="shared" si="222"/>
        <v>Oct-18</v>
      </c>
      <c r="B878" s="34">
        <f t="shared" si="225"/>
        <v>3.6184210526315486E-3</v>
      </c>
      <c r="C878" s="34">
        <f t="shared" si="225"/>
        <v>9.7492037074233817E-3</v>
      </c>
      <c r="D878" s="34">
        <f t="shared" si="225"/>
        <v>9.7492037074233817E-3</v>
      </c>
      <c r="E878" s="34">
        <f t="shared" si="223"/>
        <v>2.3949474424355799E-2</v>
      </c>
      <c r="F878" s="34">
        <f t="shared" si="226"/>
        <v>3.8628166990117174E-2</v>
      </c>
      <c r="G878" s="34">
        <f t="shared" si="226"/>
        <v>3.3082433606663741E-2</v>
      </c>
      <c r="H878" s="34">
        <f t="shared" si="226"/>
        <v>3.3932166436628108E-2</v>
      </c>
      <c r="I878" s="34">
        <f t="shared" si="226"/>
        <v>5.3681421763143167E-3</v>
      </c>
      <c r="J878" s="34">
        <f t="shared" si="226"/>
        <v>4.5418845703133481E-3</v>
      </c>
      <c r="K878" s="34">
        <f t="shared" si="224"/>
        <v>6.1086788825195359E-3</v>
      </c>
    </row>
    <row r="879" spans="1:11" x14ac:dyDescent="0.2">
      <c r="A879" s="14" t="str">
        <f t="shared" si="222"/>
        <v>Nov-18</v>
      </c>
      <c r="B879" s="34">
        <f t="shared" si="225"/>
        <v>2.6203734032099746E-3</v>
      </c>
      <c r="C879" s="34">
        <f t="shared" si="225"/>
        <v>1.5080592058175135E-2</v>
      </c>
      <c r="D879" s="34">
        <f t="shared" si="225"/>
        <v>1.5080592058175135E-2</v>
      </c>
      <c r="E879" s="34">
        <f t="shared" si="223"/>
        <v>1.5410867734872991E-2</v>
      </c>
      <c r="F879" s="34">
        <f t="shared" si="226"/>
        <v>3.8002362521702748E-2</v>
      </c>
      <c r="G879" s="34">
        <f t="shared" si="226"/>
        <v>4.8753913629704826E-2</v>
      </c>
      <c r="H879" s="34">
        <f t="shared" si="226"/>
        <v>3.0723864802620238E-2</v>
      </c>
      <c r="I879" s="34">
        <f t="shared" si="226"/>
        <v>-1.02517387237121E-2</v>
      </c>
      <c r="J879" s="34">
        <f t="shared" si="226"/>
        <v>7.06153992124392E-3</v>
      </c>
      <c r="K879" s="34">
        <f t="shared" si="224"/>
        <v>1.2427653562106844E-2</v>
      </c>
    </row>
    <row r="880" spans="1:11" x14ac:dyDescent="0.2">
      <c r="A880" s="14" t="str">
        <f t="shared" si="222"/>
        <v>Dec-18</v>
      </c>
      <c r="B880" s="34">
        <f t="shared" si="225"/>
        <v>-1.3029315960911836E-3</v>
      </c>
      <c r="C880" s="34">
        <f t="shared" si="225"/>
        <v>1.6789469919164413E-2</v>
      </c>
      <c r="D880" s="34">
        <f t="shared" si="225"/>
        <v>1.6789469919164413E-2</v>
      </c>
      <c r="E880" s="34">
        <f t="shared" si="223"/>
        <v>-1.0806950533424065E-2</v>
      </c>
      <c r="F880" s="34">
        <f t="shared" si="226"/>
        <v>1.3730593717555584E-2</v>
      </c>
      <c r="G880" s="34">
        <f t="shared" si="226"/>
        <v>2.2059747144290709E-2</v>
      </c>
      <c r="H880" s="34">
        <f t="shared" si="226"/>
        <v>5.8010764148415106E-3</v>
      </c>
      <c r="I880" s="34">
        <f t="shared" si="226"/>
        <v>-8.1493801610006411E-3</v>
      </c>
      <c r="J880" s="34">
        <f t="shared" si="226"/>
        <v>7.8837828758133721E-3</v>
      </c>
      <c r="K880" s="34">
        <f t="shared" si="224"/>
        <v>1.811600543112668E-2</v>
      </c>
    </row>
    <row r="881" spans="1:11" x14ac:dyDescent="0.2">
      <c r="A881" s="14" t="str">
        <f t="shared" si="222"/>
        <v>Jan-19</v>
      </c>
      <c r="B881" s="34">
        <f t="shared" si="225"/>
        <v>-3.2605151613954719E-3</v>
      </c>
      <c r="C881" s="34">
        <f t="shared" si="225"/>
        <v>1.4475383287317456E-2</v>
      </c>
      <c r="D881" s="34">
        <f t="shared" si="225"/>
        <v>1.4475383287317456E-2</v>
      </c>
      <c r="E881" s="34">
        <f t="shared" si="223"/>
        <v>-3.33119497483364E-2</v>
      </c>
      <c r="F881" s="34">
        <f t="shared" si="226"/>
        <v>-2.817400264030212E-4</v>
      </c>
      <c r="G881" s="34">
        <f t="shared" si="226"/>
        <v>-2.3215222797691171E-3</v>
      </c>
      <c r="H881" s="34">
        <f t="shared" si="226"/>
        <v>-1.9318769701673899E-2</v>
      </c>
      <c r="I881" s="34">
        <f t="shared" si="226"/>
        <v>2.0445286722301503E-3</v>
      </c>
      <c r="J881" s="34">
        <f t="shared" si="226"/>
        <v>1.941204653165407E-2</v>
      </c>
      <c r="K881" s="34">
        <f t="shared" si="224"/>
        <v>1.7793915780897063E-2</v>
      </c>
    </row>
    <row r="882" spans="1:11" x14ac:dyDescent="0.2">
      <c r="A882" s="14" t="str">
        <f t="shared" si="222"/>
        <v>Feb-19</v>
      </c>
      <c r="B882" s="34">
        <f t="shared" si="225"/>
        <v>0</v>
      </c>
      <c r="C882" s="34">
        <f t="shared" si="225"/>
        <v>1.7858285405543795E-2</v>
      </c>
      <c r="D882" s="34">
        <f t="shared" si="225"/>
        <v>1.7858285405543795E-2</v>
      </c>
      <c r="E882" s="34">
        <f t="shared" si="223"/>
        <v>-1.5420189595239275E-2</v>
      </c>
      <c r="F882" s="34">
        <f t="shared" si="226"/>
        <v>-3.8626187811093837E-3</v>
      </c>
      <c r="G882" s="34">
        <f t="shared" si="226"/>
        <v>-2.1068255356035293E-2</v>
      </c>
      <c r="H882" s="34">
        <f t="shared" si="226"/>
        <v>2.1627176635050649E-3</v>
      </c>
      <c r="I882" s="34">
        <f t="shared" si="226"/>
        <v>1.7575930772562254E-2</v>
      </c>
      <c r="J882" s="34">
        <f t="shared" si="226"/>
        <v>-6.0123334648310989E-3</v>
      </c>
      <c r="K882" s="34">
        <f t="shared" si="224"/>
        <v>1.7858285405543572E-2</v>
      </c>
    </row>
    <row r="883" spans="1:11" x14ac:dyDescent="0.2">
      <c r="A883" s="14" t="str">
        <f t="shared" si="222"/>
        <v>Mar-19</v>
      </c>
      <c r="B883" s="34">
        <f t="shared" si="225"/>
        <v>-1.9588638589618235E-3</v>
      </c>
      <c r="C883" s="34">
        <f t="shared" si="225"/>
        <v>1.5311772389119183E-2</v>
      </c>
      <c r="D883" s="34">
        <f t="shared" si="225"/>
        <v>1.5311772389119183E-2</v>
      </c>
      <c r="E883" s="34">
        <f t="shared" si="223"/>
        <v>-2.7975089270244724E-2</v>
      </c>
      <c r="F883" s="34">
        <f t="shared" si="226"/>
        <v>-4.0332291381087515E-2</v>
      </c>
      <c r="G883" s="34">
        <f t="shared" si="226"/>
        <v>-4.7296522367863303E-2</v>
      </c>
      <c r="H883" s="34">
        <f t="shared" si="226"/>
        <v>-1.3091665080596782E-2</v>
      </c>
      <c r="I883" s="34">
        <f t="shared" si="226"/>
        <v>7.3099670047229726E-3</v>
      </c>
      <c r="J883" s="34">
        <f t="shared" si="226"/>
        <v>-2.7601982207106746E-2</v>
      </c>
      <c r="K883" s="34">
        <f t="shared" si="224"/>
        <v>1.7304533473297967E-2</v>
      </c>
    </row>
    <row r="884" spans="1:11" x14ac:dyDescent="0.2">
      <c r="A884" s="14" t="str">
        <f t="shared" si="222"/>
        <v>Apr-19</v>
      </c>
      <c r="B884" s="34">
        <f t="shared" si="225"/>
        <v>-4.2539267015706539E-3</v>
      </c>
      <c r="C884" s="34">
        <f t="shared" si="225"/>
        <v>2.0109428390032935E-2</v>
      </c>
      <c r="D884" s="34">
        <f t="shared" si="225"/>
        <v>2.0109428390032935E-2</v>
      </c>
      <c r="E884" s="34">
        <f t="shared" si="223"/>
        <v>1.6755356860321369E-2</v>
      </c>
      <c r="F884" s="34">
        <f t="shared" si="226"/>
        <v>5.0889903504017786E-2</v>
      </c>
      <c r="G884" s="34">
        <f t="shared" si="226"/>
        <v>4.6374161267734859E-2</v>
      </c>
      <c r="H884" s="34">
        <f t="shared" si="226"/>
        <v>3.7201725899286497E-2</v>
      </c>
      <c r="I884" s="34">
        <f t="shared" si="226"/>
        <v>4.3156094668963529E-3</v>
      </c>
      <c r="J884" s="34">
        <f t="shared" si="226"/>
        <v>1.3197218306654213E-2</v>
      </c>
      <c r="K884" s="34">
        <f t="shared" si="224"/>
        <v>2.4467437778488588E-2</v>
      </c>
    </row>
    <row r="885" spans="1:11" x14ac:dyDescent="0.2">
      <c r="A885" s="14" t="str">
        <f t="shared" si="222"/>
        <v>May-19</v>
      </c>
      <c r="B885" s="34">
        <f t="shared" si="225"/>
        <v>-1.1889035667106973E-2</v>
      </c>
      <c r="C885" s="34">
        <f t="shared" si="225"/>
        <v>1.6336611893698505E-2</v>
      </c>
      <c r="D885" s="34">
        <f t="shared" si="225"/>
        <v>1.6336611893698505E-2</v>
      </c>
      <c r="E885" s="34">
        <f t="shared" si="223"/>
        <v>-1.4229373030866688E-2</v>
      </c>
      <c r="F885" s="34">
        <f t="shared" si="226"/>
        <v>8.65629658312983E-3</v>
      </c>
      <c r="G885" s="34">
        <f t="shared" si="226"/>
        <v>2.668292774511305E-2</v>
      </c>
      <c r="H885" s="34">
        <f t="shared" si="226"/>
        <v>1.8747791181357165E-3</v>
      </c>
      <c r="I885" s="34">
        <f t="shared" si="226"/>
        <v>-1.7558128877797619E-2</v>
      </c>
      <c r="J885" s="34">
        <f t="shared" si="226"/>
        <v>6.7688274087140954E-3</v>
      </c>
      <c r="K885" s="34">
        <f t="shared" si="224"/>
        <v>2.8565260967285511E-2</v>
      </c>
    </row>
    <row r="886" spans="1:11" x14ac:dyDescent="0.2">
      <c r="A886" s="14" t="str">
        <f t="shared" si="222"/>
        <v>Jun-19</v>
      </c>
      <c r="B886" s="34">
        <f t="shared" si="225"/>
        <v>-2.0215633423180668E-3</v>
      </c>
      <c r="C886" s="34">
        <f t="shared" si="225"/>
        <v>1.9472086793264953E-2</v>
      </c>
      <c r="D886" s="34">
        <f t="shared" si="225"/>
        <v>1.9472086793264953E-2</v>
      </c>
      <c r="E886" s="34">
        <f t="shared" si="223"/>
        <v>-1.1343108630872401E-3</v>
      </c>
      <c r="F886" s="34">
        <f t="shared" si="226"/>
        <v>1.3331787005377072E-2</v>
      </c>
      <c r="G886" s="34">
        <f t="shared" si="226"/>
        <v>-1.782892167697403E-2</v>
      </c>
      <c r="H886" s="34">
        <f t="shared" si="226"/>
        <v>1.831568853060106E-2</v>
      </c>
      <c r="I886" s="34">
        <f t="shared" si="226"/>
        <v>3.1726355387653449E-2</v>
      </c>
      <c r="J886" s="34">
        <f t="shared" si="226"/>
        <v>-4.8942597873705695E-3</v>
      </c>
      <c r="K886" s="34">
        <f t="shared" si="224"/>
        <v>2.1537188927214679E-2</v>
      </c>
    </row>
    <row r="887" spans="1:11" x14ac:dyDescent="0.2">
      <c r="A887" s="14" t="str">
        <f t="shared" si="222"/>
        <v>Jul-19</v>
      </c>
      <c r="B887" s="34">
        <f t="shared" si="225"/>
        <v>5.7882192713654135E-3</v>
      </c>
      <c r="C887" s="34">
        <f t="shared" si="225"/>
        <v>2.8482434334661022E-2</v>
      </c>
      <c r="D887" s="34">
        <f t="shared" si="225"/>
        <v>2.8482434334661022E-2</v>
      </c>
      <c r="E887" s="34">
        <f t="shared" si="223"/>
        <v>5.5015696763489608E-3</v>
      </c>
      <c r="F887" s="34">
        <f t="shared" ref="F887:J889" si="227">IF(OR(F445=0,F457=0),"-",IF(OR(F445="C",F457="C"),"C",F457/F445-1))</f>
        <v>8.0051991028560199E-3</v>
      </c>
      <c r="G887" s="34">
        <f t="shared" si="227"/>
        <v>9.7255403600520207E-3</v>
      </c>
      <c r="H887" s="34">
        <f t="shared" si="227"/>
        <v>3.4140702108054422E-2</v>
      </c>
      <c r="I887" s="34">
        <f t="shared" si="227"/>
        <v>-1.7037711619956042E-3</v>
      </c>
      <c r="J887" s="34">
        <f t="shared" si="227"/>
        <v>-2.5272676099028168E-2</v>
      </c>
      <c r="K887" s="34">
        <f t="shared" si="224"/>
        <v>2.2563611929891536E-2</v>
      </c>
    </row>
    <row r="888" spans="1:11" x14ac:dyDescent="0.2">
      <c r="A888" s="14" t="str">
        <f t="shared" si="222"/>
        <v>Aug-19</v>
      </c>
      <c r="B888" s="34">
        <f t="shared" si="225"/>
        <v>-6.7681895093063549E-4</v>
      </c>
      <c r="C888" s="34">
        <f t="shared" si="225"/>
        <v>1.6019547263977252E-2</v>
      </c>
      <c r="D888" s="34">
        <f t="shared" si="225"/>
        <v>1.6019547263977252E-2</v>
      </c>
      <c r="E888" s="34">
        <f t="shared" si="223"/>
        <v>1.9718918845769373E-2</v>
      </c>
      <c r="F888" s="34">
        <f t="shared" si="227"/>
        <v>3.6861461202663426E-2</v>
      </c>
      <c r="G888" s="34">
        <f t="shared" si="227"/>
        <v>3.8015162574359884E-2</v>
      </c>
      <c r="H888" s="34">
        <f t="shared" si="227"/>
        <v>3.6054354262190946E-2</v>
      </c>
      <c r="I888" s="34">
        <f t="shared" si="227"/>
        <v>-1.1114494405216613E-3</v>
      </c>
      <c r="J888" s="34">
        <f t="shared" si="227"/>
        <v>7.7901988168105341E-4</v>
      </c>
      <c r="K888" s="34">
        <f t="shared" si="224"/>
        <v>1.6707674285490137E-2</v>
      </c>
    </row>
    <row r="889" spans="1:11" x14ac:dyDescent="0.2">
      <c r="A889" s="14" t="str">
        <f t="shared" si="222"/>
        <v>Sep-19</v>
      </c>
      <c r="B889" s="34">
        <f t="shared" si="225"/>
        <v>-7.2631231429515219E-3</v>
      </c>
      <c r="C889" s="34">
        <f t="shared" si="225"/>
        <v>1.0483789951061251E-2</v>
      </c>
      <c r="D889" s="34">
        <f t="shared" si="225"/>
        <v>1.0483789951061251E-2</v>
      </c>
      <c r="E889" s="34">
        <f t="shared" si="223"/>
        <v>8.8714981251944991E-3</v>
      </c>
      <c r="F889" s="34">
        <f t="shared" si="227"/>
        <v>8.3234954605071465E-3</v>
      </c>
      <c r="G889" s="34">
        <f t="shared" si="227"/>
        <v>-1.1539884717467697E-2</v>
      </c>
      <c r="H889" s="34">
        <f t="shared" si="227"/>
        <v>1.9448294999151461E-2</v>
      </c>
      <c r="I889" s="34">
        <f t="shared" si="227"/>
        <v>2.009527736209904E-2</v>
      </c>
      <c r="J889" s="34">
        <f t="shared" si="227"/>
        <v>-1.0912568683685508E-2</v>
      </c>
      <c r="K889" s="34">
        <f t="shared" si="224"/>
        <v>1.7876754160879527E-2</v>
      </c>
    </row>
    <row r="891" spans="1:11" ht="15" x14ac:dyDescent="0.25">
      <c r="A891" s="16" t="s">
        <v>46</v>
      </c>
      <c r="D891" s="17" t="str">
        <f>D4</f>
        <v>Total NZ - Total</v>
      </c>
      <c r="E891" s="6"/>
    </row>
    <row r="892" spans="1:11" ht="64.5" customHeight="1" x14ac:dyDescent="0.2">
      <c r="A892" s="39" t="s">
        <v>47</v>
      </c>
      <c r="B892" s="54" t="str">
        <f>B6&amp;"at end of quarter"</f>
        <v>Number of establishmentsat end of quarter</v>
      </c>
      <c r="C892" s="54" t="s">
        <v>89</v>
      </c>
      <c r="D892" s="54" t="s">
        <v>90</v>
      </c>
      <c r="E892" s="54" t="str">
        <f>E6</f>
        <v xml:space="preserve">Occupancy rate 
(%) </v>
      </c>
      <c r="F892" s="54" t="str">
        <f>F6</f>
        <v xml:space="preserve">Guest nights </v>
      </c>
      <c r="G892" s="54" t="str">
        <f>G6</f>
        <v xml:space="preserve">Guest arrivals </v>
      </c>
      <c r="H892" s="54" t="str">
        <f>H6</f>
        <v>Stay-unit nights (occupancy)</v>
      </c>
      <c r="I892" s="54" t="str">
        <f t="shared" ref="I892:K892" si="228">I6</f>
        <v>Average length
of stay (days)</v>
      </c>
      <c r="J892" s="54" t="str">
        <f t="shared" si="228"/>
        <v>Guests per stay-unit night</v>
      </c>
      <c r="K892" s="54" t="str">
        <f t="shared" si="228"/>
        <v>Stay-units per establishment</v>
      </c>
    </row>
    <row r="893" spans="1:11" x14ac:dyDescent="0.2">
      <c r="A893" t="str">
        <f>"QE "&amp;TEXT(A9,"mmm-yy")</f>
        <v>QE Mar-01</v>
      </c>
      <c r="B893">
        <f>B9</f>
        <v>2908</v>
      </c>
      <c r="C893" s="2">
        <f>SUM(C7:C9)/3</f>
        <v>121092</v>
      </c>
      <c r="D893" s="2">
        <f>SUM(D7:D9)</f>
        <v>10898577</v>
      </c>
      <c r="E893" s="30">
        <f>IF(C893=0,"-",IF(H893="C","C",100*H893/D893))</f>
        <v>44.420560592451658</v>
      </c>
      <c r="F893" s="9">
        <f>IF(OR(F7="C",F8="C",F9="C"),"C",SUM(F7:F9))</f>
        <v>9002125</v>
      </c>
      <c r="G893" s="9">
        <f>IF(OR(G7="C",G8="C",G9="C"),"C",SUM(G7:G9))</f>
        <v>4706239</v>
      </c>
      <c r="H893" s="9">
        <f>IF(OR(H7="C",H8="C",H9="C"),"C",SUM(H7:H9))</f>
        <v>4841209</v>
      </c>
      <c r="I893" s="10">
        <f t="shared" ref="I893:I924" si="229">IF(F893=0,"-",IF(OR(F893="C",G893="C"),"C",F893/G893))</f>
        <v>1.9128065956701306</v>
      </c>
      <c r="J893" s="11">
        <f t="shared" ref="J893:J924" si="230">IF(OR(H893=0,F893=0),"-",IF(OR(F893="C",H893="C"),"C",F893/H893))</f>
        <v>1.8594786963339116</v>
      </c>
      <c r="K893" s="22">
        <f t="shared" ref="K893:K924" si="231">C893/B893</f>
        <v>41.640990371389272</v>
      </c>
    </row>
    <row r="894" spans="1:11" x14ac:dyDescent="0.2">
      <c r="A894" t="str">
        <f>"QE "&amp;TEXT(A12,"mmm-yy")</f>
        <v>QE Jun-01</v>
      </c>
      <c r="B894">
        <f>B12</f>
        <v>2855</v>
      </c>
      <c r="C894" s="2">
        <f>SUM(C10:C12)/3</f>
        <v>117149</v>
      </c>
      <c r="D894" s="2">
        <f>SUM(D10:D12)</f>
        <v>10659188</v>
      </c>
      <c r="E894" s="30">
        <f>IF(C894=0,"-",IF(H894="C","C",100*H894/D894))</f>
        <v>29.081605465632091</v>
      </c>
      <c r="F894" s="9">
        <f>IF(OR(F10="C",F11="C",F12="C"),"C",SUM(F10:F12))</f>
        <v>5196447</v>
      </c>
      <c r="G894" s="9">
        <f>IF(OR(G10="C",G11="C",G12="C"),"C",SUM(G10:G12))</f>
        <v>2854256</v>
      </c>
      <c r="H894" s="9">
        <f>IF(OR(H10="C",H11="C",H12="C"),"C",SUM(H10:H12))</f>
        <v>3099863</v>
      </c>
      <c r="I894" s="10">
        <f t="shared" si="229"/>
        <v>1.8205959801783722</v>
      </c>
      <c r="J894" s="11">
        <f t="shared" si="230"/>
        <v>1.6763473095423895</v>
      </c>
      <c r="K894" s="22">
        <f t="shared" si="231"/>
        <v>41.032924693520137</v>
      </c>
    </row>
    <row r="895" spans="1:11" x14ac:dyDescent="0.2">
      <c r="A895" t="str">
        <f>"QE "&amp;TEXT(A15,"mmm-yy")</f>
        <v>QE Sep-01</v>
      </c>
      <c r="B895">
        <f>B15</f>
        <v>2905</v>
      </c>
      <c r="C895" s="2">
        <f>SUM(C13:C15)/3</f>
        <v>116191.33333333333</v>
      </c>
      <c r="D895" s="2">
        <f>SUM(D13:D15)</f>
        <v>10688446</v>
      </c>
      <c r="E895" s="30">
        <f t="shared" ref="E895:E915" si="232">IF(C895=0,"-",IF(H895="C","C",100*H895/D895))</f>
        <v>29.517508906346162</v>
      </c>
      <c r="F895" s="9">
        <f>IF(OR(F13="C",F14="C",F15="C"),"C",SUM(F13:F15))</f>
        <v>5423392</v>
      </c>
      <c r="G895" s="9">
        <f>IF(OR(G13="C",G14="C",G15="C"),"C",SUM(G13:G15))</f>
        <v>2816491</v>
      </c>
      <c r="H895" s="9">
        <f>IF(OR(H13="C",H14="C",H15="C"),"C",SUM(H13:H15))</f>
        <v>3154963</v>
      </c>
      <c r="I895" s="10">
        <f t="shared" si="229"/>
        <v>1.9255847080640414</v>
      </c>
      <c r="J895" s="11">
        <f t="shared" si="230"/>
        <v>1.7190033607367186</v>
      </c>
      <c r="K895" s="22">
        <f t="shared" si="231"/>
        <v>39.997016637980494</v>
      </c>
    </row>
    <row r="896" spans="1:11" x14ac:dyDescent="0.2">
      <c r="A896" t="str">
        <f>"QE "&amp;TEXT(A18,"mmm-yy")</f>
        <v>QE Dec-01</v>
      </c>
      <c r="B896">
        <f>B18</f>
        <v>2947</v>
      </c>
      <c r="C896" s="2">
        <f>SUM(C16:C18)/3</f>
        <v>121361.66666666667</v>
      </c>
      <c r="D896" s="2">
        <f>SUM(D16:D18)</f>
        <v>11164596</v>
      </c>
      <c r="E896" s="30">
        <f t="shared" si="232"/>
        <v>35.642319704179172</v>
      </c>
      <c r="F896" s="9">
        <f>IF(OR(F16="C",F17="C",F18="C"),"C",SUM(F16:F18))</f>
        <v>7137540</v>
      </c>
      <c r="G896" s="9">
        <f>IF(OR(G16="C",G17="C",G18="C"),"C",SUM(G16:G18))</f>
        <v>3821721</v>
      </c>
      <c r="H896" s="9">
        <f>IF(OR(H16="C",H17="C",H18="C"),"C",SUM(H16:H18))</f>
        <v>3979321</v>
      </c>
      <c r="I896" s="10">
        <f t="shared" si="229"/>
        <v>1.8676245597206076</v>
      </c>
      <c r="J896" s="11">
        <f t="shared" si="230"/>
        <v>1.7936577622162173</v>
      </c>
      <c r="K896" s="22">
        <f t="shared" si="231"/>
        <v>41.181427440334808</v>
      </c>
    </row>
    <row r="897" spans="1:11" x14ac:dyDescent="0.2">
      <c r="A897" t="str">
        <f>"QE "&amp;TEXT(A21,"mmm-yy")</f>
        <v>QE Mar-02</v>
      </c>
      <c r="B897">
        <f>B21</f>
        <v>2949</v>
      </c>
      <c r="C897" s="2">
        <f>SUM(C19:C21)/3</f>
        <v>123612.66666666667</v>
      </c>
      <c r="D897" s="2">
        <f>SUM(D19:D21)</f>
        <v>11124515</v>
      </c>
      <c r="E897" s="30">
        <f t="shared" si="232"/>
        <v>46.592602014559738</v>
      </c>
      <c r="F897" s="9">
        <f>IF(OR(F19="C",F20="C",F21="C"),"C",SUM(F19:F21))</f>
        <v>9739740</v>
      </c>
      <c r="G897" s="9">
        <f>IF(OR(G19="C",G20="C",G21="C"),"C",SUM(G19:G21))</f>
        <v>4983328</v>
      </c>
      <c r="H897" s="9">
        <f>IF(OR(H19="C",H20="C",H21="C"),"C",SUM(H19:H21))</f>
        <v>5183201</v>
      </c>
      <c r="I897" s="10">
        <f t="shared" si="229"/>
        <v>1.9544649679892634</v>
      </c>
      <c r="J897" s="11">
        <f t="shared" si="230"/>
        <v>1.8790974920710195</v>
      </c>
      <c r="K897" s="22">
        <f t="shared" si="231"/>
        <v>41.916807957499721</v>
      </c>
    </row>
    <row r="898" spans="1:11" x14ac:dyDescent="0.2">
      <c r="A898" t="str">
        <f>"QE "&amp;TEXT(A24,"mmm-yy")</f>
        <v>QE Jun-02</v>
      </c>
      <c r="B898">
        <f>B24</f>
        <v>2876</v>
      </c>
      <c r="C898" s="2">
        <f>SUM(C22:C24)/3</f>
        <v>118387.33333333333</v>
      </c>
      <c r="D898" s="2">
        <f>SUM(D22:D24)</f>
        <v>10772996</v>
      </c>
      <c r="E898" s="30">
        <f t="shared" si="232"/>
        <v>30.654694385851439</v>
      </c>
      <c r="F898" s="9">
        <f>IF(OR(F22="C",F23="C",F24="C"),"C",SUM(F22:F24))</f>
        <v>5489626</v>
      </c>
      <c r="G898" s="9">
        <f>IF(OR(G22="C",G23="C",G24="C"),"C",SUM(G22:G24))</f>
        <v>3022585</v>
      </c>
      <c r="H898" s="9">
        <f>IF(OR(H22="C",H23="C",H24="C"),"C",SUM(H22:H24))</f>
        <v>3302429</v>
      </c>
      <c r="I898" s="10">
        <f t="shared" si="229"/>
        <v>1.8162023565921224</v>
      </c>
      <c r="J898" s="11">
        <f t="shared" si="230"/>
        <v>1.6622994771424306</v>
      </c>
      <c r="K898" s="22">
        <f t="shared" si="231"/>
        <v>41.163885025498374</v>
      </c>
    </row>
    <row r="899" spans="1:11" x14ac:dyDescent="0.2">
      <c r="A899" t="str">
        <f>"QE "&amp;TEXT(A27,"mmm-yy")</f>
        <v>QE Sep-02</v>
      </c>
      <c r="B899">
        <f>B27</f>
        <v>2895</v>
      </c>
      <c r="C899" s="2">
        <f>SUM(C25:C27)/3</f>
        <v>117578.66666666667</v>
      </c>
      <c r="D899" s="2">
        <f>SUM(D25:D27)</f>
        <v>10816341</v>
      </c>
      <c r="E899" s="30">
        <f t="shared" si="232"/>
        <v>30.67958009090135</v>
      </c>
      <c r="F899" s="9">
        <f>IF(OR(F25="C",F26="C",F27="C"),"C",SUM(F25:F27))</f>
        <v>5685582</v>
      </c>
      <c r="G899" s="9">
        <f>IF(OR(G25="C",G26="C",G27="C"),"C",SUM(G25:G27))</f>
        <v>2899297</v>
      </c>
      <c r="H899" s="9">
        <f>IF(OR(H25="C",H26="C",H27="C"),"C",SUM(H25:H27))</f>
        <v>3318408</v>
      </c>
      <c r="I899" s="10">
        <f t="shared" si="229"/>
        <v>1.9610208957550743</v>
      </c>
      <c r="J899" s="11">
        <f t="shared" si="230"/>
        <v>1.7133462793001946</v>
      </c>
      <c r="K899" s="22">
        <f t="shared" si="231"/>
        <v>40.614392630972944</v>
      </c>
    </row>
    <row r="900" spans="1:11" x14ac:dyDescent="0.2">
      <c r="A900" t="str">
        <f>"QE "&amp;TEXT(A30,"mmm-yy")</f>
        <v>QE Dec-02</v>
      </c>
      <c r="B900">
        <f>B30</f>
        <v>2952</v>
      </c>
      <c r="C900" s="2">
        <f>SUM(C28:C30)/3</f>
        <v>122120.33333333333</v>
      </c>
      <c r="D900" s="2">
        <f>SUM(D28:D30)</f>
        <v>11234575</v>
      </c>
      <c r="E900" s="30">
        <f t="shared" si="232"/>
        <v>38.402396174310113</v>
      </c>
      <c r="F900" s="9">
        <f>IF(OR(F28="C",F29="C",F30="C"),"C",SUM(F28:F30))</f>
        <v>7589286</v>
      </c>
      <c r="G900" s="9">
        <f>IF(OR(G28="C",G29="C",G30="C"),"C",SUM(G28:G30))</f>
        <v>4042887</v>
      </c>
      <c r="H900" s="9">
        <f>IF(OR(H28="C",H29="C",H30="C"),"C",SUM(H28:H30))</f>
        <v>4314346</v>
      </c>
      <c r="I900" s="10">
        <f t="shared" si="229"/>
        <v>1.8771946878554855</v>
      </c>
      <c r="J900" s="11">
        <f t="shared" si="230"/>
        <v>1.7590814459480069</v>
      </c>
      <c r="K900" s="22">
        <f t="shared" si="231"/>
        <v>41.368676603432696</v>
      </c>
    </row>
    <row r="901" spans="1:11" x14ac:dyDescent="0.2">
      <c r="A901" t="str">
        <f>"QE "&amp;TEXT(A33,"mmm-yy")</f>
        <v>QE Mar-03</v>
      </c>
      <c r="B901">
        <f>B33</f>
        <v>2967</v>
      </c>
      <c r="C901" s="2">
        <f>SUM(C31:C33)/3</f>
        <v>124462.66666666667</v>
      </c>
      <c r="D901" s="2">
        <f>SUM(D31:D33)</f>
        <v>11201144</v>
      </c>
      <c r="E901" s="30">
        <f t="shared" si="232"/>
        <v>47.144479171056098</v>
      </c>
      <c r="F901" s="9">
        <f>IF(OR(F31="C",F32="C",F33="C"),"C",SUM(F31:F33))</f>
        <v>9795829</v>
      </c>
      <c r="G901" s="9">
        <f>IF(OR(G31="C",G32="C",G33="C"),"C",SUM(G31:G33))</f>
        <v>5050337</v>
      </c>
      <c r="H901" s="9">
        <f>IF(OR(H31="C",H32="C",H33="C"),"C",SUM(H31:H33))</f>
        <v>5280721</v>
      </c>
      <c r="I901" s="10">
        <f t="shared" si="229"/>
        <v>1.9396386815374895</v>
      </c>
      <c r="J901" s="11">
        <f t="shared" si="230"/>
        <v>1.8550173357009394</v>
      </c>
      <c r="K901" s="22">
        <f t="shared" si="231"/>
        <v>41.948994495000562</v>
      </c>
    </row>
    <row r="902" spans="1:11" x14ac:dyDescent="0.2">
      <c r="A902" t="str">
        <f>"QE "&amp;TEXT(A36,"mmm-yy")</f>
        <v>QE Jun-03</v>
      </c>
      <c r="B902">
        <f>B36</f>
        <v>2839</v>
      </c>
      <c r="C902" s="2">
        <f>SUM(C34:C36)/3</f>
        <v>118052.66666666667</v>
      </c>
      <c r="D902" s="2">
        <f>SUM(D34:D36)</f>
        <v>10742399</v>
      </c>
      <c r="E902" s="30">
        <f t="shared" si="232"/>
        <v>31.90370232943312</v>
      </c>
      <c r="F902" s="9">
        <f>IF(OR(F34="C",F35="C",F36="C"),"C",SUM(F34:F36))</f>
        <v>5747018</v>
      </c>
      <c r="G902" s="9">
        <f>IF(OR(G34="C",G35="C",G36="C"),"C",SUM(G34:G36))</f>
        <v>3105776</v>
      </c>
      <c r="H902" s="9">
        <f>IF(OR(H34="C",H35="C",H36="C"),"C",SUM(H34:H36))</f>
        <v>3427223</v>
      </c>
      <c r="I902" s="10">
        <f t="shared" si="229"/>
        <v>1.850429007114486</v>
      </c>
      <c r="J902" s="11">
        <f t="shared" si="230"/>
        <v>1.6768730835431485</v>
      </c>
      <c r="K902" s="22">
        <f t="shared" si="231"/>
        <v>41.582482094634265</v>
      </c>
    </row>
    <row r="903" spans="1:11" x14ac:dyDescent="0.2">
      <c r="A903" t="str">
        <f>"QE "&amp;TEXT(A39,"mmm-yy")</f>
        <v>QE Sep-03</v>
      </c>
      <c r="B903">
        <f>B39</f>
        <v>2893</v>
      </c>
      <c r="C903" s="2">
        <f>SUM(C37:C39)/3</f>
        <v>117938</v>
      </c>
      <c r="D903" s="2">
        <f>SUM(D37:D39)</f>
        <v>10849246</v>
      </c>
      <c r="E903" s="30">
        <f t="shared" si="232"/>
        <v>31.318471348147142</v>
      </c>
      <c r="F903" s="9">
        <f>IF(OR(F37="C",F38="C",F39="C"),"C",SUM(F37:F39))</f>
        <v>5833483</v>
      </c>
      <c r="G903" s="9">
        <f>IF(OR(G37="C",G38="C",G39="C"),"C",SUM(G37:G39))</f>
        <v>3035879</v>
      </c>
      <c r="H903" s="9">
        <f>IF(OR(H37="C",H38="C",H39="C"),"C",SUM(H37:H39))</f>
        <v>3397818</v>
      </c>
      <c r="I903" s="10">
        <f t="shared" si="229"/>
        <v>1.9215136703406164</v>
      </c>
      <c r="J903" s="11">
        <f t="shared" si="230"/>
        <v>1.7168320963630188</v>
      </c>
      <c r="K903" s="22">
        <f t="shared" si="231"/>
        <v>40.766678188731419</v>
      </c>
    </row>
    <row r="904" spans="1:11" x14ac:dyDescent="0.2">
      <c r="A904" t="str">
        <f>"QE "&amp;TEXT(A42,"mmm-yy")</f>
        <v>QE Dec-03</v>
      </c>
      <c r="B904">
        <f>B42</f>
        <v>2957</v>
      </c>
      <c r="C904" s="2">
        <f>SUM(C40:C42)/3</f>
        <v>122892</v>
      </c>
      <c r="D904" s="2">
        <f>SUM(D40:D42)</f>
        <v>11305279</v>
      </c>
      <c r="E904" s="30">
        <f t="shared" si="232"/>
        <v>39.150409291093126</v>
      </c>
      <c r="F904" s="9">
        <f>IF(OR(F40="C",F41="C",F42="C"),"C",SUM(F40:F42))</f>
        <v>7786128</v>
      </c>
      <c r="G904" s="9">
        <f>IF(OR(G40="C",G41="C",G42="C"),"C",SUM(G40:G42))</f>
        <v>4248410</v>
      </c>
      <c r="H904" s="9">
        <f>IF(OR(H40="C",H41="C",H42="C"),"C",SUM(H40:H42))</f>
        <v>4426063</v>
      </c>
      <c r="I904" s="10">
        <f t="shared" si="229"/>
        <v>1.8327157689582692</v>
      </c>
      <c r="J904" s="11">
        <f t="shared" si="230"/>
        <v>1.7591543545584416</v>
      </c>
      <c r="K904" s="22">
        <f t="shared" si="231"/>
        <v>41.55968887385864</v>
      </c>
    </row>
    <row r="905" spans="1:11" x14ac:dyDescent="0.2">
      <c r="A905" t="str">
        <f>"QE "&amp;TEXT(A45,"mmm-yy")</f>
        <v>QE Mar-04</v>
      </c>
      <c r="B905">
        <f>B45</f>
        <v>2951</v>
      </c>
      <c r="C905" s="2">
        <f>SUM(C43:C45)/3</f>
        <v>125868.33333333333</v>
      </c>
      <c r="D905" s="2">
        <f>SUM(D43:D45)</f>
        <v>11454821</v>
      </c>
      <c r="E905" s="30">
        <f t="shared" si="232"/>
        <v>48.18581626024536</v>
      </c>
      <c r="F905" s="9">
        <f>IF(OR(F43="C",F44="C",F45="C"),"C",SUM(F43:F45))</f>
        <v>10209247</v>
      </c>
      <c r="G905" s="9">
        <f>IF(OR(G43="C",G44="C",G45="C"),"C",SUM(G43:G45))</f>
        <v>5298333</v>
      </c>
      <c r="H905" s="9">
        <f>IF(OR(H43="C",H44="C",H45="C"),"C",SUM(H43:H45))</f>
        <v>5519599</v>
      </c>
      <c r="I905" s="10">
        <f t="shared" si="229"/>
        <v>1.9268790768719142</v>
      </c>
      <c r="J905" s="11">
        <f t="shared" si="230"/>
        <v>1.8496356347625977</v>
      </c>
      <c r="K905" s="22">
        <f t="shared" si="231"/>
        <v>42.65277307127527</v>
      </c>
    </row>
    <row r="906" spans="1:11" x14ac:dyDescent="0.2">
      <c r="A906" t="str">
        <f>"QE "&amp;TEXT(A48,"mmm-yy")</f>
        <v>QE Jun-04</v>
      </c>
      <c r="B906">
        <f>B48</f>
        <v>2903</v>
      </c>
      <c r="C906" s="2">
        <f>SUM(C46:C48)/3</f>
        <v>123048.33333333333</v>
      </c>
      <c r="D906" s="2">
        <f>SUM(D46:D48)</f>
        <v>11196428</v>
      </c>
      <c r="E906" s="30">
        <f t="shared" si="232"/>
        <v>32.921597852457943</v>
      </c>
      <c r="F906" s="9">
        <f>IF(OR(F46="C",F47="C",F48="C"),"C",SUM(F46:F48))</f>
        <v>6141635</v>
      </c>
      <c r="G906" s="9">
        <f>IF(OR(G46="C",G47="C",G48="C"),"C",SUM(G46:G48))</f>
        <v>3358513</v>
      </c>
      <c r="H906" s="9">
        <f>IF(OR(H46="C",H47="C",H48="C"),"C",SUM(H46:H48))</f>
        <v>3686043</v>
      </c>
      <c r="I906" s="10">
        <f t="shared" si="229"/>
        <v>1.8286768578832358</v>
      </c>
      <c r="J906" s="11">
        <f t="shared" si="230"/>
        <v>1.666186476934751</v>
      </c>
      <c r="K906" s="22">
        <f t="shared" si="231"/>
        <v>42.3866115512688</v>
      </c>
    </row>
    <row r="907" spans="1:11" x14ac:dyDescent="0.2">
      <c r="A907" t="str">
        <f>"QE "&amp;TEXT(A51,"mmm-yy")</f>
        <v>QE Sep-04</v>
      </c>
      <c r="B907">
        <f>B51</f>
        <v>2956</v>
      </c>
      <c r="C907" s="2">
        <f>SUM(C49:C51)/3</f>
        <v>123005.66666666667</v>
      </c>
      <c r="D907" s="2">
        <f>SUM(D49:D51)</f>
        <v>11313472</v>
      </c>
      <c r="E907" s="30">
        <f t="shared" si="232"/>
        <v>32.084359248867194</v>
      </c>
      <c r="F907" s="9">
        <f>IF(OR(F49="C",F50="C",F51="C"),"C",SUM(F49:F51))</f>
        <v>6169847</v>
      </c>
      <c r="G907" s="9">
        <f>IF(OR(G49="C",G50="C",G51="C"),"C",SUM(G49:G51))</f>
        <v>3241985</v>
      </c>
      <c r="H907" s="9">
        <f>IF(OR(H49="C",H50="C",H51="C"),"C",SUM(H49:H51))</f>
        <v>3629855</v>
      </c>
      <c r="I907" s="10">
        <f t="shared" si="229"/>
        <v>1.9031078182039707</v>
      </c>
      <c r="J907" s="11">
        <f t="shared" si="230"/>
        <v>1.6997502655064733</v>
      </c>
      <c r="K907" s="22">
        <f t="shared" si="231"/>
        <v>41.612201172755981</v>
      </c>
    </row>
    <row r="908" spans="1:11" x14ac:dyDescent="0.2">
      <c r="A908" t="str">
        <f>"QE "&amp;TEXT(A54,"mmm-yy")</f>
        <v>QE Dec-04</v>
      </c>
      <c r="B908">
        <f>B54</f>
        <v>3083</v>
      </c>
      <c r="C908" s="2">
        <f>SUM(C52:C54)/3</f>
        <v>129347.66666666667</v>
      </c>
      <c r="D908" s="2">
        <f>SUM(D52:D54)</f>
        <v>11900134</v>
      </c>
      <c r="E908" s="30">
        <f t="shared" si="232"/>
        <v>38.706530531504939</v>
      </c>
      <c r="F908" s="9">
        <f>IF(OR(F52="C",F53="C",F54="C"),"C",SUM(F52:F54))</f>
        <v>8025362</v>
      </c>
      <c r="G908" s="9">
        <f>IF(OR(G52="C",G53="C",G54="C"),"C",SUM(G52:G54))</f>
        <v>4461919</v>
      </c>
      <c r="H908" s="9">
        <f>IF(OR(H52="C",H53="C",H54="C"),"C",SUM(H52:H54))</f>
        <v>4606129</v>
      </c>
      <c r="I908" s="10">
        <f t="shared" si="229"/>
        <v>1.7986346233537633</v>
      </c>
      <c r="J908" s="11">
        <f t="shared" si="230"/>
        <v>1.7423224577514003</v>
      </c>
      <c r="K908" s="22">
        <f t="shared" si="231"/>
        <v>41.955130284355064</v>
      </c>
    </row>
    <row r="909" spans="1:11" x14ac:dyDescent="0.2">
      <c r="A909" t="str">
        <f>"QE "&amp;TEXT(A57,"mmm-yy")</f>
        <v>QE Mar-05</v>
      </c>
      <c r="B909">
        <f>B57</f>
        <v>3108</v>
      </c>
      <c r="C909" s="2">
        <f>SUM(C55:C57)/3</f>
        <v>131271</v>
      </c>
      <c r="D909" s="2">
        <f>SUM(D55:D57)</f>
        <v>11814489</v>
      </c>
      <c r="E909" s="30">
        <f t="shared" si="232"/>
        <v>48.995068682191842</v>
      </c>
      <c r="F909" s="9">
        <f>IF(OR(F55="C",F56="C",F57="C"),"C",SUM(F55:F57))</f>
        <v>10763678</v>
      </c>
      <c r="G909" s="9">
        <f>IF(OR(G55="C",G56="C",G57="C"),"C",SUM(G55:G57))</f>
        <v>5630180</v>
      </c>
      <c r="H909" s="9">
        <f>IF(OR(H55="C",H56="C",H57="C"),"C",SUM(H55:H57))</f>
        <v>5788517</v>
      </c>
      <c r="I909" s="10">
        <f t="shared" si="229"/>
        <v>1.9117822165543552</v>
      </c>
      <c r="J909" s="11">
        <f t="shared" si="230"/>
        <v>1.8594880173972022</v>
      </c>
      <c r="K909" s="22">
        <f t="shared" si="231"/>
        <v>42.236486486486484</v>
      </c>
    </row>
    <row r="910" spans="1:11" x14ac:dyDescent="0.2">
      <c r="A910" t="str">
        <f>"QE "&amp;TEXT(A60,"mmm-yy")</f>
        <v>QE Jun-05</v>
      </c>
      <c r="B910">
        <f>B60</f>
        <v>3058</v>
      </c>
      <c r="C910" s="2">
        <f>SUM(C58:C60)/3</f>
        <v>128908</v>
      </c>
      <c r="D910" s="2">
        <f>SUM(D58:D60)</f>
        <v>11729687</v>
      </c>
      <c r="E910" s="30">
        <f t="shared" si="232"/>
        <v>32.25113338488913</v>
      </c>
      <c r="F910" s="9">
        <f>IF(OR(F58="C",F59="C",F60="C"),"C",SUM(F58:F60))</f>
        <v>6212551</v>
      </c>
      <c r="G910" s="9">
        <f>IF(OR(G58="C",G59="C",G60="C"),"C",SUM(G58:G60))</f>
        <v>3445164</v>
      </c>
      <c r="H910" s="9">
        <f>IF(OR(H58="C",H59="C",H60="C"),"C",SUM(H58:H60))</f>
        <v>3782957</v>
      </c>
      <c r="I910" s="10">
        <f t="shared" si="229"/>
        <v>1.8032671303891483</v>
      </c>
      <c r="J910" s="11">
        <f t="shared" si="230"/>
        <v>1.6422473213414797</v>
      </c>
      <c r="K910" s="22">
        <f t="shared" si="231"/>
        <v>42.154349247874428</v>
      </c>
    </row>
    <row r="911" spans="1:11" x14ac:dyDescent="0.2">
      <c r="A911" t="str">
        <f>"QE "&amp;TEXT(A63,"mmm-yy")</f>
        <v>QE Sep-05</v>
      </c>
      <c r="B911">
        <f>B63</f>
        <v>3104</v>
      </c>
      <c r="C911" s="2">
        <f>SUM(C61:C63)/3</f>
        <v>128110</v>
      </c>
      <c r="D911" s="2">
        <f>SUM(D61:D63)</f>
        <v>11785149</v>
      </c>
      <c r="E911" s="30">
        <f t="shared" si="232"/>
        <v>31.143577395584902</v>
      </c>
      <c r="F911" s="9">
        <f>IF(OR(F61="C",F62="C",F63="C"),"C",SUM(F61:F63))</f>
        <v>6174886</v>
      </c>
      <c r="G911" s="9">
        <f>IF(OR(G61="C",G62="C",G63="C"),"C",SUM(G61:G63))</f>
        <v>3225982</v>
      </c>
      <c r="H911" s="9">
        <f>IF(OR(H61="C",H62="C",H63="C"),"C",SUM(H61:H63))</f>
        <v>3670317</v>
      </c>
      <c r="I911" s="10">
        <f t="shared" si="229"/>
        <v>1.9141104941069107</v>
      </c>
      <c r="J911" s="11">
        <f t="shared" si="230"/>
        <v>1.6823849275144354</v>
      </c>
      <c r="K911" s="22">
        <f t="shared" si="231"/>
        <v>41.272551546391753</v>
      </c>
    </row>
    <row r="912" spans="1:11" x14ac:dyDescent="0.2">
      <c r="A912" t="str">
        <f>"QE "&amp;TEXT(A66,"mmm-yy")</f>
        <v>QE Dec-05</v>
      </c>
      <c r="B912">
        <f>B66</f>
        <v>3194</v>
      </c>
      <c r="C912" s="2">
        <f>SUM(C64:C66)/3</f>
        <v>134761.66666666666</v>
      </c>
      <c r="D912" s="2">
        <f>SUM(D64:D66)</f>
        <v>12398231</v>
      </c>
      <c r="E912" s="30">
        <f t="shared" si="232"/>
        <v>37.031710410944918</v>
      </c>
      <c r="F912" s="9">
        <f>IF(OR(F64="C",F65="C",F66="C"),"C",SUM(F64:F66))</f>
        <v>7936386</v>
      </c>
      <c r="G912" s="9">
        <f>IF(OR(G64="C",G65="C",G66="C"),"C",SUM(G64:G66))</f>
        <v>4405964</v>
      </c>
      <c r="H912" s="9">
        <f>IF(OR(H64="C",H65="C",H66="C"),"C",SUM(H64:H66))</f>
        <v>4591277</v>
      </c>
      <c r="I912" s="10">
        <f t="shared" si="229"/>
        <v>1.801282534310312</v>
      </c>
      <c r="J912" s="11">
        <f t="shared" si="230"/>
        <v>1.728579216631887</v>
      </c>
      <c r="K912" s="22">
        <f t="shared" si="231"/>
        <v>42.192131079106659</v>
      </c>
    </row>
    <row r="913" spans="1:11" x14ac:dyDescent="0.2">
      <c r="A913" t="str">
        <f>"QE "&amp;TEXT(A69,"mmm-yy")</f>
        <v>QE Mar-06</v>
      </c>
      <c r="B913">
        <f>B69</f>
        <v>3198</v>
      </c>
      <c r="C913" s="2">
        <f>SUM(C67:C69)/3</f>
        <v>136182</v>
      </c>
      <c r="D913" s="2">
        <f>SUM(D67:D69)</f>
        <v>12255795</v>
      </c>
      <c r="E913" s="30">
        <f t="shared" si="232"/>
        <v>47.136982953778194</v>
      </c>
      <c r="F913" s="9">
        <f>IF(OR(F67="C",F68="C",F69="C"),"C",SUM(F67:F69))</f>
        <v>10535676</v>
      </c>
      <c r="G913" s="9">
        <f>IF(OR(G67="C",G68="C",G69="C"),"C",SUM(G67:G69))</f>
        <v>5564758</v>
      </c>
      <c r="H913" s="9">
        <f>IF(OR(H67="C",H68="C",H69="C"),"C",SUM(H67:H69))</f>
        <v>5777012</v>
      </c>
      <c r="I913" s="10">
        <f t="shared" si="229"/>
        <v>1.8932855660569605</v>
      </c>
      <c r="J913" s="11">
        <f t="shared" si="230"/>
        <v>1.8237240982016309</v>
      </c>
      <c r="K913" s="22">
        <f t="shared" si="231"/>
        <v>42.583489681050658</v>
      </c>
    </row>
    <row r="914" spans="1:11" x14ac:dyDescent="0.2">
      <c r="A914" t="str">
        <f>"QE "&amp;TEXT(A72,"mmm-yy")</f>
        <v>QE Jun-06</v>
      </c>
      <c r="B914">
        <f>B72</f>
        <v>3124</v>
      </c>
      <c r="C914" s="2">
        <f>SUM(C70:C72)/3</f>
        <v>131925.33333333334</v>
      </c>
      <c r="D914" s="2">
        <f>SUM(D70:D72)</f>
        <v>12004171</v>
      </c>
      <c r="E914" s="30">
        <f t="shared" si="232"/>
        <v>31.572317655254995</v>
      </c>
      <c r="F914" s="9">
        <f>IF(OR(F70="C",F71="C",F72="C"),"C",SUM(F70:F72))</f>
        <v>6217286</v>
      </c>
      <c r="G914" s="9">
        <f>IF(OR(G70="C",G71="C",G72="C"),"C",SUM(G70:G72))</f>
        <v>3407531</v>
      </c>
      <c r="H914" s="9">
        <f>IF(OR(H70="C",H71="C",H72="C"),"C",SUM(H70:H72))</f>
        <v>3789995</v>
      </c>
      <c r="I914" s="10">
        <f t="shared" si="229"/>
        <v>1.8245721022053798</v>
      </c>
      <c r="J914" s="11">
        <f t="shared" si="230"/>
        <v>1.6404470190593918</v>
      </c>
      <c r="K914" s="22">
        <f t="shared" si="231"/>
        <v>42.229620145113103</v>
      </c>
    </row>
    <row r="915" spans="1:11" x14ac:dyDescent="0.2">
      <c r="A915" t="str">
        <f>"QE "&amp;TEXT(A75,"mmm-yy")</f>
        <v>QE Sep-06</v>
      </c>
      <c r="B915">
        <f>B75</f>
        <v>3157</v>
      </c>
      <c r="C915" s="2">
        <f>SUM(C73:C75)/3</f>
        <v>129091</v>
      </c>
      <c r="D915" s="2">
        <f>SUM(D73:D75)</f>
        <v>11875511</v>
      </c>
      <c r="E915" s="30">
        <f t="shared" si="232"/>
        <v>31.414808171202065</v>
      </c>
      <c r="F915" s="9">
        <f>IF(OR(F73="C",F74="C",F75="C"),"C",SUM(F73:F75))</f>
        <v>6214940</v>
      </c>
      <c r="G915" s="9">
        <f>IF(OR(G73="C",G74="C",G75="C"),"C",SUM(G73:G75))</f>
        <v>3239633</v>
      </c>
      <c r="H915" s="9">
        <f>IF(OR(H73="C",H74="C",H75="C"),"C",SUM(H73:H75))</f>
        <v>3730669</v>
      </c>
      <c r="I915" s="10">
        <f t="shared" si="229"/>
        <v>1.9184086592524523</v>
      </c>
      <c r="J915" s="11">
        <f t="shared" si="230"/>
        <v>1.665904962353937</v>
      </c>
      <c r="K915" s="22">
        <f t="shared" si="231"/>
        <v>40.890402280646185</v>
      </c>
    </row>
    <row r="916" spans="1:11" x14ac:dyDescent="0.2">
      <c r="A916" t="str">
        <f>"QE "&amp;TEXT(A78,"mmm-yy")</f>
        <v>QE Dec-06</v>
      </c>
      <c r="B916">
        <f>B78</f>
        <v>3233</v>
      </c>
      <c r="C916" s="2">
        <f>SUM(C76:C78)/3</f>
        <v>134899.33333333334</v>
      </c>
      <c r="D916" s="2">
        <f>SUM(D76:D78)</f>
        <v>12411085</v>
      </c>
      <c r="E916" s="30">
        <f t="shared" ref="E916:E923" si="233">IF(C916=0,"-",IF(H916="C","C",100*H916/D916))</f>
        <v>38.687117202081851</v>
      </c>
      <c r="F916" s="9">
        <f>IF(OR(F76="C",F77="C",F78="C"),"C",SUM(F76:F78))</f>
        <v>8300210</v>
      </c>
      <c r="G916" s="9">
        <f>IF(OR(G76="C",G77="C",G78="C"),"C",SUM(G76:G78))</f>
        <v>4548746</v>
      </c>
      <c r="H916" s="9">
        <f>IF(OR(H76="C",H77="C",H78="C"),"C",SUM(H76:H78))</f>
        <v>4801491</v>
      </c>
      <c r="I916" s="10">
        <f t="shared" si="229"/>
        <v>1.8247248802197353</v>
      </c>
      <c r="J916" s="11">
        <f t="shared" si="230"/>
        <v>1.7286734474770442</v>
      </c>
      <c r="K916" s="22">
        <f t="shared" si="231"/>
        <v>41.725744922156927</v>
      </c>
    </row>
    <row r="917" spans="1:11" x14ac:dyDescent="0.2">
      <c r="A917" t="str">
        <f>"QE "&amp;TEXT(A81,"mmm-yy")</f>
        <v>QE Mar-07</v>
      </c>
      <c r="B917">
        <f>B81</f>
        <v>3241</v>
      </c>
      <c r="C917" s="2">
        <f>SUM(C79:C81)/3</f>
        <v>136029.33333333334</v>
      </c>
      <c r="D917" s="2">
        <f>SUM(D79:D81)</f>
        <v>12242926</v>
      </c>
      <c r="E917" s="30">
        <f t="shared" si="233"/>
        <v>49.807121271499966</v>
      </c>
      <c r="F917" s="9">
        <f>IF(OR(F79="C",F80="C",F81="C"),"C",SUM(F79:F81))</f>
        <v>11061974</v>
      </c>
      <c r="G917" s="9">
        <f>IF(OR(G79="C",G80="C",G81="C"),"C",SUM(G79:G81))</f>
        <v>5732939</v>
      </c>
      <c r="H917" s="9">
        <f>IF(OR(H79="C",H80="C",H81="C"),"C",SUM(H79:H81))</f>
        <v>6097849</v>
      </c>
      <c r="I917" s="10">
        <f t="shared" si="229"/>
        <v>1.9295467822001944</v>
      </c>
      <c r="J917" s="11">
        <f t="shared" si="230"/>
        <v>1.8140780462094093</v>
      </c>
      <c r="K917" s="22">
        <f t="shared" si="231"/>
        <v>41.971408001645585</v>
      </c>
    </row>
    <row r="918" spans="1:11" x14ac:dyDescent="0.2">
      <c r="A918" t="str">
        <f>"QE "&amp;TEXT(A84,"mmm-yy")</f>
        <v>QE Jun-07</v>
      </c>
      <c r="B918">
        <f>B84</f>
        <v>3168</v>
      </c>
      <c r="C918" s="2">
        <f>SUM(C82:C84)/3</f>
        <v>132414.33333333334</v>
      </c>
      <c r="D918" s="2">
        <f>SUM(D82:D84)</f>
        <v>12048185</v>
      </c>
      <c r="E918" s="30">
        <f t="shared" si="233"/>
        <v>32.766014134079114</v>
      </c>
      <c r="F918" s="9">
        <f>IF(OR(F82="C",F83="C",F84="C"),"C",SUM(F82:F84))</f>
        <v>6497333</v>
      </c>
      <c r="G918" s="9">
        <f>IF(OR(G82="C",G83="C",G84="C"),"C",SUM(G82:G84))</f>
        <v>3535179</v>
      </c>
      <c r="H918" s="9">
        <f>IF(OR(H82="C",H83="C",H84="C"),"C",SUM(H82:H84))</f>
        <v>3947710</v>
      </c>
      <c r="I918" s="10">
        <f t="shared" si="229"/>
        <v>1.837907783453115</v>
      </c>
      <c r="J918" s="11">
        <f t="shared" si="230"/>
        <v>1.6458486059006361</v>
      </c>
      <c r="K918" s="22">
        <f t="shared" si="231"/>
        <v>41.797453703703709</v>
      </c>
    </row>
    <row r="919" spans="1:11" x14ac:dyDescent="0.2">
      <c r="A919" t="str">
        <f>"QE "&amp;TEXT(A87,"mmm-yy")</f>
        <v>QE Sep-07</v>
      </c>
      <c r="B919">
        <f>B87</f>
        <v>3214</v>
      </c>
      <c r="C919" s="2">
        <f>SUM(C85:C87)/3</f>
        <v>131347.66666666666</v>
      </c>
      <c r="D919" s="2">
        <f>SUM(D85:D87)</f>
        <v>12082978</v>
      </c>
      <c r="E919" s="30">
        <f t="shared" si="233"/>
        <v>32.16612659561244</v>
      </c>
      <c r="F919" s="9">
        <f>IF(OR(F85="C",F86="C",F87="C"),"C",SUM(F85:F87))</f>
        <v>6563380</v>
      </c>
      <c r="G919" s="9">
        <f>IF(OR(G85="C",G86="C",G87="C"),"C",SUM(G85:G87))</f>
        <v>3368531</v>
      </c>
      <c r="H919" s="9">
        <f>IF(OR(H85="C",H86="C",H87="C"),"C",SUM(H85:H87))</f>
        <v>3886626</v>
      </c>
      <c r="I919" s="10">
        <f t="shared" si="229"/>
        <v>1.9484398392058735</v>
      </c>
      <c r="J919" s="11">
        <f t="shared" si="230"/>
        <v>1.6887089213111834</v>
      </c>
      <c r="K919" s="22">
        <f t="shared" si="231"/>
        <v>40.867351171956024</v>
      </c>
    </row>
    <row r="920" spans="1:11" x14ac:dyDescent="0.2">
      <c r="A920" t="str">
        <f>"QE "&amp;TEXT(A90,"mmm-yy")</f>
        <v>QE Dec-07</v>
      </c>
      <c r="B920">
        <f>B90</f>
        <v>3302</v>
      </c>
      <c r="C920" s="2">
        <f>SUM(C88:C90)/3</f>
        <v>137780.66666666666</v>
      </c>
      <c r="D920" s="2">
        <f>SUM(D88:D90)</f>
        <v>12675827</v>
      </c>
      <c r="E920" s="30">
        <f t="shared" si="233"/>
        <v>38.104417171360893</v>
      </c>
      <c r="F920" s="9">
        <f>IF(OR(F88="C",F89="C",F90="C"),"C",SUM(F88:F90))</f>
        <v>8349843</v>
      </c>
      <c r="G920" s="9">
        <f>IF(OR(G88="C",G89="C",G90="C"),"C",SUM(G88:G90))</f>
        <v>4502633</v>
      </c>
      <c r="H920" s="9">
        <f>IF(OR(H88="C",H89="C",H90="C"),"C",SUM(H88:H90))</f>
        <v>4830050</v>
      </c>
      <c r="I920" s="10">
        <f t="shared" si="229"/>
        <v>1.8544356157830317</v>
      </c>
      <c r="J920" s="11">
        <f t="shared" si="230"/>
        <v>1.728728066997236</v>
      </c>
      <c r="K920" s="22">
        <f t="shared" si="231"/>
        <v>41.726428427215829</v>
      </c>
    </row>
    <row r="921" spans="1:11" x14ac:dyDescent="0.2">
      <c r="A921" t="str">
        <f>"QE "&amp;TEXT(A93,"mmm-yy")</f>
        <v>QE Mar-08</v>
      </c>
      <c r="B921">
        <f>B93</f>
        <v>3309</v>
      </c>
      <c r="C921" s="2">
        <f>SUM(C91:C93)/3</f>
        <v>138969.33333333334</v>
      </c>
      <c r="D921" s="2">
        <f>SUM(D91:D93)</f>
        <v>12646506</v>
      </c>
      <c r="E921" s="30">
        <f t="shared" si="233"/>
        <v>49.713786558912005</v>
      </c>
      <c r="F921" s="9">
        <f>IF(OR(F91="C",F92="C",F93="C"),"C",SUM(F91:F93))</f>
        <v>11510629</v>
      </c>
      <c r="G921" s="9">
        <f>IF(OR(G91="C",G92="C",G93="C"),"C",SUM(G91:G93))</f>
        <v>5997569</v>
      </c>
      <c r="H921" s="9">
        <f>IF(OR(H91="C",H92="C",H93="C"),"C",SUM(H91:H93))</f>
        <v>6287057</v>
      </c>
      <c r="I921" s="10">
        <f t="shared" si="229"/>
        <v>1.919215768922375</v>
      </c>
      <c r="J921" s="11">
        <f t="shared" si="230"/>
        <v>1.8308453382878507</v>
      </c>
      <c r="K921" s="22">
        <f t="shared" si="231"/>
        <v>41.997380880427123</v>
      </c>
    </row>
    <row r="922" spans="1:11" x14ac:dyDescent="0.2">
      <c r="A922" t="str">
        <f>"QE "&amp;TEXT(A96,"mmm-yy")</f>
        <v>QE Jun-08</v>
      </c>
      <c r="B922">
        <f>B96</f>
        <v>3226</v>
      </c>
      <c r="C922" s="2">
        <f>SUM(C94:C96)/3</f>
        <v>135686.66666666666</v>
      </c>
      <c r="D922" s="2">
        <f>SUM(D94:D96)</f>
        <v>12345996</v>
      </c>
      <c r="E922" s="30">
        <f t="shared" si="233"/>
        <v>32.282668810195631</v>
      </c>
      <c r="F922" s="9">
        <f>IF(OR(F94="C",F95="C",F96="C"),"C",SUM(F94:F96))</f>
        <v>6398655</v>
      </c>
      <c r="G922" s="9">
        <f>IF(OR(G94="C",G95="C",G96="C"),"C",SUM(G94:G96))</f>
        <v>3487627</v>
      </c>
      <c r="H922" s="9">
        <f>IF(OR(H94="C",H95="C",H96="C"),"C",SUM(H94:H96))</f>
        <v>3985617</v>
      </c>
      <c r="I922" s="10">
        <f t="shared" si="229"/>
        <v>1.8346729739160754</v>
      </c>
      <c r="J922" s="11">
        <f t="shared" si="230"/>
        <v>1.6054364982887217</v>
      </c>
      <c r="K922" s="22">
        <f t="shared" si="231"/>
        <v>42.060343046083901</v>
      </c>
    </row>
    <row r="923" spans="1:11" x14ac:dyDescent="0.2">
      <c r="A923" t="str">
        <f>"QE "&amp;TEXT(A99,"mmm-yy")</f>
        <v>QE Sep-08</v>
      </c>
      <c r="B923">
        <f>B99</f>
        <v>3258</v>
      </c>
      <c r="C923" s="2">
        <f>SUM(C97:C99)/3</f>
        <v>134010.33333333334</v>
      </c>
      <c r="D923" s="2">
        <f>SUM(D97:D99)</f>
        <v>12327629</v>
      </c>
      <c r="E923" s="30">
        <f t="shared" si="233"/>
        <v>31.296740030057684</v>
      </c>
      <c r="F923" s="9">
        <f>IF(OR(F97="C",F98="C",F99="C"),"C",SUM(F97:F99))</f>
        <v>6314838</v>
      </c>
      <c r="G923" s="9">
        <f>IF(OR(G97="C",G98="C",G99="C"),"C",SUM(G97:G99))</f>
        <v>3206610</v>
      </c>
      <c r="H923" s="9">
        <f>IF(OR(H97="C",H98="C",H99="C"),"C",SUM(H97:H99))</f>
        <v>3858146</v>
      </c>
      <c r="I923" s="10">
        <f t="shared" si="229"/>
        <v>1.9693190004397167</v>
      </c>
      <c r="J923" s="11">
        <f t="shared" si="230"/>
        <v>1.6367545447994969</v>
      </c>
      <c r="K923" s="22">
        <f t="shared" si="231"/>
        <v>41.132698997339887</v>
      </c>
    </row>
    <row r="924" spans="1:11" x14ac:dyDescent="0.2">
      <c r="A924" t="str">
        <f>"QE "&amp;TEXT(A102,"mmm-yy")</f>
        <v>QE Dec-08</v>
      </c>
      <c r="B924">
        <f>B102</f>
        <v>3352</v>
      </c>
      <c r="C924" s="2">
        <f>SUM(C100:C102)/3</f>
        <v>141144.33333333334</v>
      </c>
      <c r="D924" s="2">
        <f>SUM(D100:D102)</f>
        <v>12984968</v>
      </c>
      <c r="E924" s="30">
        <f t="shared" ref="E924:E930" si="234">IF(C924=0,"-",IF(H924="C","C",100*H924/D924))</f>
        <v>37.012852091741777</v>
      </c>
      <c r="F924" s="9">
        <f>IF(OR(F100="C",F101="C",F102="C"),"C",SUM(F100:F102))</f>
        <v>8256271</v>
      </c>
      <c r="G924" s="9">
        <f>IF(OR(G100="C",G101="C",G102="C"),"C",SUM(G100:G102))</f>
        <v>4391290</v>
      </c>
      <c r="H924" s="9">
        <f>IF(OR(H100="C",H101="C",H102="C"),"C",SUM(H100:H102))</f>
        <v>4806107</v>
      </c>
      <c r="I924" s="10">
        <f t="shared" si="229"/>
        <v>1.8801470638468423</v>
      </c>
      <c r="J924" s="11">
        <f t="shared" si="230"/>
        <v>1.7178708255975159</v>
      </c>
      <c r="K924" s="22">
        <f t="shared" si="231"/>
        <v>42.107498011137629</v>
      </c>
    </row>
    <row r="925" spans="1:11" x14ac:dyDescent="0.2">
      <c r="A925" t="str">
        <f>"QE "&amp;TEXT(A105,"mmm-yy")</f>
        <v>QE Mar-09</v>
      </c>
      <c r="B925">
        <f>B105</f>
        <v>3355</v>
      </c>
      <c r="C925" s="2">
        <f>SUM(C103:C105)/3</f>
        <v>142940.66666666666</v>
      </c>
      <c r="D925" s="2">
        <f>SUM(D103:D105)</f>
        <v>12864602</v>
      </c>
      <c r="E925" s="30">
        <f t="shared" si="234"/>
        <v>46.650351095199056</v>
      </c>
      <c r="F925" s="9">
        <f>IF(OR(F103="C",F104="C",F105="C"),"C",SUM(F103:F105))</f>
        <v>10727498</v>
      </c>
      <c r="G925" s="9">
        <f>IF(OR(G103="C",G104="C",G105="C"),"C",SUM(G103:G105))</f>
        <v>5471199</v>
      </c>
      <c r="H925" s="9">
        <f>IF(OR(H103="C",H104="C",H105="C"),"C",SUM(H103:H105))</f>
        <v>6001382</v>
      </c>
      <c r="I925" s="10">
        <f t="shared" ref="I925:I956" si="235">IF(F925=0,"-",IF(OR(F925="C",G925="C"),"C",F925/G925))</f>
        <v>1.9607215895455457</v>
      </c>
      <c r="J925" s="11">
        <f t="shared" ref="J925:J956" si="236">IF(OR(H925=0,F925=0),"-",IF(OR(F925="C",H925="C"),"C",F925/H925))</f>
        <v>1.7875046114378321</v>
      </c>
      <c r="K925" s="22">
        <f t="shared" ref="K925:K956" si="237">C925/B925</f>
        <v>42.605265772478887</v>
      </c>
    </row>
    <row r="926" spans="1:11" x14ac:dyDescent="0.2">
      <c r="A926" t="str">
        <f>"QE "&amp;TEXT(A108,"mmm-yy")</f>
        <v>QE Jun-09</v>
      </c>
      <c r="B926">
        <f>B108</f>
        <v>3249</v>
      </c>
      <c r="C926" s="2">
        <f>SUM(C106:C108)/3</f>
        <v>138709</v>
      </c>
      <c r="D926" s="2">
        <f>SUM(D106:D108)</f>
        <v>12621084</v>
      </c>
      <c r="E926" s="30">
        <f t="shared" si="234"/>
        <v>31.155192374918034</v>
      </c>
      <c r="F926" s="9">
        <f>IF(OR(F106="C",F107="C",F108="C"),"C",SUM(F106:F108))</f>
        <v>6420895</v>
      </c>
      <c r="G926" s="9">
        <f>IF(OR(G106="C",G107="C",G108="C"),"C",SUM(G106:G108))</f>
        <v>3437925</v>
      </c>
      <c r="H926" s="9">
        <f>IF(OR(H106="C",H107="C",H108="C"),"C",SUM(H106:H108))</f>
        <v>3932123</v>
      </c>
      <c r="I926" s="10">
        <f t="shared" si="235"/>
        <v>1.8676658158627661</v>
      </c>
      <c r="J926" s="11">
        <f t="shared" si="236"/>
        <v>1.6329334051859516</v>
      </c>
      <c r="K926" s="22">
        <f t="shared" si="237"/>
        <v>42.692828562634659</v>
      </c>
    </row>
    <row r="927" spans="1:11" x14ac:dyDescent="0.2">
      <c r="A927" t="str">
        <f>"QE "&amp;TEXT(A111,"mmm-yy")</f>
        <v>QE Sep-09</v>
      </c>
      <c r="B927">
        <f>B111</f>
        <v>3275</v>
      </c>
      <c r="C927" s="2">
        <f>SUM(C109:C111)/3</f>
        <v>137034.33333333334</v>
      </c>
      <c r="D927" s="2">
        <f>SUM(D109:D111)</f>
        <v>12605889</v>
      </c>
      <c r="E927" s="30">
        <f t="shared" si="234"/>
        <v>30.393397879356229</v>
      </c>
      <c r="F927" s="9">
        <f>IF(OR(F109="C",F110="C",F111="C"),"C",SUM(F109:F111))</f>
        <v>6448076</v>
      </c>
      <c r="G927" s="9">
        <f>IF(OR(G109="C",G110="C",G111="C"),"C",SUM(G109:G111))</f>
        <v>3284498</v>
      </c>
      <c r="H927" s="9">
        <f>IF(OR(H109="C",H110="C",H111="C"),"C",SUM(H109:H111))</f>
        <v>3831358</v>
      </c>
      <c r="I927" s="10">
        <f t="shared" si="235"/>
        <v>1.9631846327810216</v>
      </c>
      <c r="J927" s="11">
        <f t="shared" si="236"/>
        <v>1.6829740264417994</v>
      </c>
      <c r="K927" s="22">
        <f t="shared" si="237"/>
        <v>41.842544529262092</v>
      </c>
    </row>
    <row r="928" spans="1:11" x14ac:dyDescent="0.2">
      <c r="A928" t="str">
        <f>"QE "&amp;TEXT(A114,"mmm-yy")</f>
        <v>QE Dec-09</v>
      </c>
      <c r="B928">
        <f>B114</f>
        <v>3348</v>
      </c>
      <c r="C928" s="2">
        <f>SUM(C112:C114)/3</f>
        <v>143778</v>
      </c>
      <c r="D928" s="2">
        <f>SUM(D112:D114)</f>
        <v>13227545</v>
      </c>
      <c r="E928" s="30">
        <f t="shared" si="234"/>
        <v>36.935750360327631</v>
      </c>
      <c r="F928" s="9">
        <f>IF(OR(F112="C",F113="C",F114="C"),"C",SUM(F112:F114))</f>
        <v>8417193</v>
      </c>
      <c r="G928" s="9">
        <f>IF(OR(G112="C",G113="C",G114="C"),"C",SUM(G112:G114))</f>
        <v>4504564</v>
      </c>
      <c r="H928" s="9">
        <f>IF(OR(H112="C",H113="C",H114="C"),"C",SUM(H112:H114))</f>
        <v>4885693</v>
      </c>
      <c r="I928" s="10">
        <f t="shared" si="235"/>
        <v>1.8685921656346762</v>
      </c>
      <c r="J928" s="11">
        <f t="shared" si="236"/>
        <v>1.7228247865758246</v>
      </c>
      <c r="K928" s="22">
        <f t="shared" si="237"/>
        <v>42.944444444444443</v>
      </c>
    </row>
    <row r="929" spans="1:11" x14ac:dyDescent="0.2">
      <c r="A929" t="str">
        <f>"QE "&amp;TEXT(A117,"mmm-yy")</f>
        <v>QE Mar-10</v>
      </c>
      <c r="B929">
        <f>B117</f>
        <v>3345</v>
      </c>
      <c r="C929" s="2">
        <f>SUM(C115:C117)/3</f>
        <v>145342.33333333334</v>
      </c>
      <c r="D929" s="2">
        <f>SUM(D115:D117)</f>
        <v>13080931</v>
      </c>
      <c r="E929" s="30">
        <f t="shared" si="234"/>
        <v>47.191449905209346</v>
      </c>
      <c r="F929" s="9">
        <f>IF(OR(F115="C",F116="C",F117="C"),"C",SUM(F115:F117))</f>
        <v>11038540</v>
      </c>
      <c r="G929" s="9">
        <f>IF(OR(G115="C",G116="C",G117="C"),"C",SUM(G115:G117))</f>
        <v>5662736</v>
      </c>
      <c r="H929" s="9">
        <f>IF(OR(H115="C",H116="C",H117="C"),"C",SUM(H115:H117))</f>
        <v>6173081</v>
      </c>
      <c r="I929" s="10">
        <f t="shared" si="235"/>
        <v>1.9493297939370651</v>
      </c>
      <c r="J929" s="11">
        <f t="shared" si="236"/>
        <v>1.7881735230754303</v>
      </c>
      <c r="K929" s="22">
        <f t="shared" si="237"/>
        <v>43.450622820129553</v>
      </c>
    </row>
    <row r="930" spans="1:11" x14ac:dyDescent="0.2">
      <c r="A930" t="str">
        <f>"QE "&amp;TEXT(A120,"mmm-yy")</f>
        <v>QE Jun-10</v>
      </c>
      <c r="B930">
        <f>B120</f>
        <v>3204</v>
      </c>
      <c r="C930" s="2">
        <f>SUM(C118:C120)/3</f>
        <v>140844.33333333334</v>
      </c>
      <c r="D930" s="2">
        <f>SUM(D118:D120)</f>
        <v>12816162</v>
      </c>
      <c r="E930" s="30">
        <f t="shared" si="234"/>
        <v>30.823010820244001</v>
      </c>
      <c r="F930" s="9">
        <f>IF(OR(F118="C",F119="C",F120="C"),"C",SUM(F118:F120))</f>
        <v>6433216</v>
      </c>
      <c r="G930" s="9">
        <f>IF(OR(G118="C",G119="C",G120="C"),"C",SUM(G118:G120))</f>
        <v>3396327</v>
      </c>
      <c r="H930" s="9">
        <f>IF(OR(H118="C",H119="C",H120="C"),"C",SUM(H118:H120))</f>
        <v>3950327</v>
      </c>
      <c r="I930" s="10">
        <f t="shared" si="235"/>
        <v>1.8941686121507146</v>
      </c>
      <c r="J930" s="11">
        <f t="shared" si="236"/>
        <v>1.6285274611443559</v>
      </c>
      <c r="K930" s="22">
        <f t="shared" si="237"/>
        <v>43.958905534748233</v>
      </c>
    </row>
    <row r="931" spans="1:11" x14ac:dyDescent="0.2">
      <c r="A931" t="str">
        <f>"QE "&amp;TEXT(A123,"mmm-yy")</f>
        <v>QE Sep-10</v>
      </c>
      <c r="B931">
        <f>B123</f>
        <v>3231</v>
      </c>
      <c r="C931" s="2">
        <f>SUM(C121:C123)/3</f>
        <v>138296.66666666666</v>
      </c>
      <c r="D931" s="2">
        <f>SUM(D121:D123)</f>
        <v>12722934</v>
      </c>
      <c r="E931" s="30">
        <f t="shared" ref="E931:E939" si="238">IF(C931=0,"-",IF(H931="C","C",100*H931/D931))</f>
        <v>30.369024943460367</v>
      </c>
      <c r="F931" s="9">
        <f>IF(OR(F121="C",F122="C",F123="C"),"C",SUM(F121:F123))</f>
        <v>6424593</v>
      </c>
      <c r="G931" s="9">
        <f>IF(OR(G121="C",G122="C",G123="C"),"C",SUM(G121:G123))</f>
        <v>3251144</v>
      </c>
      <c r="H931" s="9">
        <f>IF(OR(H121="C",H122="C",H123="C"),"C",SUM(H121:H123))</f>
        <v>3863831</v>
      </c>
      <c r="I931" s="10">
        <f t="shared" si="235"/>
        <v>1.9761022581589742</v>
      </c>
      <c r="J931" s="11">
        <f t="shared" si="236"/>
        <v>1.6627520717132815</v>
      </c>
      <c r="K931" s="22">
        <f t="shared" si="237"/>
        <v>42.803053750128953</v>
      </c>
    </row>
    <row r="932" spans="1:11" x14ac:dyDescent="0.2">
      <c r="A932" t="str">
        <f>"QE "&amp;TEXT(A126,"mmm-yy")</f>
        <v>QE Dec-10</v>
      </c>
      <c r="B932">
        <f>B126</f>
        <v>3317</v>
      </c>
      <c r="C932" s="2">
        <f>SUM(C124:C126)/3</f>
        <v>144206.66666666666</v>
      </c>
      <c r="D932" s="2">
        <f>SUM(D124:D126)</f>
        <v>13266841</v>
      </c>
      <c r="E932" s="30">
        <f t="shared" si="238"/>
        <v>37.062914977273039</v>
      </c>
      <c r="F932" s="9">
        <f>IF(OR(F124="C",F125="C",F126="C"),"C",SUM(F124:F126))</f>
        <v>8350235</v>
      </c>
      <c r="G932" s="9">
        <f>IF(OR(G124="C",G125="C",G126="C"),"C",SUM(G124:G126))</f>
        <v>4435877</v>
      </c>
      <c r="H932" s="9">
        <f>IF(OR(H124="C",H125="C",H126="C"),"C",SUM(H124:H126))</f>
        <v>4917078</v>
      </c>
      <c r="I932" s="10">
        <f t="shared" si="235"/>
        <v>1.8824315913177936</v>
      </c>
      <c r="J932" s="11">
        <f t="shared" si="236"/>
        <v>1.6982108073127984</v>
      </c>
      <c r="K932" s="22">
        <f t="shared" si="237"/>
        <v>43.475027635413525</v>
      </c>
    </row>
    <row r="933" spans="1:11" x14ac:dyDescent="0.2">
      <c r="A933" t="str">
        <f>"QE "&amp;TEXT(A129,"mmm-yy")</f>
        <v>QE Mar-11</v>
      </c>
      <c r="B933">
        <f>B129</f>
        <v>3259</v>
      </c>
      <c r="C933" s="2">
        <f>SUM(C127:C129)/3</f>
        <v>143179.66666666666</v>
      </c>
      <c r="D933" s="2">
        <f>SUM(D127:D129)</f>
        <v>12882737</v>
      </c>
      <c r="E933" s="30">
        <f t="shared" si="238"/>
        <v>46.448833039128253</v>
      </c>
      <c r="F933" s="9">
        <f>IF(OR(F127="C",F128="C",F129="C"),"C",SUM(F127:F129))</f>
        <v>10706192</v>
      </c>
      <c r="G933" s="9">
        <f>IF(OR(G127="C",G128="C",G129="C"),"C",SUM(G127:G129))</f>
        <v>5451372</v>
      </c>
      <c r="H933" s="9">
        <f>IF(OR(H127="C",H128="C",H129="C"),"C",SUM(H127:H129))</f>
        <v>5983881</v>
      </c>
      <c r="I933" s="10">
        <f t="shared" si="235"/>
        <v>1.963944489570699</v>
      </c>
      <c r="J933" s="11">
        <f t="shared" si="236"/>
        <v>1.7891719437602451</v>
      </c>
      <c r="K933" s="22">
        <f t="shared" si="237"/>
        <v>43.933619719750432</v>
      </c>
    </row>
    <row r="934" spans="1:11" x14ac:dyDescent="0.2">
      <c r="A934" t="str">
        <f>"QE "&amp;TEXT(A132,"mmm-yy")</f>
        <v>QE Jun-11</v>
      </c>
      <c r="B934">
        <f>B132</f>
        <v>3133</v>
      </c>
      <c r="C934" s="2">
        <f>SUM(C130:C132)/3</f>
        <v>136198</v>
      </c>
      <c r="D934" s="2">
        <f>SUM(D130:D132)</f>
        <v>12392860</v>
      </c>
      <c r="E934" s="30">
        <f t="shared" si="238"/>
        <v>31.708088367011328</v>
      </c>
      <c r="F934" s="9">
        <f>IF(OR(F130="C",F131="C",F132="C"),"C",SUM(F130:F132))</f>
        <v>6349850</v>
      </c>
      <c r="G934" s="9">
        <f>IF(OR(G130="C",G131="C",G132="C"),"C",SUM(G130:G132))</f>
        <v>3265482</v>
      </c>
      <c r="H934" s="9">
        <f>IF(OR(H130="C",H131="C",H132="C"),"C",SUM(H130:H132))</f>
        <v>3929539</v>
      </c>
      <c r="I934" s="10">
        <f t="shared" si="235"/>
        <v>1.9445368248852697</v>
      </c>
      <c r="J934" s="11">
        <f t="shared" si="236"/>
        <v>1.6159274663007543</v>
      </c>
      <c r="K934" s="22">
        <f t="shared" si="237"/>
        <v>43.472071496967764</v>
      </c>
    </row>
    <row r="935" spans="1:11" x14ac:dyDescent="0.2">
      <c r="A935" t="str">
        <f>"QE "&amp;TEXT(A135,"mmm-yy")</f>
        <v>QE Sep-11</v>
      </c>
      <c r="B935">
        <f>B135</f>
        <v>3194</v>
      </c>
      <c r="C935" s="2">
        <f>SUM(C133:C135)/3</f>
        <v>135898.33333333334</v>
      </c>
      <c r="D935" s="2">
        <f>SUM(D133:D135)</f>
        <v>12500333</v>
      </c>
      <c r="E935" s="30">
        <f t="shared" si="238"/>
        <v>32.006755340037742</v>
      </c>
      <c r="F935" s="9">
        <f>IF(OR(F133="C",F134="C",F135="C"),"C",SUM(F133:F135))</f>
        <v>6643830</v>
      </c>
      <c r="G935" s="9">
        <f>IF(OR(G133="C",G134="C",G135="C"),"C",SUM(G133:G135))</f>
        <v>3309997</v>
      </c>
      <c r="H935" s="9">
        <f>IF(OR(H133="C",H134="C",H135="C"),"C",SUM(H133:H135))</f>
        <v>4000951</v>
      </c>
      <c r="I935" s="10">
        <f t="shared" si="235"/>
        <v>2.0072012149859955</v>
      </c>
      <c r="J935" s="11">
        <f t="shared" si="236"/>
        <v>1.6605627012177855</v>
      </c>
      <c r="K935" s="22">
        <f t="shared" si="237"/>
        <v>42.548006679190152</v>
      </c>
    </row>
    <row r="936" spans="1:11" x14ac:dyDescent="0.2">
      <c r="A936" t="str">
        <f>"QE "&amp;TEXT(A138,"mmm-yy")</f>
        <v>QE Dec-11</v>
      </c>
      <c r="B936">
        <f>B138</f>
        <v>3247</v>
      </c>
      <c r="C936" s="2">
        <f>SUM(C136:C138)/3</f>
        <v>140373.33333333334</v>
      </c>
      <c r="D936" s="2">
        <f>SUM(D136:D138)</f>
        <v>12914317</v>
      </c>
      <c r="E936" s="30">
        <f t="shared" si="238"/>
        <v>37.521225474022359</v>
      </c>
      <c r="F936" s="9">
        <f>IF(OR(F136="C",F137="C",F138="C"),"C",SUM(F136:F138))</f>
        <v>8316139</v>
      </c>
      <c r="G936" s="9">
        <f>IF(OR(G136="C",G137="C",G138="C"),"C",SUM(G136:G138))</f>
        <v>4346073</v>
      </c>
      <c r="H936" s="9">
        <f>IF(OR(H136="C",H137="C",H138="C"),"C",SUM(H136:H138))</f>
        <v>4845610</v>
      </c>
      <c r="I936" s="10">
        <f t="shared" si="235"/>
        <v>1.9134835056843269</v>
      </c>
      <c r="J936" s="11">
        <f t="shared" si="236"/>
        <v>1.7162212807056283</v>
      </c>
      <c r="K936" s="22">
        <f t="shared" si="237"/>
        <v>43.23170105738631</v>
      </c>
    </row>
    <row r="937" spans="1:11" x14ac:dyDescent="0.2">
      <c r="A937" t="str">
        <f>"QE "&amp;TEXT(A141,"mmm-yy")</f>
        <v>QE Mar-12</v>
      </c>
      <c r="B937">
        <f>B141</f>
        <v>3234</v>
      </c>
      <c r="C937" s="2">
        <f>SUM(C139:C141)/3</f>
        <v>141201.33333333334</v>
      </c>
      <c r="D937" s="2">
        <f>SUM(D139:D141)</f>
        <v>12849322</v>
      </c>
      <c r="E937" s="30">
        <f t="shared" si="238"/>
        <v>45.547041314709055</v>
      </c>
      <c r="F937" s="9">
        <f>IF(OR(F139="C",F140="C",F141="C"),"C",SUM(F139:F141))</f>
        <v>10431862</v>
      </c>
      <c r="G937" s="9">
        <f>IF(OR(G139="C",G140="C",G141="C"),"C",SUM(G139:G141))</f>
        <v>5362943</v>
      </c>
      <c r="H937" s="9">
        <f>IF(OR(H139="C",H140="C",H141="C"),"C",SUM(H139:H141))</f>
        <v>5852486</v>
      </c>
      <c r="I937" s="10">
        <f t="shared" si="235"/>
        <v>1.9451748787932297</v>
      </c>
      <c r="J937" s="11">
        <f t="shared" si="236"/>
        <v>1.7824668012875213</v>
      </c>
      <c r="K937" s="22">
        <f t="shared" si="237"/>
        <v>43.661513090084519</v>
      </c>
    </row>
    <row r="938" spans="1:11" x14ac:dyDescent="0.2">
      <c r="A938" t="str">
        <f>"QE "&amp;TEXT(A144,"mmm-yy")</f>
        <v>QE Jun-12</v>
      </c>
      <c r="B938">
        <f>B144</f>
        <v>3111</v>
      </c>
      <c r="C938" s="2">
        <f>SUM(C142:C144)/3</f>
        <v>136982</v>
      </c>
      <c r="D938" s="2">
        <f>SUM(D142:D144)</f>
        <v>12463886</v>
      </c>
      <c r="E938" s="30">
        <f t="shared" si="238"/>
        <v>31.083339497809913</v>
      </c>
      <c r="F938" s="9">
        <f>IF(OR(F142="C",F143="C",F144="C"),"C",SUM(F142:F144))</f>
        <v>6359802</v>
      </c>
      <c r="G938" s="9">
        <f>IF(OR(G142="C",G143="C",G144="C"),"C",SUM(G142:G144))</f>
        <v>3297114</v>
      </c>
      <c r="H938" s="9">
        <f>IF(OR(H142="C",H143="C",H144="C"),"C",SUM(H142:H144))</f>
        <v>3874192</v>
      </c>
      <c r="I938" s="10">
        <f t="shared" si="235"/>
        <v>1.9288996376831373</v>
      </c>
      <c r="J938" s="11">
        <f t="shared" si="236"/>
        <v>1.6415815220309165</v>
      </c>
      <c r="K938" s="22">
        <f t="shared" si="237"/>
        <v>44.03150112504018</v>
      </c>
    </row>
    <row r="939" spans="1:11" x14ac:dyDescent="0.2">
      <c r="A939" t="str">
        <f>"QE "&amp;TEXT(A147,"mmm-yy")</f>
        <v>QE Sep-12</v>
      </c>
      <c r="B939">
        <f>B147</f>
        <v>3155</v>
      </c>
      <c r="C939" s="2">
        <f>SUM(C145:C147)/3</f>
        <v>134219.33333333334</v>
      </c>
      <c r="D939" s="2">
        <f>SUM(D145:D147)</f>
        <v>12346960</v>
      </c>
      <c r="E939" s="30">
        <f t="shared" si="238"/>
        <v>30.1193978112831</v>
      </c>
      <c r="F939" s="9">
        <f>IF(OR(F145="C",F146="C",F147="C"),"C",SUM(F145:F147))</f>
        <v>6212424</v>
      </c>
      <c r="G939" s="9">
        <f>IF(OR(G145="C",G146="C",G147="C"),"C",SUM(G145:G147))</f>
        <v>3088384</v>
      </c>
      <c r="H939" s="9">
        <f>IF(OR(H145="C",H146="C",H147="C"),"C",SUM(H145:H147))</f>
        <v>3718830</v>
      </c>
      <c r="I939" s="10">
        <f t="shared" si="235"/>
        <v>2.0115451964522548</v>
      </c>
      <c r="J939" s="11">
        <f t="shared" si="236"/>
        <v>1.6705318608271957</v>
      </c>
      <c r="K939" s="22">
        <f t="shared" si="237"/>
        <v>42.54178552562071</v>
      </c>
    </row>
    <row r="940" spans="1:11" x14ac:dyDescent="0.2">
      <c r="A940" t="str">
        <f>"QE "&amp;TEXT(A150,"mmm-yy")</f>
        <v>QE Dec-12</v>
      </c>
      <c r="B940">
        <f>B150</f>
        <v>3214</v>
      </c>
      <c r="C940" s="2">
        <f>SUM(C148:C150)/3</f>
        <v>139942.66666666666</v>
      </c>
      <c r="D940" s="2">
        <f>SUM(D148:D150)</f>
        <v>12874734</v>
      </c>
      <c r="E940" s="30">
        <f t="shared" ref="E940:E945" si="239">IF(C940=0,"-",IF(H940="C","C",100*H940/D940))</f>
        <v>37.626004545025943</v>
      </c>
      <c r="F940" s="9">
        <f>IF(OR(F148="C",F149="C",F150="C"),"C",SUM(F148:F150))</f>
        <v>8433924</v>
      </c>
      <c r="G940" s="9">
        <f>IF(OR(G148="C",G149="C",G150="C"),"C",SUM(G148:G150))</f>
        <v>4410909</v>
      </c>
      <c r="H940" s="9">
        <f>IF(OR(H148="C",H149="C",H150="C"),"C",SUM(H148:H150))</f>
        <v>4844248</v>
      </c>
      <c r="I940" s="10">
        <f t="shared" si="235"/>
        <v>1.9120603032164118</v>
      </c>
      <c r="J940" s="11">
        <f t="shared" si="236"/>
        <v>1.7410182137660994</v>
      </c>
      <c r="K940" s="22">
        <f t="shared" si="237"/>
        <v>43.54158888197469</v>
      </c>
    </row>
    <row r="941" spans="1:11" x14ac:dyDescent="0.2">
      <c r="A941" t="str">
        <f>"QE "&amp;TEXT(A153,"mmm-yy")</f>
        <v>QE Mar-13</v>
      </c>
      <c r="B941">
        <f>B153</f>
        <v>3223</v>
      </c>
      <c r="C941" s="2">
        <f>SUM(C151:C153)/3</f>
        <v>140527.33333333334</v>
      </c>
      <c r="D941" s="2">
        <f>SUM(D151:D153)</f>
        <v>12647698</v>
      </c>
      <c r="E941" s="30">
        <f t="shared" si="239"/>
        <v>47.260402644022655</v>
      </c>
      <c r="F941" s="9">
        <f>IF(OR(F151="C",F152="C",F153="C"),"C",SUM(F151:F153))</f>
        <v>10799628</v>
      </c>
      <c r="G941" s="9">
        <f>IF(OR(G151="C",G152="C",G153="C"),"C",SUM(G151:G153))</f>
        <v>5466824</v>
      </c>
      <c r="H941" s="9">
        <f>IF(OR(H151="C",H152="C",H153="C"),"C",SUM(H151:H153))</f>
        <v>5977353</v>
      </c>
      <c r="I941" s="10">
        <f t="shared" si="235"/>
        <v>1.9754848518993844</v>
      </c>
      <c r="J941" s="11">
        <f t="shared" si="236"/>
        <v>1.8067576065860591</v>
      </c>
      <c r="K941" s="22">
        <f t="shared" si="237"/>
        <v>43.601406557037961</v>
      </c>
    </row>
    <row r="942" spans="1:11" x14ac:dyDescent="0.2">
      <c r="A942" t="str">
        <f>"QE "&amp;TEXT(A156,"mmm-yy")</f>
        <v>QE Jun-13</v>
      </c>
      <c r="B942">
        <f>B156</f>
        <v>3118</v>
      </c>
      <c r="C942" s="2">
        <f>SUM(C154:C156)/3</f>
        <v>137133.66666666666</v>
      </c>
      <c r="D942" s="2">
        <f>SUM(D154:D156)</f>
        <v>12478112</v>
      </c>
      <c r="E942" s="30">
        <f t="shared" si="239"/>
        <v>32.090487727630588</v>
      </c>
      <c r="F942" s="9">
        <f>IF(OR(F154="C",F155="C",F156="C"),"C",SUM(F154:F156))</f>
        <v>6523521</v>
      </c>
      <c r="G942" s="9">
        <f>IF(OR(G154="C",G155="C",G156="C"),"C",SUM(G154:G156))</f>
        <v>3392966</v>
      </c>
      <c r="H942" s="9">
        <f>IF(OR(H154="C",H155="C",H156="C"),"C",SUM(H154:H156))</f>
        <v>4004287</v>
      </c>
      <c r="I942" s="10">
        <f t="shared" si="235"/>
        <v>1.9226602919097922</v>
      </c>
      <c r="J942" s="11">
        <f t="shared" si="236"/>
        <v>1.629134225393934</v>
      </c>
      <c r="K942" s="22">
        <f t="shared" si="237"/>
        <v>43.981291426127854</v>
      </c>
    </row>
    <row r="943" spans="1:11" x14ac:dyDescent="0.2">
      <c r="A943" t="str">
        <f>"QE "&amp;TEXT(A159,"mmm-yy")</f>
        <v>QE Sep-13</v>
      </c>
      <c r="B943">
        <f>B159</f>
        <v>3151</v>
      </c>
      <c r="C943" s="2">
        <f>SUM(C157:C159)/3</f>
        <v>134531.66666666666</v>
      </c>
      <c r="D943" s="2">
        <f>SUM(D157:D159)</f>
        <v>12375696</v>
      </c>
      <c r="E943" s="30">
        <f t="shared" si="239"/>
        <v>32.030279347521144</v>
      </c>
      <c r="F943" s="9">
        <f>IF(OR(F157="C",F158="C",F159="C"),"C",SUM(F157:F159))</f>
        <v>6629693</v>
      </c>
      <c r="G943" s="9">
        <f>IF(OR(G157="C",G158="C",G159="C"),"C",SUM(G157:G159))</f>
        <v>3271596</v>
      </c>
      <c r="H943" s="9">
        <f>IF(OR(H157="C",H158="C",H159="C"),"C",SUM(H157:H159))</f>
        <v>3963970</v>
      </c>
      <c r="I943" s="10">
        <f t="shared" si="235"/>
        <v>2.0264400005379639</v>
      </c>
      <c r="J943" s="11">
        <f t="shared" si="236"/>
        <v>1.6724881873475328</v>
      </c>
      <c r="K943" s="22">
        <f t="shared" si="237"/>
        <v>42.694911668253461</v>
      </c>
    </row>
    <row r="944" spans="1:11" x14ac:dyDescent="0.2">
      <c r="A944" t="str">
        <f>"QE "&amp;TEXT(A162,"mmm-yy")</f>
        <v>QE Dec-13</v>
      </c>
      <c r="B944">
        <f>B162</f>
        <v>3228</v>
      </c>
      <c r="C944" s="2">
        <f>SUM(C160:C162)/3</f>
        <v>141025.33333333334</v>
      </c>
      <c r="D944" s="2">
        <f>SUM(D160:D162)</f>
        <v>12974286</v>
      </c>
      <c r="E944" s="30">
        <f t="shared" si="239"/>
        <v>39.280851370164029</v>
      </c>
      <c r="F944" s="9">
        <f>IF(OR(F160="C",F161="C",F162="C"),"C",SUM(F160:F162))</f>
        <v>8756806</v>
      </c>
      <c r="G944" s="9">
        <f>IF(OR(G160="C",G161="C",G162="C"),"C",SUM(G160:G162))</f>
        <v>4517904</v>
      </c>
      <c r="H944" s="9">
        <f>IF(OR(H160="C",H161="C",H162="C"),"C",SUM(H160:H162))</f>
        <v>5096410</v>
      </c>
      <c r="I944" s="10">
        <f t="shared" si="235"/>
        <v>1.9382452570926696</v>
      </c>
      <c r="J944" s="11">
        <f t="shared" si="236"/>
        <v>1.7182302836702699</v>
      </c>
      <c r="K944" s="22">
        <f t="shared" si="237"/>
        <v>43.688145394465103</v>
      </c>
    </row>
    <row r="945" spans="1:11" x14ac:dyDescent="0.2">
      <c r="A945" t="str">
        <f>"QE "&amp;TEXT(A165,"mmm-yy")</f>
        <v>QE Mar-14</v>
      </c>
      <c r="B945">
        <f>B165</f>
        <v>3212</v>
      </c>
      <c r="C945" s="2">
        <f>SUM(C163:C165)/3</f>
        <v>141914.33333333334</v>
      </c>
      <c r="D945" s="2">
        <f>SUM(D163:D165)</f>
        <v>12772354</v>
      </c>
      <c r="E945" s="30">
        <f t="shared" si="239"/>
        <v>48.710942399498165</v>
      </c>
      <c r="F945" s="9">
        <f>IF(OR(F163="C",F164="C",F165="C"),"C",SUM(F163:F165))</f>
        <v>11216790</v>
      </c>
      <c r="G945" s="9">
        <f>IF(OR(G163="C",G164="C",G165="C"),"C",SUM(G163:G165))</f>
        <v>5540590</v>
      </c>
      <c r="H945" s="9">
        <f>IF(OR(H163="C",H164="C",H165="C"),"C",SUM(H163:H165))</f>
        <v>6221534</v>
      </c>
      <c r="I945" s="10">
        <f t="shared" si="235"/>
        <v>2.024475732728825</v>
      </c>
      <c r="J945" s="11">
        <f t="shared" si="236"/>
        <v>1.8028978062323537</v>
      </c>
      <c r="K945" s="22">
        <f t="shared" si="237"/>
        <v>44.182544624325452</v>
      </c>
    </row>
    <row r="946" spans="1:11" x14ac:dyDescent="0.2">
      <c r="A946" t="str">
        <f>"QE "&amp;TEXT(A168,"mmm-yy")</f>
        <v>QE Jun-14</v>
      </c>
      <c r="B946">
        <f>B168</f>
        <v>3103</v>
      </c>
      <c r="C946" s="2">
        <f>SUM(C166:C168)/3</f>
        <v>137808</v>
      </c>
      <c r="D946" s="2">
        <f>SUM(D166:D168)</f>
        <v>12539503</v>
      </c>
      <c r="E946" s="30">
        <f>IF(C946=0,"-",IF(H946="C","C",100*H946/D946))</f>
        <v>34.327811875797629</v>
      </c>
      <c r="F946" s="9">
        <f>IF(OR(F166="C",F167="C",F168="C"),"C",SUM(F166:F168))</f>
        <v>7106771</v>
      </c>
      <c r="G946" s="9">
        <f>IF(OR(G166="C",G167="C",G168="C"),"C",SUM(G166:G168))</f>
        <v>3556729</v>
      </c>
      <c r="H946" s="9">
        <f>IF(OR(H166="C",H167="C",H168="C"),"C",SUM(H166:H168))</f>
        <v>4304537</v>
      </c>
      <c r="I946" s="10">
        <f t="shared" si="235"/>
        <v>1.9981199017411784</v>
      </c>
      <c r="J946" s="11">
        <f t="shared" si="236"/>
        <v>1.6509954496848325</v>
      </c>
      <c r="K946" s="22">
        <f t="shared" si="237"/>
        <v>44.411214953271028</v>
      </c>
    </row>
    <row r="947" spans="1:11" x14ac:dyDescent="0.2">
      <c r="A947" t="str">
        <f>"QE "&amp;TEXT(A171,"mmm-yy")</f>
        <v>QE Sep-14</v>
      </c>
      <c r="B947">
        <f>B171</f>
        <v>3103</v>
      </c>
      <c r="C947" s="2">
        <f>SUM(C169:C171)/3</f>
        <v>134478.66666666666</v>
      </c>
      <c r="D947" s="2">
        <f>SUM(D169:D171)</f>
        <v>12371555</v>
      </c>
      <c r="E947" s="30">
        <f>IF(C947=0,"-",IF(H947="C","C",100*H947/D947))</f>
        <v>33.462018315401743</v>
      </c>
      <c r="F947" s="9">
        <f>IF(OR(F169="C",F170="C",F171="C"),"C",SUM(F169:F171))</f>
        <v>6934634</v>
      </c>
      <c r="G947" s="9">
        <f>IF(OR(G169="C",G170="C",G171="C"),"C",SUM(G169:G171))</f>
        <v>3302386</v>
      </c>
      <c r="H947" s="9">
        <f>IF(OR(H169="C",H170="C",H171="C"),"C",SUM(H169:H171))</f>
        <v>4139772</v>
      </c>
      <c r="I947" s="10">
        <f t="shared" si="235"/>
        <v>2.0998859612413572</v>
      </c>
      <c r="J947" s="11">
        <f t="shared" si="236"/>
        <v>1.6751246203897219</v>
      </c>
      <c r="K947" s="22">
        <f t="shared" si="237"/>
        <v>43.338274787839723</v>
      </c>
    </row>
    <row r="948" spans="1:11" x14ac:dyDescent="0.2">
      <c r="A948" t="str">
        <f>"QE "&amp;TEXT(A174,"mmm-yy")</f>
        <v>QE Dec-14</v>
      </c>
      <c r="B948">
        <f>B174</f>
        <v>3186</v>
      </c>
      <c r="C948" s="2">
        <f>SUM(C172:C174)/3</f>
        <v>140190.66666666666</v>
      </c>
      <c r="D948" s="2">
        <f>SUM(D172:D174)</f>
        <v>12897351</v>
      </c>
      <c r="E948" s="30">
        <f>IF(C948=0,"-",IF(H948="C","C",100*H948/D948))</f>
        <v>41.865666833445097</v>
      </c>
      <c r="F948" s="9">
        <f>IF(OR(F172="C",F173="C",F174="C"),"C",SUM(F172:F174))</f>
        <v>9352760</v>
      </c>
      <c r="G948" s="9">
        <f>IF(OR(G172="C",G173="C",G174="C"),"C",SUM(G172:G174))</f>
        <v>4703444</v>
      </c>
      <c r="H948" s="9">
        <f>IF(OR(H172="C",H173="C",H174="C"),"C",SUM(H172:H174))</f>
        <v>5399562</v>
      </c>
      <c r="I948" s="10">
        <f t="shared" si="235"/>
        <v>1.988491837045365</v>
      </c>
      <c r="J948" s="11">
        <f t="shared" si="236"/>
        <v>1.732133087831939</v>
      </c>
      <c r="K948" s="22">
        <f t="shared" si="237"/>
        <v>44.002092487968191</v>
      </c>
    </row>
    <row r="949" spans="1:11" x14ac:dyDescent="0.2">
      <c r="A949" t="str">
        <f>"QE "&amp;TEXT(A177,"mmm-yy")</f>
        <v>QE Mar-15</v>
      </c>
      <c r="B949">
        <f>B177</f>
        <v>3182</v>
      </c>
      <c r="C949" s="2">
        <f>SUM(C175:C177)/3</f>
        <v>141029.66666666666</v>
      </c>
      <c r="D949" s="2">
        <f>SUM(D175:D177)</f>
        <v>12692360</v>
      </c>
      <c r="E949" s="30">
        <f>IF(C949=0,"-",IF(H949="C","C",100*H949/D949))</f>
        <v>51.489793860243488</v>
      </c>
      <c r="F949" s="9">
        <f>IF(OR(F175="C",F176="C",F177="C"),"C",SUM(F175:F177))</f>
        <v>11822573</v>
      </c>
      <c r="G949" s="9">
        <f>IF(OR(G175="C",G176="C",G177="C"),"C",SUM(G175:G177))</f>
        <v>5819058</v>
      </c>
      <c r="H949" s="9">
        <f>IF(OR(H175="C",H176="C",H177="C"),"C",SUM(H175:H177))</f>
        <v>6535270</v>
      </c>
      <c r="I949" s="10">
        <f t="shared" si="235"/>
        <v>2.0316987732378675</v>
      </c>
      <c r="J949" s="11">
        <f t="shared" si="236"/>
        <v>1.8090412484870557</v>
      </c>
      <c r="K949" s="22">
        <f t="shared" si="237"/>
        <v>44.321076890844331</v>
      </c>
    </row>
    <row r="950" spans="1:11" x14ac:dyDescent="0.2">
      <c r="A950" t="str">
        <f>"QE "&amp;TEXT(A180,"mmm-yy")</f>
        <v>QE Jun-15</v>
      </c>
      <c r="B950">
        <f>B180</f>
        <v>3074</v>
      </c>
      <c r="C950" s="2">
        <f>SUM(C178:C180)/3</f>
        <v>137910</v>
      </c>
      <c r="D950" s="2">
        <f>SUM(D178:D180)</f>
        <v>12548827</v>
      </c>
      <c r="E950" s="30">
        <f>IF(C950=0,"-",IF(H950="C","C",100*H950/D950))</f>
        <v>35.76173294922306</v>
      </c>
      <c r="F950" s="9">
        <f>IF(OR(F178="C",F179="C",F180="C"),"C",SUM(F178:F180))</f>
        <v>7395593</v>
      </c>
      <c r="G950" s="9">
        <f>IF(OR(G178="C",G179="C",G180="C"),"C",SUM(G178:G180))</f>
        <v>3673246</v>
      </c>
      <c r="H950" s="9">
        <f>IF(OR(H178="C",H179="C",H180="C"),"C",SUM(H178:H180))</f>
        <v>4487678</v>
      </c>
      <c r="I950" s="10">
        <f t="shared" si="235"/>
        <v>2.0133671962073874</v>
      </c>
      <c r="J950" s="11">
        <f t="shared" si="236"/>
        <v>1.6479776401069774</v>
      </c>
      <c r="K950" s="22">
        <f t="shared" si="237"/>
        <v>44.863370201691609</v>
      </c>
    </row>
    <row r="951" spans="1:11" x14ac:dyDescent="0.2">
      <c r="A951" t="str">
        <f>"QE "&amp;TEXT(A183,"mmm-yy")</f>
        <v>QE Sep-15</v>
      </c>
      <c r="B951">
        <f>B183</f>
        <v>3132</v>
      </c>
      <c r="C951" s="2">
        <f>SUM(C181:C183)/3</f>
        <v>135641.66666666666</v>
      </c>
      <c r="D951" s="2">
        <f>SUM(D181:D183)</f>
        <v>12478369</v>
      </c>
      <c r="E951" s="30">
        <f t="shared" ref="E951" si="240">IF(C951=0,"-",IF(H951="C","C",100*H951/D951))</f>
        <v>34.48758407448922</v>
      </c>
      <c r="F951" s="9">
        <f>IF(OR(F181="C",F182="C",F183="C"),"C",SUM(F181:F183))</f>
        <v>7243360</v>
      </c>
      <c r="G951" s="9">
        <f>IF(OR(G181="C",G182="C",G183="C"),"C",SUM(G181:G183))</f>
        <v>3451645</v>
      </c>
      <c r="H951" s="9">
        <f>IF(OR(H181="C",H182="C",H183="C"),"C",SUM(H181:H183))</f>
        <v>4303488</v>
      </c>
      <c r="I951" s="10">
        <f t="shared" si="235"/>
        <v>2.0985240370895615</v>
      </c>
      <c r="J951" s="11">
        <f t="shared" si="236"/>
        <v>1.6831370274530799</v>
      </c>
      <c r="K951" s="22">
        <f t="shared" si="237"/>
        <v>43.308322690506593</v>
      </c>
    </row>
    <row r="952" spans="1:11" x14ac:dyDescent="0.2">
      <c r="A952" t="str">
        <f>"QE "&amp;TEXT(A186,"mmm-yy")</f>
        <v>QE Dec-15</v>
      </c>
      <c r="B952">
        <f>B186</f>
        <v>3175</v>
      </c>
      <c r="C952" s="2">
        <f>SUM(C184:C186)/3</f>
        <v>140201.33333333334</v>
      </c>
      <c r="D952" s="2">
        <f>SUM(D184:D186)</f>
        <v>12898405</v>
      </c>
      <c r="E952" s="30">
        <f t="shared" ref="E952" si="241">IF(C952=0,"-",IF(H952="C","C",100*H952/D952))</f>
        <v>43.67277194350774</v>
      </c>
      <c r="F952" s="9">
        <f>IF(OR(F184="C",F185="C",F186="C"),"C",SUM(F184:F186))</f>
        <v>9792353</v>
      </c>
      <c r="G952" s="9">
        <f>IF(OR(G184="C",G185="C",G186="C"),"C",SUM(G184:G186))</f>
        <v>5012294</v>
      </c>
      <c r="H952" s="9">
        <f>IF(OR(H184="C",H185="C",H186="C"),"C",SUM(H184:H186))</f>
        <v>5633091</v>
      </c>
      <c r="I952" s="10">
        <f t="shared" si="235"/>
        <v>1.9536669237678397</v>
      </c>
      <c r="J952" s="11">
        <f t="shared" si="236"/>
        <v>1.7383622952300966</v>
      </c>
      <c r="K952" s="22">
        <f t="shared" si="237"/>
        <v>44.157900262467194</v>
      </c>
    </row>
    <row r="953" spans="1:11" x14ac:dyDescent="0.2">
      <c r="A953" t="str">
        <f>"QE "&amp;TEXT(A189,"mmm-yy")</f>
        <v>QE Mar-16</v>
      </c>
      <c r="B953">
        <f>B189</f>
        <v>3143</v>
      </c>
      <c r="C953" s="2">
        <f>SUM(C187:C189)/3</f>
        <v>140824</v>
      </c>
      <c r="D953" s="2">
        <f>SUM(D187:D189)</f>
        <v>12814958</v>
      </c>
      <c r="E953" s="30">
        <f t="shared" ref="E953" si="242">IF(C953=0,"-",IF(H953="C","C",100*H953/D953))</f>
        <v>54.290103799013622</v>
      </c>
      <c r="F953" s="9">
        <f>IF(OR(F187="C",F188="C",F189="C"),"C",SUM(F187:F189))</f>
        <v>12797246</v>
      </c>
      <c r="G953" s="9">
        <f>IF(OR(G187="C",G188="C",G189="C"),"C",SUM(G187:G189))</f>
        <v>6427933</v>
      </c>
      <c r="H953" s="9">
        <f>IF(OR(H187="C",H188="C",H189="C"),"C",SUM(H187:H189))</f>
        <v>6957254</v>
      </c>
      <c r="I953" s="10">
        <f t="shared" si="235"/>
        <v>1.9908804276584713</v>
      </c>
      <c r="J953" s="11">
        <f t="shared" si="236"/>
        <v>1.8394104915531329</v>
      </c>
      <c r="K953" s="22">
        <f t="shared" si="237"/>
        <v>44.805599745466118</v>
      </c>
    </row>
    <row r="954" spans="1:11" x14ac:dyDescent="0.2">
      <c r="A954" t="str">
        <f>"QE "&amp;TEXT(A192,"mmm-yy")</f>
        <v>QE Jun-16</v>
      </c>
      <c r="B954">
        <f>B192</f>
        <v>3059</v>
      </c>
      <c r="C954" s="2">
        <f>SUM(C190:C192)/3</f>
        <v>136816</v>
      </c>
      <c r="D954" s="2">
        <f>SUM(D190:D192)</f>
        <v>12448889</v>
      </c>
      <c r="E954" s="30">
        <f t="shared" ref="E954" si="243">IF(C954=0,"-",IF(H954="C","C",100*H954/D954))</f>
        <v>37.396799023591583</v>
      </c>
      <c r="F954" s="9">
        <f>IF(OR(F190="C",F191="C",F192="C"),"C",SUM(F190:F192))</f>
        <v>7732426</v>
      </c>
      <c r="G954" s="9">
        <f>IF(OR(G190="C",G191="C",G192="C"),"C",SUM(G190:G192))</f>
        <v>3923423</v>
      </c>
      <c r="H954" s="9">
        <f>IF(OR(H190="C",H191="C",H192="C"),"C",SUM(H190:H192))</f>
        <v>4655486</v>
      </c>
      <c r="I954" s="10">
        <f t="shared" si="235"/>
        <v>1.9708366903084373</v>
      </c>
      <c r="J954" s="11">
        <f t="shared" si="236"/>
        <v>1.6609277742431188</v>
      </c>
      <c r="K954" s="22">
        <f t="shared" si="237"/>
        <v>44.725727361882967</v>
      </c>
    </row>
    <row r="955" spans="1:11" x14ac:dyDescent="0.2">
      <c r="A955" t="str">
        <f>"QE "&amp;TEXT(A195,"mmm-yy")</f>
        <v>QE Sep-16</v>
      </c>
      <c r="B955">
        <f>B195</f>
        <v>3060</v>
      </c>
      <c r="C955" s="2">
        <f>SUM(C193:C195)/3</f>
        <v>134649.33333333334</v>
      </c>
      <c r="D955" s="2">
        <f>SUM(D193:D195)</f>
        <v>12387130</v>
      </c>
      <c r="E955" s="30">
        <f t="shared" ref="E955" si="244">IF(C955=0,"-",IF(H955="C","C",100*H955/D955))</f>
        <v>36.548433737274088</v>
      </c>
      <c r="F955" s="9">
        <f>IF(OR(F193="C",F194="C",F195="C"),"C",SUM(F193:F195))</f>
        <v>7718722</v>
      </c>
      <c r="G955" s="9">
        <f>IF(OR(G193="C",G194="C",G195="C"),"C",SUM(G193:G195))</f>
        <v>3751235</v>
      </c>
      <c r="H955" s="9">
        <f>IF(OR(H193="C",H194="C",H195="C"),"C",SUM(H193:H195))</f>
        <v>4527302</v>
      </c>
      <c r="I955" s="10">
        <f t="shared" si="235"/>
        <v>2.0576482145213508</v>
      </c>
      <c r="J955" s="11">
        <f t="shared" si="236"/>
        <v>1.7049275705486402</v>
      </c>
      <c r="K955" s="22">
        <f t="shared" si="237"/>
        <v>44.003050108932463</v>
      </c>
    </row>
    <row r="956" spans="1:11" x14ac:dyDescent="0.2">
      <c r="A956" t="str">
        <f>"QE "&amp;TEXT(A198,"mmm-yy")</f>
        <v>QE Dec-16</v>
      </c>
      <c r="B956">
        <f>B198</f>
        <v>3089</v>
      </c>
      <c r="C956" s="2">
        <f>SUM(C196:C198)/3</f>
        <v>138733</v>
      </c>
      <c r="D956" s="2">
        <f>SUM(D196:D198)</f>
        <v>12762642</v>
      </c>
      <c r="E956" s="30">
        <f t="shared" ref="E956" si="245">IF(C956=0,"-",IF(H956="C","C",100*H956/D956))</f>
        <v>45.70270795028177</v>
      </c>
      <c r="F956" s="9">
        <f>IF(OR(F196="C",F197="C",F198="C"),"C",SUM(F196:F198))</f>
        <v>10252505</v>
      </c>
      <c r="G956" s="9">
        <f>IF(OR(G196="C",G197="C",G198="C"),"C",SUM(G196:G198))</f>
        <v>5266735</v>
      </c>
      <c r="H956" s="9">
        <f>IF(OR(H196="C",H197="C",H198="C"),"C",SUM(H196:H198))</f>
        <v>5832873</v>
      </c>
      <c r="I956" s="10">
        <f t="shared" si="235"/>
        <v>1.9466529073515186</v>
      </c>
      <c r="J956" s="11">
        <f t="shared" si="236"/>
        <v>1.7577109942218869</v>
      </c>
      <c r="K956" s="22">
        <f t="shared" si="237"/>
        <v>44.91194561346714</v>
      </c>
    </row>
    <row r="957" spans="1:11" x14ac:dyDescent="0.2">
      <c r="A957" t="str">
        <f>"QE "&amp;TEXT(A201,"mmm-yy")</f>
        <v>QE Mar-17</v>
      </c>
      <c r="B957">
        <f>B201</f>
        <v>3096</v>
      </c>
      <c r="C957" s="2">
        <f>SUM(C199:C201)/3</f>
        <v>139979.33333333334</v>
      </c>
      <c r="D957" s="2">
        <f>SUM(D199:D201)</f>
        <v>12597304</v>
      </c>
      <c r="E957" s="30">
        <f t="shared" ref="E957" si="246">IF(C957=0,"-",IF(H957="C","C",100*H957/D957))</f>
        <v>55.698203361608165</v>
      </c>
      <c r="F957" s="9">
        <f>IF(OR(F199="C",F200="C",F201="C"),"C",SUM(F199:F201))</f>
        <v>12714623</v>
      </c>
      <c r="G957" s="9">
        <f>IF(OR(G199="C",G200="C",G201="C"),"C",SUM(G199:G201))</f>
        <v>6377990</v>
      </c>
      <c r="H957" s="9">
        <f>IF(OR(H199="C",H200="C",H201="C"),"C",SUM(H199:H201))</f>
        <v>7016472</v>
      </c>
      <c r="I957" s="10">
        <f t="shared" ref="I957:I965" si="247">IF(F957=0,"-",IF(OR(F957="C",G957="C"),"C",F957/G957))</f>
        <v>1.9935156687294899</v>
      </c>
      <c r="J957" s="11">
        <f t="shared" ref="J957:J965" si="248">IF(OR(H957=0,F957=0),"-",IF(OR(F957="C",H957="C"),"C",F957/H957))</f>
        <v>1.8121105592668225</v>
      </c>
      <c r="K957" s="22">
        <f t="shared" ref="K957:K965" si="249">C957/B957</f>
        <v>45.212962962962969</v>
      </c>
    </row>
    <row r="958" spans="1:11" x14ac:dyDescent="0.2">
      <c r="A958" t="str">
        <f>"QE "&amp;TEXT(A204,"mmm-yy")</f>
        <v>QE Jun-17</v>
      </c>
      <c r="B958">
        <f>B204</f>
        <v>3043</v>
      </c>
      <c r="C958" s="2">
        <f>SUM(C202:C204)/3</f>
        <v>136833.33333333334</v>
      </c>
      <c r="D958" s="2">
        <f>SUM(D202:D204)</f>
        <v>12450336</v>
      </c>
      <c r="E958" s="30">
        <f t="shared" ref="E958" si="250">IF(C958=0,"-",IF(H958="C","C",100*H958/D958))</f>
        <v>39.41669526027249</v>
      </c>
      <c r="F958" s="9">
        <f>IF(OR(F202="C",F203="C",F204="C"),"C",SUM(F202:F204))</f>
        <v>8272086</v>
      </c>
      <c r="G958" s="9">
        <f>IF(OR(G202="C",G203="C",G204="C"),"C",SUM(G202:G204))</f>
        <v>4153707</v>
      </c>
      <c r="H958" s="9">
        <f>IF(OR(H202="C",H203="C",H204="C"),"C",SUM(H202:H204))</f>
        <v>4907511</v>
      </c>
      <c r="I958" s="10">
        <f t="shared" si="247"/>
        <v>1.9914948261877885</v>
      </c>
      <c r="J958" s="11">
        <f t="shared" si="248"/>
        <v>1.6855970368685878</v>
      </c>
      <c r="K958" s="22">
        <f t="shared" si="249"/>
        <v>44.966589987950492</v>
      </c>
    </row>
    <row r="959" spans="1:11" x14ac:dyDescent="0.2">
      <c r="A959" t="str">
        <f>"QE "&amp;TEXT(A207,"mmm-yy")</f>
        <v>QE Sep-17</v>
      </c>
      <c r="B959">
        <f>B207</f>
        <v>2995</v>
      </c>
      <c r="C959" s="2">
        <f>SUM(C205:C207)/3</f>
        <v>133364.66666666666</v>
      </c>
      <c r="D959" s="2">
        <f>SUM(D205:D207)</f>
        <v>12269023</v>
      </c>
      <c r="E959" s="30">
        <f t="shared" ref="E959" si="251">IF(C959=0,"-",IF(H959="C","C",100*H959/D959))</f>
        <v>37.09904203456135</v>
      </c>
      <c r="F959" s="9">
        <f>IF(OR(F205="C",F206="C",F207="C"),"C",SUM(F205:F207))</f>
        <v>7783541</v>
      </c>
      <c r="G959" s="9">
        <f>IF(OR(G205="C",G206="C",G207="C"),"C",SUM(G205:G207))</f>
        <v>3807025</v>
      </c>
      <c r="H959" s="9">
        <f>IF(OR(H205="C",H206="C",H207="C"),"C",SUM(H205:H207))</f>
        <v>4551690</v>
      </c>
      <c r="I959" s="10">
        <f t="shared" si="247"/>
        <v>2.0445205902246504</v>
      </c>
      <c r="J959" s="11">
        <f t="shared" si="248"/>
        <v>1.7100331964610946</v>
      </c>
      <c r="K959" s="22">
        <f t="shared" si="249"/>
        <v>44.529104062326098</v>
      </c>
    </row>
    <row r="960" spans="1:11" x14ac:dyDescent="0.2">
      <c r="A960" t="str">
        <f>"QE "&amp;TEXT(A210,"mmm-yy")</f>
        <v>QE Dec-17</v>
      </c>
      <c r="B960">
        <f>B210</f>
        <v>3070</v>
      </c>
      <c r="C960" s="2">
        <f>SUM(C208:C210)/3</f>
        <v>139634</v>
      </c>
      <c r="D960" s="2">
        <f>SUM(D208:D210)</f>
        <v>12846246</v>
      </c>
      <c r="E960" s="30">
        <f t="shared" ref="E960" si="252">IF(C960=0,"-",IF(H960="C","C",100*H960/D960))</f>
        <v>47.037554784487234</v>
      </c>
      <c r="F960" s="9">
        <f>IF(OR(F208="C",F209="C",F210="C"),"C",SUM(F208:F210))</f>
        <v>10694180</v>
      </c>
      <c r="G960" s="9">
        <f>IF(OR(G208="C",G209="C",G210="C"),"C",SUM(G208:G210))</f>
        <v>5448715</v>
      </c>
      <c r="H960" s="9">
        <f>IF(OR(H208="C",H209="C",H210="C"),"C",SUM(H208:H210))</f>
        <v>6042560</v>
      </c>
      <c r="I960" s="10">
        <f t="shared" si="247"/>
        <v>1.9626976268716569</v>
      </c>
      <c r="J960" s="11">
        <f t="shared" si="248"/>
        <v>1.7698094847217074</v>
      </c>
      <c r="K960" s="22">
        <f t="shared" si="249"/>
        <v>45.483387622149834</v>
      </c>
    </row>
    <row r="961" spans="1:11" x14ac:dyDescent="0.2">
      <c r="A961" t="str">
        <f>"QE "&amp;TEXT(A213,"mmm-yy")</f>
        <v>QE Mar-18</v>
      </c>
      <c r="B961">
        <f>B213</f>
        <v>3063</v>
      </c>
      <c r="C961" s="2">
        <f>SUM(C211:C213)/3</f>
        <v>140568</v>
      </c>
      <c r="D961" s="2">
        <f>SUM(D211:D213)</f>
        <v>12650835</v>
      </c>
      <c r="E961" s="30">
        <f t="shared" ref="E961" si="253">IF(C961=0,"-",IF(H961="C","C",100*H961/D961))</f>
        <v>56.941332331027951</v>
      </c>
      <c r="F961" s="9">
        <f>IF(OR(F211="C",F212="C",F213="C"),"C",SUM(F211:F213))</f>
        <v>13176519</v>
      </c>
      <c r="G961" s="9">
        <f>IF(OR(G211="C",G212="C",G213="C"),"C",SUM(G211:G213))</f>
        <v>6626199</v>
      </c>
      <c r="H961" s="9">
        <f>IF(OR(H211="C",H212="C",H213="C"),"C",SUM(H211:H213))</f>
        <v>7203554</v>
      </c>
      <c r="I961" s="10">
        <f t="shared" si="247"/>
        <v>1.9885486385181006</v>
      </c>
      <c r="J961" s="11">
        <f t="shared" si="248"/>
        <v>1.8291691850994662</v>
      </c>
      <c r="K961" s="22">
        <f t="shared" si="249"/>
        <v>45.892262487757101</v>
      </c>
    </row>
    <row r="962" spans="1:11" x14ac:dyDescent="0.2">
      <c r="A962" t="str">
        <f>"QE "&amp;TEXT(A216,"mmm-yy")</f>
        <v>QE Jun-18</v>
      </c>
      <c r="B962">
        <f>B216</f>
        <v>2968</v>
      </c>
      <c r="C962" s="2">
        <f>SUM(C214:C216)/3</f>
        <v>137127.33333333334</v>
      </c>
      <c r="D962" s="2">
        <f>SUM(D214:D216)</f>
        <v>12477902</v>
      </c>
      <c r="E962" s="30">
        <f t="shared" ref="E962" si="254">IF(C962=0,"-",IF(H962="C","C",100*H962/D962))</f>
        <v>39.241789204627509</v>
      </c>
      <c r="F962" s="9">
        <f>IF(OR(F214="C",F215="C",F216="C"),"C",SUM(F214:F216))</f>
        <v>8238985</v>
      </c>
      <c r="G962" s="9">
        <f>IF(OR(G214="C",G215="C",G216="C"),"C",SUM(G214:G216))</f>
        <v>4188129</v>
      </c>
      <c r="H962" s="9">
        <f>IF(OR(H214="C",H215="C",H216="C"),"C",SUM(H214:H216))</f>
        <v>4896552</v>
      </c>
      <c r="I962" s="10">
        <f t="shared" si="247"/>
        <v>1.96722331141185</v>
      </c>
      <c r="J962" s="11">
        <f t="shared" si="248"/>
        <v>1.682609517881154</v>
      </c>
      <c r="K962" s="22">
        <f t="shared" si="249"/>
        <v>46.201931716082662</v>
      </c>
    </row>
    <row r="963" spans="1:11" x14ac:dyDescent="0.2">
      <c r="A963" t="str">
        <f>"QE "&amp;TEXT(A219,"mmm-yy")</f>
        <v>QE Sep-18</v>
      </c>
      <c r="B963">
        <f>B219</f>
        <v>3029</v>
      </c>
      <c r="C963" s="2">
        <f>SUM(C217:C219)/3</f>
        <v>135854</v>
      </c>
      <c r="D963" s="2">
        <f>SUM(D217:D219)</f>
        <v>12495064</v>
      </c>
      <c r="E963" s="30">
        <f t="shared" ref="E963" si="255">IF(C963=0,"-",IF(H963="C","C",100*H963/D963))</f>
        <v>37.310693246549199</v>
      </c>
      <c r="F963" s="9">
        <f>IF(OR(F217="C",F218="C",F219="C"),"C",SUM(F217:F219))</f>
        <v>7949450</v>
      </c>
      <c r="G963" s="9">
        <f>IF(OR(G217="C",G218="C",G219="C"),"C",SUM(G217:G219))</f>
        <v>3902236</v>
      </c>
      <c r="H963" s="9">
        <f>IF(OR(H217="C",H218="C",H219="C"),"C",SUM(H217:H219))</f>
        <v>4661995</v>
      </c>
      <c r="I963" s="10">
        <f t="shared" si="247"/>
        <v>2.0371525453611725</v>
      </c>
      <c r="J963" s="11">
        <f t="shared" si="248"/>
        <v>1.7051605589452583</v>
      </c>
      <c r="K963" s="22">
        <f t="shared" si="249"/>
        <v>44.851105975569496</v>
      </c>
    </row>
    <row r="964" spans="1:11" x14ac:dyDescent="0.2">
      <c r="A964" t="str">
        <f>"QE "&amp;TEXT(A222,"mmm-yy")</f>
        <v>QE Dec-18</v>
      </c>
      <c r="B964">
        <f>B222</f>
        <v>3066</v>
      </c>
      <c r="C964" s="2">
        <f>SUM(C220:C222)/3</f>
        <v>141571.66666666666</v>
      </c>
      <c r="D964" s="2">
        <f>SUM(D220:D222)</f>
        <v>13024342</v>
      </c>
      <c r="E964" s="30">
        <f t="shared" ref="E964" si="256">IF(C964=0,"-",IF(H964="C","C",100*H964/D964))</f>
        <v>47.446274061292307</v>
      </c>
      <c r="F964" s="9">
        <f>IF(OR(F220="C",F221="C",F222="C"),"C",SUM(F220:F222))</f>
        <v>11002027</v>
      </c>
      <c r="G964" s="9">
        <f>IF(OR(G220="C",G221="C",G222="C"),"C",SUM(G220:G222))</f>
        <v>5634640</v>
      </c>
      <c r="H964" s="9">
        <f>IF(OR(H220="C",H221="C",H222="C"),"C",SUM(H220:H222))</f>
        <v>6179565</v>
      </c>
      <c r="I964" s="10">
        <f t="shared" si="247"/>
        <v>1.9525696406513993</v>
      </c>
      <c r="J964" s="11">
        <f t="shared" si="248"/>
        <v>1.7803885872225633</v>
      </c>
      <c r="K964" s="22">
        <f t="shared" si="249"/>
        <v>46.17471189388997</v>
      </c>
    </row>
    <row r="965" spans="1:11" x14ac:dyDescent="0.2">
      <c r="A965" t="str">
        <f>"QE "&amp;TEXT(A225,"mmm-yy")</f>
        <v>QE Mar-19</v>
      </c>
      <c r="B965">
        <f>B225</f>
        <v>3057</v>
      </c>
      <c r="C965" s="2">
        <f>SUM(C223:C225)/3</f>
        <v>142800.66666666666</v>
      </c>
      <c r="D965" s="2">
        <f>SUM(D223:D225)</f>
        <v>12850937</v>
      </c>
      <c r="E965" s="30">
        <f t="shared" ref="E965" si="257">IF(C965=0,"-",IF(H965="C","C",100*H965/D965))</f>
        <v>55.465971080552336</v>
      </c>
      <c r="F965" s="9">
        <f>IF(OR(F223="C",F224="C",F225="C"),"C",SUM(F223:F225))</f>
        <v>12991103</v>
      </c>
      <c r="G965" s="9">
        <f>IF(OR(G223="C",G224="C",G225="C"),"C",SUM(G223:G225))</f>
        <v>6471464</v>
      </c>
      <c r="H965" s="9">
        <f>IF(OR(H223="C",H224="C",H225="C"),"C",SUM(H223:H225))</f>
        <v>7127897</v>
      </c>
      <c r="I965" s="10">
        <f t="shared" si="247"/>
        <v>2.0074442197314242</v>
      </c>
      <c r="J965" s="11">
        <f t="shared" si="248"/>
        <v>1.8225716505162743</v>
      </c>
      <c r="K965" s="22">
        <f t="shared" si="249"/>
        <v>46.712681277941336</v>
      </c>
    </row>
    <row r="966" spans="1:11" x14ac:dyDescent="0.2">
      <c r="A966" t="str">
        <f>"QE "&amp;TEXT(A228,"mmm-yy")</f>
        <v>QE Jun-19</v>
      </c>
      <c r="B966">
        <f>B228</f>
        <v>2962</v>
      </c>
      <c r="C966" s="2">
        <f>SUM(C226:C228)/3</f>
        <v>139684.66666666666</v>
      </c>
      <c r="D966" s="2">
        <f>SUM(D226:D228)</f>
        <v>12710291</v>
      </c>
      <c r="E966" s="30">
        <f t="shared" ref="E966" si="258">IF(C966=0,"-",IF(H966="C","C",100*H966/D966))</f>
        <v>39.310823017348696</v>
      </c>
      <c r="F966" s="9">
        <f>IF(OR(F226="C",F227="C",F228="C"),"C",SUM(F226:F228))</f>
        <v>8465772</v>
      </c>
      <c r="G966" s="9">
        <f>IF(OR(G226="C",G227="C",G228="C"),"C",SUM(G226:G228))</f>
        <v>4283688</v>
      </c>
      <c r="H966" s="9">
        <f>IF(OR(H226="C",H227="C",H228="C"),"C",SUM(H226:H228))</f>
        <v>4996520</v>
      </c>
      <c r="I966" s="10">
        <f t="shared" ref="I966" si="259">IF(F966=0,"-",IF(OR(F966="C",G966="C"),"C",F966/G966))</f>
        <v>1.9762811857446201</v>
      </c>
      <c r="J966" s="11">
        <f t="shared" ref="J966" si="260">IF(OR(H966=0,F966=0),"-",IF(OR(F966="C",H966="C"),"C",F966/H966))</f>
        <v>1.6943336562247324</v>
      </c>
      <c r="K966" s="22">
        <f t="shared" ref="K966" si="261">C966/B966</f>
        <v>47.158901643033985</v>
      </c>
    </row>
    <row r="967" spans="1:11" x14ac:dyDescent="0.2">
      <c r="A967" t="str">
        <f>"QE "&amp;TEXT(A231,"mmm-yy")</f>
        <v>QE Sep-19</v>
      </c>
      <c r="B967">
        <f>B231</f>
        <v>3007</v>
      </c>
      <c r="C967" s="2">
        <f>SUM(C229:C231)/3</f>
        <v>138328</v>
      </c>
      <c r="D967" s="2">
        <f>SUM(D229:D231)</f>
        <v>12723685</v>
      </c>
      <c r="E967" s="30">
        <f t="shared" ref="E967" si="262">IF(C967=0,"-",IF(H967="C","C",100*H967/D967))</f>
        <v>37.727670875222074</v>
      </c>
      <c r="F967" s="9">
        <f>IF(OR(F229="C",F230="C",F231="C"),"C",SUM(F229:F231))</f>
        <v>8086800</v>
      </c>
      <c r="G967" s="9">
        <f>IF(OR(G229="C",G230="C",G231="C"),"C",SUM(G229:G231))</f>
        <v>3946321</v>
      </c>
      <c r="H967" s="9">
        <f>IF(OR(H229="C",H230="C",H231="C"),"C",SUM(H229:H231))</f>
        <v>4800350</v>
      </c>
      <c r="I967" s="10">
        <f t="shared" ref="I967" si="263">IF(F967=0,"-",IF(OR(F967="C",G967="C"),"C",F967/G967))</f>
        <v>2.0491997483225517</v>
      </c>
      <c r="J967" s="11">
        <f t="shared" ref="J967" si="264">IF(OR(H967=0,F967=0),"-",IF(OR(F967="C",H967="C"),"C",F967/H967))</f>
        <v>1.6846271626027269</v>
      </c>
      <c r="K967" s="22">
        <f t="shared" ref="K967" si="265">C967/B967</f>
        <v>46.001995344196871</v>
      </c>
    </row>
    <row r="968" spans="1:11" x14ac:dyDescent="0.2">
      <c r="C968" s="2"/>
      <c r="D968" s="2"/>
      <c r="E968" s="30"/>
      <c r="F968" s="9"/>
      <c r="G968" s="9"/>
      <c r="H968" s="9"/>
      <c r="I968" s="10"/>
      <c r="J968" s="11"/>
      <c r="K968" s="22"/>
    </row>
    <row r="969" spans="1:11" x14ac:dyDescent="0.2">
      <c r="A969" s="4" t="s">
        <v>48</v>
      </c>
      <c r="C969" s="2"/>
      <c r="D969" s="2"/>
      <c r="E969" s="19"/>
      <c r="F969" s="2"/>
      <c r="G969" s="2"/>
      <c r="H969" s="20"/>
    </row>
    <row r="970" spans="1:11" x14ac:dyDescent="0.2">
      <c r="A970" t="str">
        <f t="shared" ref="A970:A1001" si="266">A897</f>
        <v>QE Mar-02</v>
      </c>
      <c r="B970">
        <f t="shared" ref="B970:D989" si="267">B897-B893</f>
        <v>41</v>
      </c>
      <c r="C970" s="9">
        <f t="shared" si="267"/>
        <v>2520.6666666666715</v>
      </c>
      <c r="D970" s="9">
        <f t="shared" si="267"/>
        <v>225938</v>
      </c>
      <c r="E970" s="32">
        <f t="shared" ref="E970:E1001" si="268">IF(OR(E893="-",E897="-"),"-",IF(OR(E893="C",E897="C"),"C",E897-E893))</f>
        <v>2.1720414221080802</v>
      </c>
      <c r="F970" s="9">
        <f t="shared" ref="F970:H989" si="269">IF(OR(F897="C",F893="C"),"C",F897-F893)</f>
        <v>737615</v>
      </c>
      <c r="G970" s="9">
        <f t="shared" si="269"/>
        <v>277089</v>
      </c>
      <c r="H970" s="9">
        <f t="shared" si="269"/>
        <v>341992</v>
      </c>
      <c r="I970" s="10">
        <f t="shared" ref="I970:J989" si="270">IF(OR(I897="-",I893="-"),"-",IF(OR(I897="C",I893="C"),"C",I897-I893))</f>
        <v>4.165837231913283E-2</v>
      </c>
      <c r="J970" s="10">
        <f t="shared" si="270"/>
        <v>1.9618795737107897E-2</v>
      </c>
      <c r="K970" s="21">
        <f t="shared" ref="K970:K1001" si="271">K897-K893</f>
        <v>0.27581758611044904</v>
      </c>
    </row>
    <row r="971" spans="1:11" x14ac:dyDescent="0.2">
      <c r="A971" t="str">
        <f t="shared" si="266"/>
        <v>QE Jun-02</v>
      </c>
      <c r="B971">
        <f t="shared" si="267"/>
        <v>21</v>
      </c>
      <c r="C971" s="9">
        <f t="shared" si="267"/>
        <v>1238.3333333333285</v>
      </c>
      <c r="D971" s="9">
        <f t="shared" si="267"/>
        <v>113808</v>
      </c>
      <c r="E971" s="32">
        <f t="shared" si="268"/>
        <v>1.5730889202193481</v>
      </c>
      <c r="F971" s="9">
        <f t="shared" si="269"/>
        <v>293179</v>
      </c>
      <c r="G971" s="9">
        <f t="shared" si="269"/>
        <v>168329</v>
      </c>
      <c r="H971" s="9">
        <f t="shared" si="269"/>
        <v>202566</v>
      </c>
      <c r="I971" s="10">
        <f t="shared" si="270"/>
        <v>-4.3936235862498396E-3</v>
      </c>
      <c r="J971" s="10">
        <f t="shared" si="270"/>
        <v>-1.4047832399958882E-2</v>
      </c>
      <c r="K971" s="21">
        <f t="shared" si="271"/>
        <v>0.13096033197823687</v>
      </c>
    </row>
    <row r="972" spans="1:11" x14ac:dyDescent="0.2">
      <c r="A972" t="str">
        <f t="shared" si="266"/>
        <v>QE Sep-02</v>
      </c>
      <c r="B972">
        <f t="shared" si="267"/>
        <v>-10</v>
      </c>
      <c r="C972" s="9">
        <f t="shared" si="267"/>
        <v>1387.333333333343</v>
      </c>
      <c r="D972" s="9">
        <f t="shared" si="267"/>
        <v>127895</v>
      </c>
      <c r="E972" s="32">
        <f t="shared" si="268"/>
        <v>1.1620711845551881</v>
      </c>
      <c r="F972" s="9">
        <f t="shared" si="269"/>
        <v>262190</v>
      </c>
      <c r="G972" s="9">
        <f t="shared" si="269"/>
        <v>82806</v>
      </c>
      <c r="H972" s="9">
        <f t="shared" si="269"/>
        <v>163445</v>
      </c>
      <c r="I972" s="10">
        <f t="shared" si="270"/>
        <v>3.5436187691032961E-2</v>
      </c>
      <c r="J972" s="10">
        <f t="shared" si="270"/>
        <v>-5.6570814365239919E-3</v>
      </c>
      <c r="K972" s="21">
        <f t="shared" si="271"/>
        <v>0.61737599299245005</v>
      </c>
    </row>
    <row r="973" spans="1:11" x14ac:dyDescent="0.2">
      <c r="A973" t="str">
        <f t="shared" si="266"/>
        <v>QE Dec-02</v>
      </c>
      <c r="B973">
        <f t="shared" si="267"/>
        <v>5</v>
      </c>
      <c r="C973" s="9">
        <f t="shared" si="267"/>
        <v>758.66666666665697</v>
      </c>
      <c r="D973" s="9">
        <f t="shared" si="267"/>
        <v>69979</v>
      </c>
      <c r="E973" s="32">
        <f t="shared" si="268"/>
        <v>2.7600764701309402</v>
      </c>
      <c r="F973" s="9">
        <f t="shared" si="269"/>
        <v>451746</v>
      </c>
      <c r="G973" s="9">
        <f t="shared" si="269"/>
        <v>221166</v>
      </c>
      <c r="H973" s="9">
        <f t="shared" si="269"/>
        <v>335025</v>
      </c>
      <c r="I973" s="10">
        <f t="shared" si="270"/>
        <v>9.5701281348778977E-3</v>
      </c>
      <c r="J973" s="10">
        <f t="shared" si="270"/>
        <v>-3.457631626821045E-2</v>
      </c>
      <c r="K973" s="21">
        <f t="shared" si="271"/>
        <v>0.18724916309788853</v>
      </c>
    </row>
    <row r="974" spans="1:11" x14ac:dyDescent="0.2">
      <c r="A974" t="str">
        <f t="shared" si="266"/>
        <v>QE Mar-03</v>
      </c>
      <c r="B974">
        <f t="shared" si="267"/>
        <v>18</v>
      </c>
      <c r="C974" s="9">
        <f t="shared" si="267"/>
        <v>850</v>
      </c>
      <c r="D974" s="9">
        <f t="shared" si="267"/>
        <v>76629</v>
      </c>
      <c r="E974" s="32">
        <f t="shared" si="268"/>
        <v>0.55187715649636004</v>
      </c>
      <c r="F974" s="9">
        <f t="shared" si="269"/>
        <v>56089</v>
      </c>
      <c r="G974" s="9">
        <f t="shared" si="269"/>
        <v>67009</v>
      </c>
      <c r="H974" s="9">
        <f t="shared" si="269"/>
        <v>97520</v>
      </c>
      <c r="I974" s="10">
        <f t="shared" si="270"/>
        <v>-1.4826286451773862E-2</v>
      </c>
      <c r="J974" s="10">
        <f t="shared" si="270"/>
        <v>-2.4080156370080097E-2</v>
      </c>
      <c r="K974" s="21">
        <f t="shared" si="271"/>
        <v>3.2186537500841439E-2</v>
      </c>
    </row>
    <row r="975" spans="1:11" x14ac:dyDescent="0.2">
      <c r="A975" t="str">
        <f t="shared" si="266"/>
        <v>QE Jun-03</v>
      </c>
      <c r="B975">
        <f t="shared" si="267"/>
        <v>-37</v>
      </c>
      <c r="C975" s="9">
        <f t="shared" si="267"/>
        <v>-334.66666666665697</v>
      </c>
      <c r="D975" s="9">
        <f t="shared" si="267"/>
        <v>-30597</v>
      </c>
      <c r="E975" s="32">
        <f t="shared" si="268"/>
        <v>1.249007943581681</v>
      </c>
      <c r="F975" s="9">
        <f t="shared" si="269"/>
        <v>257392</v>
      </c>
      <c r="G975" s="9">
        <f t="shared" si="269"/>
        <v>83191</v>
      </c>
      <c r="H975" s="9">
        <f t="shared" si="269"/>
        <v>124794</v>
      </c>
      <c r="I975" s="10">
        <f t="shared" si="270"/>
        <v>3.4226650522363622E-2</v>
      </c>
      <c r="J975" s="10">
        <f t="shared" si="270"/>
        <v>1.4573606400717809E-2</v>
      </c>
      <c r="K975" s="21">
        <f t="shared" si="271"/>
        <v>0.41859706913589179</v>
      </c>
    </row>
    <row r="976" spans="1:11" x14ac:dyDescent="0.2">
      <c r="A976" t="str">
        <f t="shared" si="266"/>
        <v>QE Sep-03</v>
      </c>
      <c r="B976">
        <f t="shared" si="267"/>
        <v>-2</v>
      </c>
      <c r="C976" s="9">
        <f t="shared" si="267"/>
        <v>359.33333333332848</v>
      </c>
      <c r="D976" s="9">
        <f t="shared" si="267"/>
        <v>32905</v>
      </c>
      <c r="E976" s="32">
        <f t="shared" si="268"/>
        <v>0.63889125724579188</v>
      </c>
      <c r="F976" s="9">
        <f t="shared" si="269"/>
        <v>147901</v>
      </c>
      <c r="G976" s="9">
        <f t="shared" si="269"/>
        <v>136582</v>
      </c>
      <c r="H976" s="9">
        <f t="shared" si="269"/>
        <v>79410</v>
      </c>
      <c r="I976" s="10">
        <f t="shared" si="270"/>
        <v>-3.9507225414457947E-2</v>
      </c>
      <c r="J976" s="10">
        <f t="shared" si="270"/>
        <v>3.485817062824248E-3</v>
      </c>
      <c r="K976" s="21">
        <f t="shared" si="271"/>
        <v>0.15228555775847497</v>
      </c>
    </row>
    <row r="977" spans="1:11" x14ac:dyDescent="0.2">
      <c r="A977" t="str">
        <f t="shared" si="266"/>
        <v>QE Dec-03</v>
      </c>
      <c r="B977">
        <f t="shared" si="267"/>
        <v>5</v>
      </c>
      <c r="C977" s="9">
        <f t="shared" si="267"/>
        <v>771.66666666667152</v>
      </c>
      <c r="D977" s="9">
        <f t="shared" si="267"/>
        <v>70704</v>
      </c>
      <c r="E977" s="32">
        <f t="shared" si="268"/>
        <v>0.74801311678301374</v>
      </c>
      <c r="F977" s="9">
        <f t="shared" si="269"/>
        <v>196842</v>
      </c>
      <c r="G977" s="9">
        <f t="shared" si="269"/>
        <v>205523</v>
      </c>
      <c r="H977" s="9">
        <f t="shared" si="269"/>
        <v>111717</v>
      </c>
      <c r="I977" s="10">
        <f t="shared" si="270"/>
        <v>-4.4478918897216335E-2</v>
      </c>
      <c r="J977" s="10">
        <f t="shared" si="270"/>
        <v>7.290861043474095E-5</v>
      </c>
      <c r="K977" s="21">
        <f t="shared" si="271"/>
        <v>0.1910122704259436</v>
      </c>
    </row>
    <row r="978" spans="1:11" x14ac:dyDescent="0.2">
      <c r="A978" t="str">
        <f t="shared" si="266"/>
        <v>QE Mar-04</v>
      </c>
      <c r="B978">
        <f t="shared" si="267"/>
        <v>-16</v>
      </c>
      <c r="C978" s="9">
        <f t="shared" si="267"/>
        <v>1405.666666666657</v>
      </c>
      <c r="D978" s="9">
        <f t="shared" si="267"/>
        <v>253677</v>
      </c>
      <c r="E978" s="32">
        <f t="shared" si="268"/>
        <v>1.0413370891892626</v>
      </c>
      <c r="F978" s="9">
        <f t="shared" si="269"/>
        <v>413418</v>
      </c>
      <c r="G978" s="9">
        <f t="shared" si="269"/>
        <v>247996</v>
      </c>
      <c r="H978" s="9">
        <f t="shared" si="269"/>
        <v>238878</v>
      </c>
      <c r="I978" s="10">
        <f t="shared" si="270"/>
        <v>-1.2759604665575353E-2</v>
      </c>
      <c r="J978" s="10">
        <f t="shared" si="270"/>
        <v>-5.3817009383416714E-3</v>
      </c>
      <c r="K978" s="21">
        <f t="shared" si="271"/>
        <v>0.70377857627470775</v>
      </c>
    </row>
    <row r="979" spans="1:11" x14ac:dyDescent="0.2">
      <c r="A979" t="str">
        <f t="shared" si="266"/>
        <v>QE Jun-04</v>
      </c>
      <c r="B979">
        <f t="shared" si="267"/>
        <v>64</v>
      </c>
      <c r="C979" s="9">
        <f t="shared" si="267"/>
        <v>4995.666666666657</v>
      </c>
      <c r="D979" s="9">
        <f t="shared" si="267"/>
        <v>454029</v>
      </c>
      <c r="E979" s="32">
        <f t="shared" si="268"/>
        <v>1.0178955230248228</v>
      </c>
      <c r="F979" s="9">
        <f t="shared" si="269"/>
        <v>394617</v>
      </c>
      <c r="G979" s="9">
        <f t="shared" si="269"/>
        <v>252737</v>
      </c>
      <c r="H979" s="9">
        <f t="shared" si="269"/>
        <v>258820</v>
      </c>
      <c r="I979" s="10">
        <f t="shared" si="270"/>
        <v>-2.175214923125024E-2</v>
      </c>
      <c r="J979" s="10">
        <f t="shared" si="270"/>
        <v>-1.0686606608397486E-2</v>
      </c>
      <c r="K979" s="21">
        <f t="shared" si="271"/>
        <v>0.80412945663453428</v>
      </c>
    </row>
    <row r="980" spans="1:11" x14ac:dyDescent="0.2">
      <c r="A980" t="str">
        <f t="shared" si="266"/>
        <v>QE Sep-04</v>
      </c>
      <c r="B980">
        <f t="shared" si="267"/>
        <v>63</v>
      </c>
      <c r="C980" s="9">
        <f t="shared" si="267"/>
        <v>5067.6666666666715</v>
      </c>
      <c r="D980" s="9">
        <f t="shared" si="267"/>
        <v>464226</v>
      </c>
      <c r="E980" s="32">
        <f t="shared" si="268"/>
        <v>0.76588790072005253</v>
      </c>
      <c r="F980" s="9">
        <f t="shared" si="269"/>
        <v>336364</v>
      </c>
      <c r="G980" s="9">
        <f t="shared" si="269"/>
        <v>206106</v>
      </c>
      <c r="H980" s="9">
        <f t="shared" si="269"/>
        <v>232037</v>
      </c>
      <c r="I980" s="10">
        <f t="shared" si="270"/>
        <v>-1.8405852136645695E-2</v>
      </c>
      <c r="J980" s="10">
        <f t="shared" si="270"/>
        <v>-1.7081830856545466E-2</v>
      </c>
      <c r="K980" s="21">
        <f t="shared" si="271"/>
        <v>0.84552298402456216</v>
      </c>
    </row>
    <row r="981" spans="1:11" x14ac:dyDescent="0.2">
      <c r="A981" t="str">
        <f t="shared" si="266"/>
        <v>QE Dec-04</v>
      </c>
      <c r="B981">
        <f t="shared" si="267"/>
        <v>126</v>
      </c>
      <c r="C981" s="9">
        <f t="shared" si="267"/>
        <v>6455.6666666666715</v>
      </c>
      <c r="D981" s="9">
        <f t="shared" si="267"/>
        <v>594855</v>
      </c>
      <c r="E981" s="32">
        <f t="shared" si="268"/>
        <v>-0.44387875958818768</v>
      </c>
      <c r="F981" s="9">
        <f t="shared" si="269"/>
        <v>239234</v>
      </c>
      <c r="G981" s="9">
        <f t="shared" si="269"/>
        <v>213509</v>
      </c>
      <c r="H981" s="9">
        <f t="shared" si="269"/>
        <v>180066</v>
      </c>
      <c r="I981" s="10">
        <f t="shared" si="270"/>
        <v>-3.4081145604505814E-2</v>
      </c>
      <c r="J981" s="10">
        <f t="shared" si="270"/>
        <v>-1.6831896807041336E-2</v>
      </c>
      <c r="K981" s="21">
        <f t="shared" si="271"/>
        <v>0.39544141049642434</v>
      </c>
    </row>
    <row r="982" spans="1:11" x14ac:dyDescent="0.2">
      <c r="A982" t="str">
        <f t="shared" si="266"/>
        <v>QE Mar-05</v>
      </c>
      <c r="B982">
        <f t="shared" si="267"/>
        <v>157</v>
      </c>
      <c r="C982" s="9">
        <f t="shared" si="267"/>
        <v>5402.6666666666715</v>
      </c>
      <c r="D982" s="9">
        <f t="shared" si="267"/>
        <v>359668</v>
      </c>
      <c r="E982" s="32">
        <f t="shared" si="268"/>
        <v>0.80925242194648206</v>
      </c>
      <c r="F982" s="9">
        <f t="shared" si="269"/>
        <v>554431</v>
      </c>
      <c r="G982" s="9">
        <f t="shared" si="269"/>
        <v>331847</v>
      </c>
      <c r="H982" s="9">
        <f t="shared" si="269"/>
        <v>268918</v>
      </c>
      <c r="I982" s="10">
        <f t="shared" si="270"/>
        <v>-1.5096860317558969E-2</v>
      </c>
      <c r="J982" s="10">
        <f t="shared" si="270"/>
        <v>9.8523826346044174E-3</v>
      </c>
      <c r="K982" s="21">
        <f t="shared" si="271"/>
        <v>-0.41628658478878577</v>
      </c>
    </row>
    <row r="983" spans="1:11" x14ac:dyDescent="0.2">
      <c r="A983" t="str">
        <f t="shared" si="266"/>
        <v>QE Jun-05</v>
      </c>
      <c r="B983">
        <f t="shared" si="267"/>
        <v>155</v>
      </c>
      <c r="C983" s="9">
        <f t="shared" si="267"/>
        <v>5859.6666666666715</v>
      </c>
      <c r="D983" s="9">
        <f t="shared" si="267"/>
        <v>533259</v>
      </c>
      <c r="E983" s="32">
        <f t="shared" si="268"/>
        <v>-0.67046446756881295</v>
      </c>
      <c r="F983" s="9">
        <f t="shared" si="269"/>
        <v>70916</v>
      </c>
      <c r="G983" s="9">
        <f t="shared" si="269"/>
        <v>86651</v>
      </c>
      <c r="H983" s="9">
        <f t="shared" si="269"/>
        <v>96914</v>
      </c>
      <c r="I983" s="10">
        <f t="shared" si="270"/>
        <v>-2.5409727494087431E-2</v>
      </c>
      <c r="J983" s="10">
        <f t="shared" si="270"/>
        <v>-2.3939155593271311E-2</v>
      </c>
      <c r="K983" s="21">
        <f t="shared" si="271"/>
        <v>-0.23226230339437137</v>
      </c>
    </row>
    <row r="984" spans="1:11" x14ac:dyDescent="0.2">
      <c r="A984" t="str">
        <f t="shared" si="266"/>
        <v>QE Sep-05</v>
      </c>
      <c r="B984">
        <f t="shared" si="267"/>
        <v>148</v>
      </c>
      <c r="C984" s="9">
        <f t="shared" si="267"/>
        <v>5104.3333333333285</v>
      </c>
      <c r="D984" s="9">
        <f t="shared" si="267"/>
        <v>471677</v>
      </c>
      <c r="E984" s="32">
        <f t="shared" si="268"/>
        <v>-0.94078185328229225</v>
      </c>
      <c r="F984" s="9">
        <f t="shared" si="269"/>
        <v>5039</v>
      </c>
      <c r="G984" s="9">
        <f t="shared" si="269"/>
        <v>-16003</v>
      </c>
      <c r="H984" s="9">
        <f t="shared" si="269"/>
        <v>40462</v>
      </c>
      <c r="I984" s="10">
        <f t="shared" si="270"/>
        <v>1.1002675902940018E-2</v>
      </c>
      <c r="J984" s="10">
        <f t="shared" si="270"/>
        <v>-1.7365337992037988E-2</v>
      </c>
      <c r="K984" s="21">
        <f t="shared" si="271"/>
        <v>-0.33964962636422769</v>
      </c>
    </row>
    <row r="985" spans="1:11" x14ac:dyDescent="0.2">
      <c r="A985" t="str">
        <f t="shared" si="266"/>
        <v>QE Dec-05</v>
      </c>
      <c r="B985">
        <f t="shared" si="267"/>
        <v>111</v>
      </c>
      <c r="C985" s="9">
        <f t="shared" si="267"/>
        <v>5413.9999999999854</v>
      </c>
      <c r="D985" s="9">
        <f t="shared" si="267"/>
        <v>498097</v>
      </c>
      <c r="E985" s="32">
        <f t="shared" si="268"/>
        <v>-1.6748201205600211</v>
      </c>
      <c r="F985" s="9">
        <f t="shared" si="269"/>
        <v>-88976</v>
      </c>
      <c r="G985" s="9">
        <f t="shared" si="269"/>
        <v>-55955</v>
      </c>
      <c r="H985" s="9">
        <f t="shared" si="269"/>
        <v>-14852</v>
      </c>
      <c r="I985" s="10">
        <f t="shared" si="270"/>
        <v>2.6479109565487047E-3</v>
      </c>
      <c r="J985" s="10">
        <f t="shared" si="270"/>
        <v>-1.3743241119513305E-2</v>
      </c>
      <c r="K985" s="21">
        <f t="shared" si="271"/>
        <v>0.23700079475159441</v>
      </c>
    </row>
    <row r="986" spans="1:11" x14ac:dyDescent="0.2">
      <c r="A986" t="str">
        <f t="shared" si="266"/>
        <v>QE Mar-06</v>
      </c>
      <c r="B986">
        <f t="shared" si="267"/>
        <v>90</v>
      </c>
      <c r="C986" s="9">
        <f t="shared" si="267"/>
        <v>4911</v>
      </c>
      <c r="D986" s="9">
        <f t="shared" si="267"/>
        <v>441306</v>
      </c>
      <c r="E986" s="32">
        <f t="shared" si="268"/>
        <v>-1.8580857284136485</v>
      </c>
      <c r="F986" s="9">
        <f t="shared" si="269"/>
        <v>-228002</v>
      </c>
      <c r="G986" s="9">
        <f t="shared" si="269"/>
        <v>-65422</v>
      </c>
      <c r="H986" s="9">
        <f t="shared" si="269"/>
        <v>-11505</v>
      </c>
      <c r="I986" s="10">
        <f t="shared" si="270"/>
        <v>-1.8496650497394684E-2</v>
      </c>
      <c r="J986" s="10">
        <f t="shared" si="270"/>
        <v>-3.5763919195571203E-2</v>
      </c>
      <c r="K986" s="21">
        <f t="shared" si="271"/>
        <v>0.34700319456417361</v>
      </c>
    </row>
    <row r="987" spans="1:11" x14ac:dyDescent="0.2">
      <c r="A987" t="str">
        <f t="shared" si="266"/>
        <v>QE Jun-06</v>
      </c>
      <c r="B987">
        <f t="shared" si="267"/>
        <v>66</v>
      </c>
      <c r="C987" s="9">
        <f t="shared" si="267"/>
        <v>3017.333333333343</v>
      </c>
      <c r="D987" s="9">
        <f t="shared" si="267"/>
        <v>274484</v>
      </c>
      <c r="E987" s="32">
        <f t="shared" si="268"/>
        <v>-0.67881572963413461</v>
      </c>
      <c r="F987" s="9">
        <f t="shared" si="269"/>
        <v>4735</v>
      </c>
      <c r="G987" s="9">
        <f t="shared" si="269"/>
        <v>-37633</v>
      </c>
      <c r="H987" s="9">
        <f t="shared" si="269"/>
        <v>7038</v>
      </c>
      <c r="I987" s="10">
        <f t="shared" si="270"/>
        <v>2.1304971816231477E-2</v>
      </c>
      <c r="J987" s="10">
        <f t="shared" si="270"/>
        <v>-1.8003022820878289E-3</v>
      </c>
      <c r="K987" s="21">
        <f t="shared" si="271"/>
        <v>7.5270897238674195E-2</v>
      </c>
    </row>
    <row r="988" spans="1:11" x14ac:dyDescent="0.2">
      <c r="A988" t="str">
        <f t="shared" si="266"/>
        <v>QE Sep-06</v>
      </c>
      <c r="B988">
        <f t="shared" si="267"/>
        <v>53</v>
      </c>
      <c r="C988" s="9">
        <f t="shared" si="267"/>
        <v>981</v>
      </c>
      <c r="D988" s="9">
        <f t="shared" si="267"/>
        <v>90362</v>
      </c>
      <c r="E988" s="32">
        <f t="shared" si="268"/>
        <v>0.27123077561716258</v>
      </c>
      <c r="F988" s="9">
        <f t="shared" si="269"/>
        <v>40054</v>
      </c>
      <c r="G988" s="9">
        <f t="shared" si="269"/>
        <v>13651</v>
      </c>
      <c r="H988" s="9">
        <f t="shared" si="269"/>
        <v>60352</v>
      </c>
      <c r="I988" s="10">
        <f t="shared" si="270"/>
        <v>4.2981651455415992E-3</v>
      </c>
      <c r="J988" s="10">
        <f t="shared" si="270"/>
        <v>-1.6479965160498322E-2</v>
      </c>
      <c r="K988" s="21">
        <f t="shared" si="271"/>
        <v>-0.38214926574556785</v>
      </c>
    </row>
    <row r="989" spans="1:11" x14ac:dyDescent="0.2">
      <c r="A989" t="str">
        <f t="shared" si="266"/>
        <v>QE Dec-06</v>
      </c>
      <c r="B989">
        <f t="shared" si="267"/>
        <v>39</v>
      </c>
      <c r="C989" s="9">
        <f t="shared" si="267"/>
        <v>137.66666666668607</v>
      </c>
      <c r="D989" s="9">
        <f t="shared" si="267"/>
        <v>12854</v>
      </c>
      <c r="E989" s="32">
        <f t="shared" si="268"/>
        <v>1.655406791136933</v>
      </c>
      <c r="F989" s="9">
        <f t="shared" si="269"/>
        <v>363824</v>
      </c>
      <c r="G989" s="9">
        <f t="shared" si="269"/>
        <v>142782</v>
      </c>
      <c r="H989" s="9">
        <f t="shared" si="269"/>
        <v>210214</v>
      </c>
      <c r="I989" s="10">
        <f t="shared" si="270"/>
        <v>2.344234590942329E-2</v>
      </c>
      <c r="J989" s="10">
        <f t="shared" si="270"/>
        <v>9.4230845157250442E-5</v>
      </c>
      <c r="K989" s="21">
        <f t="shared" si="271"/>
        <v>-0.4663861569497314</v>
      </c>
    </row>
    <row r="990" spans="1:11" x14ac:dyDescent="0.2">
      <c r="A990" t="str">
        <f t="shared" si="266"/>
        <v>QE Mar-07</v>
      </c>
      <c r="B990">
        <f t="shared" ref="B990:D1009" si="272">B917-B913</f>
        <v>43</v>
      </c>
      <c r="C990" s="9">
        <f t="shared" si="272"/>
        <v>-152.66666666665697</v>
      </c>
      <c r="D990" s="9">
        <f t="shared" si="272"/>
        <v>-12869</v>
      </c>
      <c r="E990" s="32">
        <f t="shared" si="268"/>
        <v>2.6701383177217721</v>
      </c>
      <c r="F990" s="9">
        <f t="shared" ref="F990:H1009" si="273">IF(OR(F917="C",F913="C"),"C",F917-F913)</f>
        <v>526298</v>
      </c>
      <c r="G990" s="9">
        <f t="shared" si="273"/>
        <v>168181</v>
      </c>
      <c r="H990" s="9">
        <f t="shared" si="273"/>
        <v>320837</v>
      </c>
      <c r="I990" s="10">
        <f t="shared" ref="I990:J1009" si="274">IF(OR(I917="-",I913="-"),"-",IF(OR(I917="C",I913="C"),"C",I917-I913))</f>
        <v>3.6261216143233854E-2</v>
      </c>
      <c r="J990" s="10">
        <f t="shared" si="274"/>
        <v>-9.6460519922216825E-3</v>
      </c>
      <c r="K990" s="21">
        <f t="shared" si="271"/>
        <v>-0.61208167940507252</v>
      </c>
    </row>
    <row r="991" spans="1:11" x14ac:dyDescent="0.2">
      <c r="A991" t="str">
        <f t="shared" si="266"/>
        <v>QE Jun-07</v>
      </c>
      <c r="B991">
        <f t="shared" si="272"/>
        <v>44</v>
      </c>
      <c r="C991" s="9">
        <f t="shared" si="272"/>
        <v>489</v>
      </c>
      <c r="D991" s="9">
        <f t="shared" si="272"/>
        <v>44014</v>
      </c>
      <c r="E991" s="32">
        <f t="shared" si="268"/>
        <v>1.1936964788241191</v>
      </c>
      <c r="F991" s="9">
        <f t="shared" si="273"/>
        <v>280047</v>
      </c>
      <c r="G991" s="9">
        <f t="shared" si="273"/>
        <v>127648</v>
      </c>
      <c r="H991" s="9">
        <f t="shared" si="273"/>
        <v>157715</v>
      </c>
      <c r="I991" s="10">
        <f t="shared" si="274"/>
        <v>1.3335681247735209E-2</v>
      </c>
      <c r="J991" s="10">
        <f t="shared" si="274"/>
        <v>5.4015868412442547E-3</v>
      </c>
      <c r="K991" s="21">
        <f t="shared" si="271"/>
        <v>-0.43216644140939309</v>
      </c>
    </row>
    <row r="992" spans="1:11" x14ac:dyDescent="0.2">
      <c r="A992" t="str">
        <f t="shared" si="266"/>
        <v>QE Sep-07</v>
      </c>
      <c r="B992">
        <f t="shared" si="272"/>
        <v>57</v>
      </c>
      <c r="C992" s="9">
        <f t="shared" si="272"/>
        <v>2256.666666666657</v>
      </c>
      <c r="D992" s="9">
        <f t="shared" si="272"/>
        <v>207467</v>
      </c>
      <c r="E992" s="32">
        <f t="shared" si="268"/>
        <v>0.75131842441037477</v>
      </c>
      <c r="F992" s="9">
        <f t="shared" si="273"/>
        <v>348440</v>
      </c>
      <c r="G992" s="9">
        <f t="shared" si="273"/>
        <v>128898</v>
      </c>
      <c r="H992" s="9">
        <f t="shared" si="273"/>
        <v>155957</v>
      </c>
      <c r="I992" s="10">
        <f t="shared" si="274"/>
        <v>3.0031179953421194E-2</v>
      </c>
      <c r="J992" s="10">
        <f t="shared" si="274"/>
        <v>2.2803958957246406E-2</v>
      </c>
      <c r="K992" s="21">
        <f t="shared" si="271"/>
        <v>-2.305110869016147E-2</v>
      </c>
    </row>
    <row r="993" spans="1:11" x14ac:dyDescent="0.2">
      <c r="A993" t="str">
        <f t="shared" si="266"/>
        <v>QE Dec-07</v>
      </c>
      <c r="B993">
        <f t="shared" si="272"/>
        <v>69</v>
      </c>
      <c r="C993" s="9">
        <f t="shared" si="272"/>
        <v>2881.3333333333139</v>
      </c>
      <c r="D993" s="9">
        <f t="shared" si="272"/>
        <v>264742</v>
      </c>
      <c r="E993" s="32">
        <f t="shared" si="268"/>
        <v>-0.58270003072095733</v>
      </c>
      <c r="F993" s="9">
        <f t="shared" si="273"/>
        <v>49633</v>
      </c>
      <c r="G993" s="9">
        <f t="shared" si="273"/>
        <v>-46113</v>
      </c>
      <c r="H993" s="9">
        <f t="shared" si="273"/>
        <v>28559</v>
      </c>
      <c r="I993" s="10">
        <f t="shared" si="274"/>
        <v>2.9710735563296398E-2</v>
      </c>
      <c r="J993" s="10">
        <f t="shared" si="274"/>
        <v>5.4619520191812043E-5</v>
      </c>
      <c r="K993" s="21">
        <f t="shared" si="271"/>
        <v>6.8350505890180102E-4</v>
      </c>
    </row>
    <row r="994" spans="1:11" x14ac:dyDescent="0.2">
      <c r="A994" t="str">
        <f t="shared" si="266"/>
        <v>QE Mar-08</v>
      </c>
      <c r="B994">
        <f t="shared" si="272"/>
        <v>68</v>
      </c>
      <c r="C994" s="9">
        <f t="shared" si="272"/>
        <v>2940</v>
      </c>
      <c r="D994" s="9">
        <f t="shared" si="272"/>
        <v>403580</v>
      </c>
      <c r="E994" s="32">
        <f t="shared" si="268"/>
        <v>-9.3334712587960666E-2</v>
      </c>
      <c r="F994" s="9">
        <f t="shared" si="273"/>
        <v>448655</v>
      </c>
      <c r="G994" s="9">
        <f t="shared" si="273"/>
        <v>264630</v>
      </c>
      <c r="H994" s="9">
        <f t="shared" si="273"/>
        <v>189208</v>
      </c>
      <c r="I994" s="10">
        <f t="shared" si="274"/>
        <v>-1.0331013277819379E-2</v>
      </c>
      <c r="J994" s="10">
        <f t="shared" si="274"/>
        <v>1.6767292078441409E-2</v>
      </c>
      <c r="K994" s="21">
        <f t="shared" si="271"/>
        <v>2.5972878781537645E-2</v>
      </c>
    </row>
    <row r="995" spans="1:11" x14ac:dyDescent="0.2">
      <c r="A995" t="str">
        <f t="shared" si="266"/>
        <v>QE Jun-08</v>
      </c>
      <c r="B995">
        <f t="shared" si="272"/>
        <v>58</v>
      </c>
      <c r="C995" s="9">
        <f t="shared" si="272"/>
        <v>3272.3333333333139</v>
      </c>
      <c r="D995" s="9">
        <f t="shared" si="272"/>
        <v>297811</v>
      </c>
      <c r="E995" s="32">
        <f t="shared" si="268"/>
        <v>-0.4833453238834835</v>
      </c>
      <c r="F995" s="9">
        <f t="shared" si="273"/>
        <v>-98678</v>
      </c>
      <c r="G995" s="9">
        <f t="shared" si="273"/>
        <v>-47552</v>
      </c>
      <c r="H995" s="9">
        <f t="shared" si="273"/>
        <v>37907</v>
      </c>
      <c r="I995" s="10">
        <f t="shared" si="274"/>
        <v>-3.2348095370395846E-3</v>
      </c>
      <c r="J995" s="10">
        <f t="shared" si="274"/>
        <v>-4.0412107611914383E-2</v>
      </c>
      <c r="K995" s="21">
        <f t="shared" si="271"/>
        <v>0.26288934238019124</v>
      </c>
    </row>
    <row r="996" spans="1:11" x14ac:dyDescent="0.2">
      <c r="A996" t="str">
        <f t="shared" si="266"/>
        <v>QE Sep-08</v>
      </c>
      <c r="B996">
        <f t="shared" si="272"/>
        <v>44</v>
      </c>
      <c r="C996" s="9">
        <f t="shared" si="272"/>
        <v>2662.6666666666861</v>
      </c>
      <c r="D996" s="9">
        <f t="shared" si="272"/>
        <v>244651</v>
      </c>
      <c r="E996" s="32">
        <f t="shared" si="268"/>
        <v>-0.86938656555475546</v>
      </c>
      <c r="F996" s="9">
        <f t="shared" si="273"/>
        <v>-248542</v>
      </c>
      <c r="G996" s="9">
        <f t="shared" si="273"/>
        <v>-161921</v>
      </c>
      <c r="H996" s="9">
        <f t="shared" si="273"/>
        <v>-28480</v>
      </c>
      <c r="I996" s="10">
        <f t="shared" si="274"/>
        <v>2.0879161233843258E-2</v>
      </c>
      <c r="J996" s="10">
        <f t="shared" si="274"/>
        <v>-5.1954376511686551E-2</v>
      </c>
      <c r="K996" s="21">
        <f t="shared" si="271"/>
        <v>0.26534782538386281</v>
      </c>
    </row>
    <row r="997" spans="1:11" x14ac:dyDescent="0.2">
      <c r="A997" t="str">
        <f t="shared" si="266"/>
        <v>QE Dec-08</v>
      </c>
      <c r="B997">
        <f t="shared" si="272"/>
        <v>50</v>
      </c>
      <c r="C997" s="9">
        <f t="shared" si="272"/>
        <v>3363.6666666666861</v>
      </c>
      <c r="D997" s="9">
        <f t="shared" si="272"/>
        <v>309141</v>
      </c>
      <c r="E997" s="32">
        <f t="shared" si="268"/>
        <v>-1.0915650796191159</v>
      </c>
      <c r="F997" s="9">
        <f t="shared" si="273"/>
        <v>-93572</v>
      </c>
      <c r="G997" s="9">
        <f t="shared" si="273"/>
        <v>-111343</v>
      </c>
      <c r="H997" s="9">
        <f t="shared" si="273"/>
        <v>-23943</v>
      </c>
      <c r="I997" s="10">
        <f t="shared" si="274"/>
        <v>2.5711448063810538E-2</v>
      </c>
      <c r="J997" s="10">
        <f t="shared" si="274"/>
        <v>-1.0857241399720108E-2</v>
      </c>
      <c r="K997" s="21">
        <f t="shared" si="271"/>
        <v>0.3810695839217999</v>
      </c>
    </row>
    <row r="998" spans="1:11" x14ac:dyDescent="0.2">
      <c r="A998" t="str">
        <f t="shared" si="266"/>
        <v>QE Mar-09</v>
      </c>
      <c r="B998">
        <f t="shared" si="272"/>
        <v>46</v>
      </c>
      <c r="C998" s="9">
        <f t="shared" si="272"/>
        <v>3971.3333333333139</v>
      </c>
      <c r="D998" s="9">
        <f t="shared" si="272"/>
        <v>218096</v>
      </c>
      <c r="E998" s="32">
        <f t="shared" si="268"/>
        <v>-3.0634354637129491</v>
      </c>
      <c r="F998" s="9">
        <f t="shared" si="273"/>
        <v>-783131</v>
      </c>
      <c r="G998" s="9">
        <f t="shared" si="273"/>
        <v>-526370</v>
      </c>
      <c r="H998" s="9">
        <f t="shared" si="273"/>
        <v>-285675</v>
      </c>
      <c r="I998" s="10">
        <f t="shared" si="274"/>
        <v>4.1505820623170653E-2</v>
      </c>
      <c r="J998" s="10">
        <f t="shared" si="274"/>
        <v>-4.3340726850018552E-2</v>
      </c>
      <c r="K998" s="21">
        <f t="shared" si="271"/>
        <v>0.60788489205176433</v>
      </c>
    </row>
    <row r="999" spans="1:11" x14ac:dyDescent="0.2">
      <c r="A999" t="str">
        <f t="shared" si="266"/>
        <v>QE Jun-09</v>
      </c>
      <c r="B999">
        <f t="shared" si="272"/>
        <v>23</v>
      </c>
      <c r="C999" s="9">
        <f t="shared" si="272"/>
        <v>3022.333333333343</v>
      </c>
      <c r="D999" s="9">
        <f t="shared" si="272"/>
        <v>275088</v>
      </c>
      <c r="E999" s="32">
        <f t="shared" si="268"/>
        <v>-1.1274764352775968</v>
      </c>
      <c r="F999" s="9">
        <f t="shared" si="273"/>
        <v>22240</v>
      </c>
      <c r="G999" s="9">
        <f t="shared" si="273"/>
        <v>-49702</v>
      </c>
      <c r="H999" s="9">
        <f t="shared" si="273"/>
        <v>-53494</v>
      </c>
      <c r="I999" s="10">
        <f t="shared" si="274"/>
        <v>3.2992841946690721E-2</v>
      </c>
      <c r="J999" s="10">
        <f t="shared" si="274"/>
        <v>2.7496906897229945E-2</v>
      </c>
      <c r="K999" s="21">
        <f t="shared" si="271"/>
        <v>0.63248551655075858</v>
      </c>
    </row>
    <row r="1000" spans="1:11" x14ac:dyDescent="0.2">
      <c r="A1000" t="str">
        <f t="shared" si="266"/>
        <v>QE Sep-09</v>
      </c>
      <c r="B1000">
        <f t="shared" si="272"/>
        <v>17</v>
      </c>
      <c r="C1000" s="9">
        <f t="shared" si="272"/>
        <v>3024</v>
      </c>
      <c r="D1000" s="9">
        <f t="shared" si="272"/>
        <v>278260</v>
      </c>
      <c r="E1000" s="32">
        <f t="shared" si="268"/>
        <v>-0.90334215070145518</v>
      </c>
      <c r="F1000" s="9">
        <f t="shared" si="273"/>
        <v>133238</v>
      </c>
      <c r="G1000" s="9">
        <f t="shared" si="273"/>
        <v>77888</v>
      </c>
      <c r="H1000" s="9">
        <f t="shared" si="273"/>
        <v>-26788</v>
      </c>
      <c r="I1000" s="10">
        <f t="shared" si="274"/>
        <v>-6.1343676586951279E-3</v>
      </c>
      <c r="J1000" s="10">
        <f t="shared" si="274"/>
        <v>4.6219481642302496E-2</v>
      </c>
      <c r="K1000" s="21">
        <f t="shared" si="271"/>
        <v>0.70984553192220545</v>
      </c>
    </row>
    <row r="1001" spans="1:11" x14ac:dyDescent="0.2">
      <c r="A1001" t="str">
        <f t="shared" si="266"/>
        <v>QE Dec-09</v>
      </c>
      <c r="B1001">
        <f t="shared" si="272"/>
        <v>-4</v>
      </c>
      <c r="C1001" s="9">
        <f t="shared" si="272"/>
        <v>2633.666666666657</v>
      </c>
      <c r="D1001" s="9">
        <f t="shared" si="272"/>
        <v>242577</v>
      </c>
      <c r="E1001" s="32">
        <f t="shared" si="268"/>
        <v>-7.7101731414146002E-2</v>
      </c>
      <c r="F1001" s="9">
        <f t="shared" si="273"/>
        <v>160922</v>
      </c>
      <c r="G1001" s="9">
        <f t="shared" si="273"/>
        <v>113274</v>
      </c>
      <c r="H1001" s="9">
        <f t="shared" si="273"/>
        <v>79586</v>
      </c>
      <c r="I1001" s="10">
        <f t="shared" si="274"/>
        <v>-1.1554898212166043E-2</v>
      </c>
      <c r="J1001" s="10">
        <f t="shared" si="274"/>
        <v>4.9539609783086913E-3</v>
      </c>
      <c r="K1001" s="21">
        <f t="shared" si="271"/>
        <v>0.83694643330681373</v>
      </c>
    </row>
    <row r="1002" spans="1:11" x14ac:dyDescent="0.2">
      <c r="A1002" t="str">
        <f t="shared" ref="A1002:A1033" si="275">A929</f>
        <v>QE Mar-10</v>
      </c>
      <c r="B1002">
        <f t="shared" si="272"/>
        <v>-10</v>
      </c>
      <c r="C1002" s="9">
        <f t="shared" si="272"/>
        <v>2401.6666666666861</v>
      </c>
      <c r="D1002" s="9">
        <f t="shared" si="272"/>
        <v>216329</v>
      </c>
      <c r="E1002" s="32">
        <f t="shared" ref="E1002:E1033" si="276">IF(OR(E925="-",E929="-"),"-",IF(OR(E925="C",E929="C"),"C",E929-E925))</f>
        <v>0.54109881001028981</v>
      </c>
      <c r="F1002" s="9">
        <f t="shared" si="273"/>
        <v>311042</v>
      </c>
      <c r="G1002" s="9">
        <f t="shared" si="273"/>
        <v>191537</v>
      </c>
      <c r="H1002" s="9">
        <f t="shared" si="273"/>
        <v>171699</v>
      </c>
      <c r="I1002" s="10">
        <f t="shared" si="274"/>
        <v>-1.1391795608480582E-2</v>
      </c>
      <c r="J1002" s="10">
        <f t="shared" si="274"/>
        <v>6.6891163759819072E-4</v>
      </c>
      <c r="K1002" s="21">
        <f t="shared" ref="K1002:K1033" si="277">K929-K925</f>
        <v>0.84535704765066555</v>
      </c>
    </row>
    <row r="1003" spans="1:11" x14ac:dyDescent="0.2">
      <c r="A1003" t="str">
        <f t="shared" si="275"/>
        <v>QE Jun-10</v>
      </c>
      <c r="B1003">
        <f t="shared" si="272"/>
        <v>-45</v>
      </c>
      <c r="C1003" s="9">
        <f t="shared" si="272"/>
        <v>2135.333333333343</v>
      </c>
      <c r="D1003" s="9">
        <f t="shared" si="272"/>
        <v>195078</v>
      </c>
      <c r="E1003" s="32">
        <f t="shared" si="276"/>
        <v>-0.33218155467403321</v>
      </c>
      <c r="F1003" s="9">
        <f t="shared" si="273"/>
        <v>12321</v>
      </c>
      <c r="G1003" s="9">
        <f t="shared" si="273"/>
        <v>-41598</v>
      </c>
      <c r="H1003" s="9">
        <f t="shared" si="273"/>
        <v>18204</v>
      </c>
      <c r="I1003" s="10">
        <f t="shared" si="274"/>
        <v>2.6502796287948494E-2</v>
      </c>
      <c r="J1003" s="10">
        <f t="shared" si="274"/>
        <v>-4.4059440415957773E-3</v>
      </c>
      <c r="K1003" s="21">
        <f t="shared" si="277"/>
        <v>1.2660769721135736</v>
      </c>
    </row>
    <row r="1004" spans="1:11" x14ac:dyDescent="0.2">
      <c r="A1004" t="str">
        <f t="shared" si="275"/>
        <v>QE Sep-10</v>
      </c>
      <c r="B1004">
        <f t="shared" si="272"/>
        <v>-44</v>
      </c>
      <c r="C1004" s="9">
        <f t="shared" si="272"/>
        <v>1262.3333333333139</v>
      </c>
      <c r="D1004" s="9">
        <f t="shared" si="272"/>
        <v>117045</v>
      </c>
      <c r="E1004" s="32">
        <f t="shared" si="276"/>
        <v>-2.4372935895861758E-2</v>
      </c>
      <c r="F1004" s="9">
        <f t="shared" si="273"/>
        <v>-23483</v>
      </c>
      <c r="G1004" s="9">
        <f t="shared" si="273"/>
        <v>-33354</v>
      </c>
      <c r="H1004" s="9">
        <f t="shared" si="273"/>
        <v>32473</v>
      </c>
      <c r="I1004" s="10">
        <f t="shared" si="274"/>
        <v>1.2917625377952602E-2</v>
      </c>
      <c r="J1004" s="10">
        <f t="shared" si="274"/>
        <v>-2.0221954728517844E-2</v>
      </c>
      <c r="K1004" s="21">
        <f t="shared" si="277"/>
        <v>0.96050922086686086</v>
      </c>
    </row>
    <row r="1005" spans="1:11" x14ac:dyDescent="0.2">
      <c r="A1005" t="str">
        <f t="shared" si="275"/>
        <v>QE Dec-10</v>
      </c>
      <c r="B1005">
        <f t="shared" si="272"/>
        <v>-31</v>
      </c>
      <c r="C1005" s="9">
        <f t="shared" si="272"/>
        <v>428.66666666665697</v>
      </c>
      <c r="D1005" s="9">
        <f t="shared" si="272"/>
        <v>39296</v>
      </c>
      <c r="E1005" s="32">
        <f t="shared" si="276"/>
        <v>0.12716461694540726</v>
      </c>
      <c r="F1005" s="9">
        <f t="shared" si="273"/>
        <v>-66958</v>
      </c>
      <c r="G1005" s="9">
        <f t="shared" si="273"/>
        <v>-68687</v>
      </c>
      <c r="H1005" s="9">
        <f t="shared" si="273"/>
        <v>31385</v>
      </c>
      <c r="I1005" s="10">
        <f t="shared" si="274"/>
        <v>1.3839425683117357E-2</v>
      </c>
      <c r="J1005" s="10">
        <f t="shared" si="274"/>
        <v>-2.461397926302622E-2</v>
      </c>
      <c r="K1005" s="21">
        <f t="shared" si="277"/>
        <v>0.53058319096908235</v>
      </c>
    </row>
    <row r="1006" spans="1:11" x14ac:dyDescent="0.2">
      <c r="A1006" t="str">
        <f t="shared" si="275"/>
        <v>QE Mar-11</v>
      </c>
      <c r="B1006">
        <f t="shared" si="272"/>
        <v>-86</v>
      </c>
      <c r="C1006" s="9">
        <f t="shared" si="272"/>
        <v>-2162.6666666666861</v>
      </c>
      <c r="D1006" s="9">
        <f t="shared" si="272"/>
        <v>-198194</v>
      </c>
      <c r="E1006" s="32">
        <f t="shared" si="276"/>
        <v>-0.74261686608109301</v>
      </c>
      <c r="F1006" s="9">
        <f t="shared" si="273"/>
        <v>-332348</v>
      </c>
      <c r="G1006" s="9">
        <f t="shared" si="273"/>
        <v>-211364</v>
      </c>
      <c r="H1006" s="9">
        <f t="shared" si="273"/>
        <v>-189200</v>
      </c>
      <c r="I1006" s="10">
        <f t="shared" si="274"/>
        <v>1.4614695633633934E-2</v>
      </c>
      <c r="J1006" s="10">
        <f t="shared" si="274"/>
        <v>9.9842068481481583E-4</v>
      </c>
      <c r="K1006" s="21">
        <f t="shared" si="277"/>
        <v>0.48299689962087911</v>
      </c>
    </row>
    <row r="1007" spans="1:11" x14ac:dyDescent="0.2">
      <c r="A1007" t="str">
        <f t="shared" si="275"/>
        <v>QE Jun-11</v>
      </c>
      <c r="B1007">
        <f t="shared" si="272"/>
        <v>-71</v>
      </c>
      <c r="C1007" s="9">
        <f t="shared" si="272"/>
        <v>-4646.333333333343</v>
      </c>
      <c r="D1007" s="9">
        <f t="shared" si="272"/>
        <v>-423302</v>
      </c>
      <c r="E1007" s="32">
        <f t="shared" si="276"/>
        <v>0.88507754676732731</v>
      </c>
      <c r="F1007" s="9">
        <f t="shared" si="273"/>
        <v>-83366</v>
      </c>
      <c r="G1007" s="9">
        <f t="shared" si="273"/>
        <v>-130845</v>
      </c>
      <c r="H1007" s="9">
        <f t="shared" si="273"/>
        <v>-20788</v>
      </c>
      <c r="I1007" s="10">
        <f t="shared" si="274"/>
        <v>5.0368212734555051E-2</v>
      </c>
      <c r="J1007" s="10">
        <f t="shared" si="274"/>
        <v>-1.2599994843601525E-2</v>
      </c>
      <c r="K1007" s="21">
        <f t="shared" si="277"/>
        <v>-0.48683403778046852</v>
      </c>
    </row>
    <row r="1008" spans="1:11" x14ac:dyDescent="0.2">
      <c r="A1008" t="str">
        <f t="shared" si="275"/>
        <v>QE Sep-11</v>
      </c>
      <c r="B1008">
        <f t="shared" si="272"/>
        <v>-37</v>
      </c>
      <c r="C1008" s="9">
        <f t="shared" si="272"/>
        <v>-2398.3333333333139</v>
      </c>
      <c r="D1008" s="9">
        <f t="shared" si="272"/>
        <v>-222601</v>
      </c>
      <c r="E1008" s="32">
        <f t="shared" si="276"/>
        <v>1.6377303965773748</v>
      </c>
      <c r="F1008" s="9">
        <f t="shared" si="273"/>
        <v>219237</v>
      </c>
      <c r="G1008" s="9">
        <f t="shared" si="273"/>
        <v>58853</v>
      </c>
      <c r="H1008" s="9">
        <f t="shared" si="273"/>
        <v>137120</v>
      </c>
      <c r="I1008" s="10">
        <f t="shared" si="274"/>
        <v>3.109895682702124E-2</v>
      </c>
      <c r="J1008" s="10">
        <f t="shared" si="274"/>
        <v>-2.1893704954960569E-3</v>
      </c>
      <c r="K1008" s="21">
        <f t="shared" si="277"/>
        <v>-0.25504707093880086</v>
      </c>
    </row>
    <row r="1009" spans="1:11" x14ac:dyDescent="0.2">
      <c r="A1009" t="str">
        <f t="shared" si="275"/>
        <v>QE Dec-11</v>
      </c>
      <c r="B1009">
        <f t="shared" si="272"/>
        <v>-70</v>
      </c>
      <c r="C1009" s="9">
        <f t="shared" si="272"/>
        <v>-3833.3333333333139</v>
      </c>
      <c r="D1009" s="9">
        <f t="shared" si="272"/>
        <v>-352524</v>
      </c>
      <c r="E1009" s="32">
        <f t="shared" si="276"/>
        <v>0.4583104967493199</v>
      </c>
      <c r="F1009" s="9">
        <f t="shared" si="273"/>
        <v>-34096</v>
      </c>
      <c r="G1009" s="9">
        <f t="shared" si="273"/>
        <v>-89804</v>
      </c>
      <c r="H1009" s="9">
        <f t="shared" si="273"/>
        <v>-71468</v>
      </c>
      <c r="I1009" s="10">
        <f t="shared" si="274"/>
        <v>3.1051914366533317E-2</v>
      </c>
      <c r="J1009" s="10">
        <f t="shared" si="274"/>
        <v>1.8010473392829907E-2</v>
      </c>
      <c r="K1009" s="21">
        <f t="shared" si="277"/>
        <v>-0.24332657802721513</v>
      </c>
    </row>
    <row r="1010" spans="1:11" x14ac:dyDescent="0.2">
      <c r="A1010" t="str">
        <f t="shared" si="275"/>
        <v>QE Mar-12</v>
      </c>
      <c r="B1010">
        <f t="shared" ref="B1010:D1029" si="278">B937-B933</f>
        <v>-25</v>
      </c>
      <c r="C1010" s="9">
        <f t="shared" si="278"/>
        <v>-1978.3333333333139</v>
      </c>
      <c r="D1010" s="9">
        <f t="shared" si="278"/>
        <v>-33415</v>
      </c>
      <c r="E1010" s="32">
        <f t="shared" si="276"/>
        <v>-0.90179172441919775</v>
      </c>
      <c r="F1010" s="9">
        <f t="shared" ref="F1010:H1029" si="279">IF(OR(F937="C",F933="C"),"C",F937-F933)</f>
        <v>-274330</v>
      </c>
      <c r="G1010" s="9">
        <f t="shared" si="279"/>
        <v>-88429</v>
      </c>
      <c r="H1010" s="9">
        <f t="shared" si="279"/>
        <v>-131395</v>
      </c>
      <c r="I1010" s="10">
        <f t="shared" ref="I1010:J1029" si="280">IF(OR(I937="-",I933="-"),"-",IF(OR(I937="C",I933="C"),"C",I937-I933))</f>
        <v>-1.8769610777469303E-2</v>
      </c>
      <c r="J1010" s="10">
        <f t="shared" si="280"/>
        <v>-6.7051424727238018E-3</v>
      </c>
      <c r="K1010" s="21">
        <f t="shared" si="277"/>
        <v>-0.27210662966591315</v>
      </c>
    </row>
    <row r="1011" spans="1:11" x14ac:dyDescent="0.2">
      <c r="A1011" t="str">
        <f t="shared" si="275"/>
        <v>QE Jun-12</v>
      </c>
      <c r="B1011">
        <f t="shared" si="278"/>
        <v>-22</v>
      </c>
      <c r="C1011" s="9">
        <f t="shared" si="278"/>
        <v>784</v>
      </c>
      <c r="D1011" s="9">
        <f t="shared" si="278"/>
        <v>71026</v>
      </c>
      <c r="E1011" s="32">
        <f t="shared" si="276"/>
        <v>-0.62474886920141515</v>
      </c>
      <c r="F1011" s="9">
        <f t="shared" si="279"/>
        <v>9952</v>
      </c>
      <c r="G1011" s="9">
        <f t="shared" si="279"/>
        <v>31632</v>
      </c>
      <c r="H1011" s="9">
        <f t="shared" si="279"/>
        <v>-55347</v>
      </c>
      <c r="I1011" s="10">
        <f t="shared" si="280"/>
        <v>-1.5637187202132363E-2</v>
      </c>
      <c r="J1011" s="10">
        <f t="shared" si="280"/>
        <v>2.5654055730162106E-2</v>
      </c>
      <c r="K1011" s="21">
        <f t="shared" si="277"/>
        <v>0.55942962807241514</v>
      </c>
    </row>
    <row r="1012" spans="1:11" x14ac:dyDescent="0.2">
      <c r="A1012" t="str">
        <f t="shared" si="275"/>
        <v>QE Sep-12</v>
      </c>
      <c r="B1012">
        <f t="shared" si="278"/>
        <v>-39</v>
      </c>
      <c r="C1012" s="9">
        <f t="shared" si="278"/>
        <v>-1679</v>
      </c>
      <c r="D1012" s="9">
        <f t="shared" si="278"/>
        <v>-153373</v>
      </c>
      <c r="E1012" s="32">
        <f t="shared" si="276"/>
        <v>-1.8873575287546416</v>
      </c>
      <c r="F1012" s="9">
        <f t="shared" si="279"/>
        <v>-431406</v>
      </c>
      <c r="G1012" s="9">
        <f t="shared" si="279"/>
        <v>-221613</v>
      </c>
      <c r="H1012" s="9">
        <f t="shared" si="279"/>
        <v>-282121</v>
      </c>
      <c r="I1012" s="10">
        <f t="shared" si="280"/>
        <v>4.3439814662593612E-3</v>
      </c>
      <c r="J1012" s="10">
        <f t="shared" si="280"/>
        <v>9.9691596094102497E-3</v>
      </c>
      <c r="K1012" s="21">
        <f t="shared" si="277"/>
        <v>-6.2211535694416398E-3</v>
      </c>
    </row>
    <row r="1013" spans="1:11" x14ac:dyDescent="0.2">
      <c r="A1013" t="str">
        <f t="shared" si="275"/>
        <v>QE Dec-12</v>
      </c>
      <c r="B1013">
        <f t="shared" si="278"/>
        <v>-33</v>
      </c>
      <c r="C1013" s="9">
        <f t="shared" si="278"/>
        <v>-430.66666666668607</v>
      </c>
      <c r="D1013" s="9">
        <f t="shared" si="278"/>
        <v>-39583</v>
      </c>
      <c r="E1013" s="32">
        <f t="shared" si="276"/>
        <v>0.10477907100358408</v>
      </c>
      <c r="F1013" s="9">
        <f t="shared" si="279"/>
        <v>117785</v>
      </c>
      <c r="G1013" s="9">
        <f t="shared" si="279"/>
        <v>64836</v>
      </c>
      <c r="H1013" s="9">
        <f t="shared" si="279"/>
        <v>-1362</v>
      </c>
      <c r="I1013" s="10">
        <f t="shared" si="280"/>
        <v>-1.4232024679150523E-3</v>
      </c>
      <c r="J1013" s="10">
        <f t="shared" si="280"/>
        <v>2.4796933060471149E-2</v>
      </c>
      <c r="K1013" s="21">
        <f t="shared" si="277"/>
        <v>0.3098878245883796</v>
      </c>
    </row>
    <row r="1014" spans="1:11" x14ac:dyDescent="0.2">
      <c r="A1014" t="str">
        <f t="shared" si="275"/>
        <v>QE Mar-13</v>
      </c>
      <c r="B1014">
        <f t="shared" si="278"/>
        <v>-11</v>
      </c>
      <c r="C1014" s="9">
        <f t="shared" si="278"/>
        <v>-674</v>
      </c>
      <c r="D1014" s="9">
        <f t="shared" si="278"/>
        <v>-201624</v>
      </c>
      <c r="E1014" s="32">
        <f t="shared" si="276"/>
        <v>1.7133613293135994</v>
      </c>
      <c r="F1014" s="9">
        <f t="shared" si="279"/>
        <v>367766</v>
      </c>
      <c r="G1014" s="9">
        <f t="shared" si="279"/>
        <v>103881</v>
      </c>
      <c r="H1014" s="9">
        <f t="shared" si="279"/>
        <v>124867</v>
      </c>
      <c r="I1014" s="10">
        <f t="shared" si="280"/>
        <v>3.0309973106154686E-2</v>
      </c>
      <c r="J1014" s="10">
        <f t="shared" si="280"/>
        <v>2.4290805298537776E-2</v>
      </c>
      <c r="K1014" s="21">
        <f t="shared" si="277"/>
        <v>-6.0106533046557331E-2</v>
      </c>
    </row>
    <row r="1015" spans="1:11" x14ac:dyDescent="0.2">
      <c r="A1015" t="str">
        <f t="shared" si="275"/>
        <v>QE Jun-13</v>
      </c>
      <c r="B1015">
        <f t="shared" si="278"/>
        <v>7</v>
      </c>
      <c r="C1015" s="9">
        <f t="shared" si="278"/>
        <v>151.66666666665697</v>
      </c>
      <c r="D1015" s="9">
        <f t="shared" si="278"/>
        <v>14226</v>
      </c>
      <c r="E1015" s="32">
        <f t="shared" si="276"/>
        <v>1.0071482298206753</v>
      </c>
      <c r="F1015" s="9">
        <f t="shared" si="279"/>
        <v>163719</v>
      </c>
      <c r="G1015" s="9">
        <f t="shared" si="279"/>
        <v>95852</v>
      </c>
      <c r="H1015" s="9">
        <f t="shared" si="279"/>
        <v>130095</v>
      </c>
      <c r="I1015" s="10">
        <f t="shared" si="280"/>
        <v>-6.2393457733451729E-3</v>
      </c>
      <c r="J1015" s="10">
        <f t="shared" si="280"/>
        <v>-1.2447296636982408E-2</v>
      </c>
      <c r="K1015" s="21">
        <f t="shared" si="277"/>
        <v>-5.0209698912325962E-2</v>
      </c>
    </row>
    <row r="1016" spans="1:11" x14ac:dyDescent="0.2">
      <c r="A1016" t="str">
        <f t="shared" si="275"/>
        <v>QE Sep-13</v>
      </c>
      <c r="B1016">
        <f t="shared" si="278"/>
        <v>-4</v>
      </c>
      <c r="C1016" s="9">
        <f t="shared" si="278"/>
        <v>312.33333333331393</v>
      </c>
      <c r="D1016" s="9">
        <f t="shared" si="278"/>
        <v>28736</v>
      </c>
      <c r="E1016" s="32">
        <f t="shared" si="276"/>
        <v>1.910881536238044</v>
      </c>
      <c r="F1016" s="9">
        <f t="shared" si="279"/>
        <v>417269</v>
      </c>
      <c r="G1016" s="9">
        <f t="shared" si="279"/>
        <v>183212</v>
      </c>
      <c r="H1016" s="9">
        <f t="shared" si="279"/>
        <v>245140</v>
      </c>
      <c r="I1016" s="10">
        <f t="shared" si="280"/>
        <v>1.489480408570909E-2</v>
      </c>
      <c r="J1016" s="10">
        <f t="shared" si="280"/>
        <v>1.9563265203370594E-3</v>
      </c>
      <c r="K1016" s="21">
        <f t="shared" si="277"/>
        <v>0.15312614263275037</v>
      </c>
    </row>
    <row r="1017" spans="1:11" x14ac:dyDescent="0.2">
      <c r="A1017" t="str">
        <f t="shared" si="275"/>
        <v>QE Dec-13</v>
      </c>
      <c r="B1017">
        <f t="shared" si="278"/>
        <v>14</v>
      </c>
      <c r="C1017" s="9">
        <f t="shared" si="278"/>
        <v>1082.6666666666861</v>
      </c>
      <c r="D1017" s="9">
        <f t="shared" si="278"/>
        <v>99552</v>
      </c>
      <c r="E1017" s="32">
        <f t="shared" si="276"/>
        <v>1.6548468251380868</v>
      </c>
      <c r="F1017" s="9">
        <f t="shared" si="279"/>
        <v>322882</v>
      </c>
      <c r="G1017" s="9">
        <f t="shared" si="279"/>
        <v>106995</v>
      </c>
      <c r="H1017" s="9">
        <f t="shared" si="279"/>
        <v>252162</v>
      </c>
      <c r="I1017" s="10">
        <f t="shared" si="280"/>
        <v>2.6184953876257744E-2</v>
      </c>
      <c r="J1017" s="10">
        <f t="shared" si="280"/>
        <v>-2.2787930095829578E-2</v>
      </c>
      <c r="K1017" s="21">
        <f t="shared" si="277"/>
        <v>0.14655651249041313</v>
      </c>
    </row>
    <row r="1018" spans="1:11" x14ac:dyDescent="0.2">
      <c r="A1018" t="str">
        <f t="shared" si="275"/>
        <v>QE Mar-14</v>
      </c>
      <c r="B1018">
        <f t="shared" si="278"/>
        <v>-11</v>
      </c>
      <c r="C1018" s="9">
        <f t="shared" si="278"/>
        <v>1387</v>
      </c>
      <c r="D1018" s="9">
        <f t="shared" si="278"/>
        <v>124656</v>
      </c>
      <c r="E1018" s="32">
        <f t="shared" si="276"/>
        <v>1.4505397554755106</v>
      </c>
      <c r="F1018" s="9">
        <f t="shared" si="279"/>
        <v>417162</v>
      </c>
      <c r="G1018" s="9">
        <f t="shared" si="279"/>
        <v>73766</v>
      </c>
      <c r="H1018" s="9">
        <f t="shared" si="279"/>
        <v>244181</v>
      </c>
      <c r="I1018" s="10">
        <f t="shared" si="280"/>
        <v>4.8990880829440586E-2</v>
      </c>
      <c r="J1018" s="10">
        <f t="shared" si="280"/>
        <v>-3.8598003537053671E-3</v>
      </c>
      <c r="K1018" s="21">
        <f t="shared" si="277"/>
        <v>0.5811380672874904</v>
      </c>
    </row>
    <row r="1019" spans="1:11" x14ac:dyDescent="0.2">
      <c r="A1019" t="str">
        <f t="shared" si="275"/>
        <v>QE Jun-14</v>
      </c>
      <c r="B1019">
        <f t="shared" si="278"/>
        <v>-15</v>
      </c>
      <c r="C1019" s="9">
        <f t="shared" si="278"/>
        <v>674.33333333334303</v>
      </c>
      <c r="D1019" s="9">
        <f t="shared" si="278"/>
        <v>61391</v>
      </c>
      <c r="E1019" s="32">
        <f t="shared" si="276"/>
        <v>2.2373241481670405</v>
      </c>
      <c r="F1019" s="9">
        <f t="shared" si="279"/>
        <v>583250</v>
      </c>
      <c r="G1019" s="9">
        <f t="shared" si="279"/>
        <v>163763</v>
      </c>
      <c r="H1019" s="9">
        <f t="shared" si="279"/>
        <v>300250</v>
      </c>
      <c r="I1019" s="10">
        <f t="shared" si="280"/>
        <v>7.5459609831386221E-2</v>
      </c>
      <c r="J1019" s="10">
        <f t="shared" si="280"/>
        <v>2.1861224290898429E-2</v>
      </c>
      <c r="K1019" s="21">
        <f t="shared" si="277"/>
        <v>0.42992352714317406</v>
      </c>
    </row>
    <row r="1020" spans="1:11" x14ac:dyDescent="0.2">
      <c r="A1020" t="str">
        <f t="shared" si="275"/>
        <v>QE Sep-14</v>
      </c>
      <c r="B1020">
        <f t="shared" si="278"/>
        <v>-48</v>
      </c>
      <c r="C1020" s="9">
        <f t="shared" si="278"/>
        <v>-53</v>
      </c>
      <c r="D1020" s="9">
        <f t="shared" si="278"/>
        <v>-4141</v>
      </c>
      <c r="E1020" s="32">
        <f t="shared" si="276"/>
        <v>1.4317389678805981</v>
      </c>
      <c r="F1020" s="9">
        <f t="shared" si="279"/>
        <v>304941</v>
      </c>
      <c r="G1020" s="9">
        <f t="shared" si="279"/>
        <v>30790</v>
      </c>
      <c r="H1020" s="9">
        <f t="shared" si="279"/>
        <v>175802</v>
      </c>
      <c r="I1020" s="10">
        <f t="shared" si="280"/>
        <v>7.3445960703393265E-2</v>
      </c>
      <c r="J1020" s="10">
        <f t="shared" si="280"/>
        <v>2.6364330421890791E-3</v>
      </c>
      <c r="K1020" s="21">
        <f t="shared" si="277"/>
        <v>0.64336311958626169</v>
      </c>
    </row>
    <row r="1021" spans="1:11" x14ac:dyDescent="0.2">
      <c r="A1021" t="str">
        <f t="shared" si="275"/>
        <v>QE Dec-14</v>
      </c>
      <c r="B1021">
        <f t="shared" si="278"/>
        <v>-42</v>
      </c>
      <c r="C1021" s="9">
        <f t="shared" si="278"/>
        <v>-834.66666666668607</v>
      </c>
      <c r="D1021" s="9">
        <f t="shared" si="278"/>
        <v>-76935</v>
      </c>
      <c r="E1021" s="32">
        <f t="shared" si="276"/>
        <v>2.5848154632810676</v>
      </c>
      <c r="F1021" s="9">
        <f t="shared" si="279"/>
        <v>595954</v>
      </c>
      <c r="G1021" s="9">
        <f t="shared" si="279"/>
        <v>185540</v>
      </c>
      <c r="H1021" s="9">
        <f t="shared" si="279"/>
        <v>303152</v>
      </c>
      <c r="I1021" s="10">
        <f t="shared" si="280"/>
        <v>5.0246579952695436E-2</v>
      </c>
      <c r="J1021" s="10">
        <f t="shared" si="280"/>
        <v>1.3902804161669113E-2</v>
      </c>
      <c r="K1021" s="21">
        <f t="shared" si="277"/>
        <v>0.31394709350308858</v>
      </c>
    </row>
    <row r="1022" spans="1:11" x14ac:dyDescent="0.2">
      <c r="A1022" t="str">
        <f t="shared" si="275"/>
        <v>QE Mar-15</v>
      </c>
      <c r="B1022">
        <f t="shared" si="278"/>
        <v>-30</v>
      </c>
      <c r="C1022" s="9">
        <f t="shared" si="278"/>
        <v>-884.66666666668607</v>
      </c>
      <c r="D1022" s="9">
        <f t="shared" si="278"/>
        <v>-79994</v>
      </c>
      <c r="E1022" s="32">
        <f t="shared" si="276"/>
        <v>2.7788514607453223</v>
      </c>
      <c r="F1022" s="9">
        <f t="shared" si="279"/>
        <v>605783</v>
      </c>
      <c r="G1022" s="9">
        <f t="shared" si="279"/>
        <v>278468</v>
      </c>
      <c r="H1022" s="9">
        <f t="shared" si="279"/>
        <v>313736</v>
      </c>
      <c r="I1022" s="10">
        <f t="shared" si="280"/>
        <v>7.2230405090425442E-3</v>
      </c>
      <c r="J1022" s="10">
        <f t="shared" si="280"/>
        <v>6.1434422547019807E-3</v>
      </c>
      <c r="K1022" s="21">
        <f t="shared" si="277"/>
        <v>0.13853226651887951</v>
      </c>
    </row>
    <row r="1023" spans="1:11" x14ac:dyDescent="0.2">
      <c r="A1023" t="str">
        <f t="shared" si="275"/>
        <v>QE Jun-15</v>
      </c>
      <c r="B1023">
        <f t="shared" si="278"/>
        <v>-29</v>
      </c>
      <c r="C1023" s="9">
        <f t="shared" si="278"/>
        <v>102</v>
      </c>
      <c r="D1023" s="9">
        <f t="shared" si="278"/>
        <v>9324</v>
      </c>
      <c r="E1023" s="32">
        <f t="shared" si="276"/>
        <v>1.4339210734254308</v>
      </c>
      <c r="F1023" s="9">
        <f t="shared" si="279"/>
        <v>288822</v>
      </c>
      <c r="G1023" s="9">
        <f t="shared" si="279"/>
        <v>116517</v>
      </c>
      <c r="H1023" s="9">
        <f t="shared" si="279"/>
        <v>183141</v>
      </c>
      <c r="I1023" s="10">
        <f t="shared" si="280"/>
        <v>1.5247294466208983E-2</v>
      </c>
      <c r="J1023" s="10">
        <f t="shared" si="280"/>
        <v>-3.017809577855024E-3</v>
      </c>
      <c r="K1023" s="21">
        <f t="shared" si="277"/>
        <v>0.4521552484205813</v>
      </c>
    </row>
    <row r="1024" spans="1:11" x14ac:dyDescent="0.2">
      <c r="A1024" t="str">
        <f t="shared" si="275"/>
        <v>QE Sep-15</v>
      </c>
      <c r="B1024">
        <f t="shared" si="278"/>
        <v>29</v>
      </c>
      <c r="C1024" s="9">
        <f t="shared" si="278"/>
        <v>1163</v>
      </c>
      <c r="D1024" s="9">
        <f t="shared" si="278"/>
        <v>106814</v>
      </c>
      <c r="E1024" s="32">
        <f t="shared" si="276"/>
        <v>1.0255657590874776</v>
      </c>
      <c r="F1024" s="9">
        <f t="shared" si="279"/>
        <v>308726</v>
      </c>
      <c r="G1024" s="9">
        <f t="shared" si="279"/>
        <v>149259</v>
      </c>
      <c r="H1024" s="9">
        <f t="shared" si="279"/>
        <v>163716</v>
      </c>
      <c r="I1024" s="10">
        <f t="shared" si="280"/>
        <v>-1.3619241517957015E-3</v>
      </c>
      <c r="J1024" s="10">
        <f t="shared" si="280"/>
        <v>8.0124070633580402E-3</v>
      </c>
      <c r="K1024" s="21">
        <f t="shared" si="277"/>
        <v>-2.9952097333129757E-2</v>
      </c>
    </row>
    <row r="1025" spans="1:11" x14ac:dyDescent="0.2">
      <c r="A1025" t="str">
        <f t="shared" si="275"/>
        <v>QE Dec-15</v>
      </c>
      <c r="B1025">
        <f t="shared" si="278"/>
        <v>-11</v>
      </c>
      <c r="C1025" s="9">
        <f t="shared" si="278"/>
        <v>10.666666666686069</v>
      </c>
      <c r="D1025" s="9">
        <f t="shared" si="278"/>
        <v>1054</v>
      </c>
      <c r="E1025" s="32">
        <f t="shared" si="276"/>
        <v>1.8071051100626434</v>
      </c>
      <c r="F1025" s="9">
        <f t="shared" si="279"/>
        <v>439593</v>
      </c>
      <c r="G1025" s="9">
        <f t="shared" si="279"/>
        <v>308850</v>
      </c>
      <c r="H1025" s="9">
        <f t="shared" si="279"/>
        <v>233529</v>
      </c>
      <c r="I1025" s="10">
        <f t="shared" si="280"/>
        <v>-3.4824913277525349E-2</v>
      </c>
      <c r="J1025" s="10">
        <f t="shared" si="280"/>
        <v>6.2292073981575768E-3</v>
      </c>
      <c r="K1025" s="21">
        <f t="shared" si="277"/>
        <v>0.15580777449900296</v>
      </c>
    </row>
    <row r="1026" spans="1:11" x14ac:dyDescent="0.2">
      <c r="A1026" t="str">
        <f t="shared" si="275"/>
        <v>QE Mar-16</v>
      </c>
      <c r="B1026">
        <f t="shared" si="278"/>
        <v>-39</v>
      </c>
      <c r="C1026" s="9">
        <f t="shared" si="278"/>
        <v>-205.66666666665697</v>
      </c>
      <c r="D1026" s="9">
        <f t="shared" si="278"/>
        <v>122598</v>
      </c>
      <c r="E1026" s="32">
        <f t="shared" si="276"/>
        <v>2.800309938770134</v>
      </c>
      <c r="F1026" s="9">
        <f t="shared" si="279"/>
        <v>974673</v>
      </c>
      <c r="G1026" s="9">
        <f t="shared" si="279"/>
        <v>608875</v>
      </c>
      <c r="H1026" s="9">
        <f t="shared" si="279"/>
        <v>421984</v>
      </c>
      <c r="I1026" s="10">
        <f t="shared" si="280"/>
        <v>-4.0818345579396231E-2</v>
      </c>
      <c r="J1026" s="10">
        <f t="shared" si="280"/>
        <v>3.0369243066077134E-2</v>
      </c>
      <c r="K1026" s="21">
        <f t="shared" si="277"/>
        <v>0.48452285462178679</v>
      </c>
    </row>
    <row r="1027" spans="1:11" x14ac:dyDescent="0.2">
      <c r="A1027" t="str">
        <f t="shared" si="275"/>
        <v>QE Jun-16</v>
      </c>
      <c r="B1027">
        <f t="shared" si="278"/>
        <v>-15</v>
      </c>
      <c r="C1027" s="9">
        <f t="shared" si="278"/>
        <v>-1094</v>
      </c>
      <c r="D1027" s="9">
        <f t="shared" si="278"/>
        <v>-99938</v>
      </c>
      <c r="E1027" s="32">
        <f t="shared" si="276"/>
        <v>1.6350660743685239</v>
      </c>
      <c r="F1027" s="9">
        <f t="shared" si="279"/>
        <v>336833</v>
      </c>
      <c r="G1027" s="9">
        <f t="shared" si="279"/>
        <v>250177</v>
      </c>
      <c r="H1027" s="9">
        <f t="shared" si="279"/>
        <v>167808</v>
      </c>
      <c r="I1027" s="10">
        <f t="shared" si="280"/>
        <v>-4.2530505898950022E-2</v>
      </c>
      <c r="J1027" s="10">
        <f t="shared" si="280"/>
        <v>1.2950134136141322E-2</v>
      </c>
      <c r="K1027" s="21">
        <f t="shared" si="277"/>
        <v>-0.13764283980864178</v>
      </c>
    </row>
    <row r="1028" spans="1:11" x14ac:dyDescent="0.2">
      <c r="A1028" t="str">
        <f t="shared" si="275"/>
        <v>QE Sep-16</v>
      </c>
      <c r="B1028">
        <f t="shared" si="278"/>
        <v>-72</v>
      </c>
      <c r="C1028" s="9">
        <f t="shared" si="278"/>
        <v>-992.33333333331393</v>
      </c>
      <c r="D1028" s="9">
        <f t="shared" si="278"/>
        <v>-91239</v>
      </c>
      <c r="E1028" s="32">
        <f t="shared" si="276"/>
        <v>2.060849662784868</v>
      </c>
      <c r="F1028" s="9">
        <f t="shared" si="279"/>
        <v>475362</v>
      </c>
      <c r="G1028" s="9">
        <f t="shared" si="279"/>
        <v>299590</v>
      </c>
      <c r="H1028" s="9">
        <f t="shared" si="279"/>
        <v>223814</v>
      </c>
      <c r="I1028" s="10">
        <f t="shared" si="280"/>
        <v>-4.0875822568210651E-2</v>
      </c>
      <c r="J1028" s="10">
        <f t="shared" si="280"/>
        <v>2.1790543095560277E-2</v>
      </c>
      <c r="K1028" s="21">
        <f t="shared" si="277"/>
        <v>0.69472741842587027</v>
      </c>
    </row>
    <row r="1029" spans="1:11" x14ac:dyDescent="0.2">
      <c r="A1029" t="str">
        <f t="shared" si="275"/>
        <v>QE Dec-16</v>
      </c>
      <c r="B1029">
        <f t="shared" si="278"/>
        <v>-86</v>
      </c>
      <c r="C1029" s="9">
        <f t="shared" si="278"/>
        <v>-1468.333333333343</v>
      </c>
      <c r="D1029" s="9">
        <f t="shared" si="278"/>
        <v>-135763</v>
      </c>
      <c r="E1029" s="32">
        <f t="shared" si="276"/>
        <v>2.0299360067740295</v>
      </c>
      <c r="F1029" s="9">
        <f t="shared" si="279"/>
        <v>460152</v>
      </c>
      <c r="G1029" s="9">
        <f t="shared" si="279"/>
        <v>254441</v>
      </c>
      <c r="H1029" s="9">
        <f t="shared" si="279"/>
        <v>199782</v>
      </c>
      <c r="I1029" s="10">
        <f t="shared" si="280"/>
        <v>-7.014016416321045E-3</v>
      </c>
      <c r="J1029" s="10">
        <f t="shared" si="280"/>
        <v>1.934869899179037E-2</v>
      </c>
      <c r="K1029" s="21">
        <f t="shared" si="277"/>
        <v>0.75404535099994519</v>
      </c>
    </row>
    <row r="1030" spans="1:11" x14ac:dyDescent="0.2">
      <c r="A1030" t="str">
        <f t="shared" si="275"/>
        <v>QE Mar-17</v>
      </c>
      <c r="B1030">
        <f t="shared" ref="B1030:D1049" si="281">B957-B953</f>
        <v>-47</v>
      </c>
      <c r="C1030" s="9">
        <f t="shared" si="281"/>
        <v>-844.66666666665697</v>
      </c>
      <c r="D1030" s="9">
        <f t="shared" si="281"/>
        <v>-217654</v>
      </c>
      <c r="E1030" s="32">
        <f t="shared" si="276"/>
        <v>1.4080995625945434</v>
      </c>
      <c r="F1030" s="9">
        <f t="shared" ref="F1030:H1049" si="282">IF(OR(F957="C",F953="C"),"C",F957-F953)</f>
        <v>-82623</v>
      </c>
      <c r="G1030" s="9">
        <f t="shared" si="282"/>
        <v>-49943</v>
      </c>
      <c r="H1030" s="9">
        <f t="shared" si="282"/>
        <v>59218</v>
      </c>
      <c r="I1030" s="10">
        <f t="shared" ref="I1030:J1049" si="283">IF(OR(I957="-",I953="-"),"-",IF(OR(I957="C",I953="C"),"C",I957-I953))</f>
        <v>2.6352410710186458E-3</v>
      </c>
      <c r="J1030" s="10">
        <f t="shared" si="283"/>
        <v>-2.7299932286310336E-2</v>
      </c>
      <c r="K1030" s="21">
        <f t="shared" si="277"/>
        <v>0.40736321749685089</v>
      </c>
    </row>
    <row r="1031" spans="1:11" x14ac:dyDescent="0.2">
      <c r="A1031" t="str">
        <f t="shared" si="275"/>
        <v>QE Jun-17</v>
      </c>
      <c r="B1031">
        <f t="shared" si="281"/>
        <v>-16</v>
      </c>
      <c r="C1031" s="9">
        <f t="shared" si="281"/>
        <v>17.333333333343035</v>
      </c>
      <c r="D1031" s="9">
        <f t="shared" si="281"/>
        <v>1447</v>
      </c>
      <c r="E1031" s="32">
        <f t="shared" si="276"/>
        <v>2.019896236680907</v>
      </c>
      <c r="F1031" s="9">
        <f t="shared" si="282"/>
        <v>539660</v>
      </c>
      <c r="G1031" s="9">
        <f t="shared" si="282"/>
        <v>230284</v>
      </c>
      <c r="H1031" s="9">
        <f t="shared" si="282"/>
        <v>252025</v>
      </c>
      <c r="I1031" s="10">
        <f t="shared" si="283"/>
        <v>2.0658135879351169E-2</v>
      </c>
      <c r="J1031" s="10">
        <f t="shared" si="283"/>
        <v>2.466926262546898E-2</v>
      </c>
      <c r="K1031" s="21">
        <f t="shared" si="277"/>
        <v>0.24086262606752484</v>
      </c>
    </row>
    <row r="1032" spans="1:11" x14ac:dyDescent="0.2">
      <c r="A1032" t="str">
        <f t="shared" si="275"/>
        <v>QE Sep-17</v>
      </c>
      <c r="B1032">
        <f t="shared" si="281"/>
        <v>-65</v>
      </c>
      <c r="C1032" s="9">
        <f t="shared" si="281"/>
        <v>-1284.6666666666861</v>
      </c>
      <c r="D1032" s="9">
        <f t="shared" si="281"/>
        <v>-118107</v>
      </c>
      <c r="E1032" s="32">
        <f t="shared" si="276"/>
        <v>0.55060829728726191</v>
      </c>
      <c r="F1032" s="9">
        <f t="shared" si="282"/>
        <v>64819</v>
      </c>
      <c r="G1032" s="9">
        <f t="shared" si="282"/>
        <v>55790</v>
      </c>
      <c r="H1032" s="9">
        <f t="shared" si="282"/>
        <v>24388</v>
      </c>
      <c r="I1032" s="10">
        <f t="shared" si="283"/>
        <v>-1.3127624296700446E-2</v>
      </c>
      <c r="J1032" s="10">
        <f t="shared" si="283"/>
        <v>5.1056259124544479E-3</v>
      </c>
      <c r="K1032" s="21">
        <f t="shared" si="277"/>
        <v>0.52605395339363525</v>
      </c>
    </row>
    <row r="1033" spans="1:11" x14ac:dyDescent="0.2">
      <c r="A1033" t="str">
        <f t="shared" si="275"/>
        <v>QE Dec-17</v>
      </c>
      <c r="B1033">
        <f t="shared" si="281"/>
        <v>-19</v>
      </c>
      <c r="C1033" s="9">
        <f t="shared" si="281"/>
        <v>901</v>
      </c>
      <c r="D1033" s="9">
        <f t="shared" si="281"/>
        <v>83604</v>
      </c>
      <c r="E1033" s="32">
        <f t="shared" si="276"/>
        <v>1.3348468342054645</v>
      </c>
      <c r="F1033" s="9">
        <f t="shared" si="282"/>
        <v>441675</v>
      </c>
      <c r="G1033" s="9">
        <f t="shared" si="282"/>
        <v>181980</v>
      </c>
      <c r="H1033" s="9">
        <f t="shared" si="282"/>
        <v>209687</v>
      </c>
      <c r="I1033" s="10">
        <f t="shared" si="283"/>
        <v>1.6044719520138306E-2</v>
      </c>
      <c r="J1033" s="10">
        <f t="shared" si="283"/>
        <v>1.209849049982048E-2</v>
      </c>
      <c r="K1033" s="21">
        <f t="shared" si="277"/>
        <v>0.57144200868269479</v>
      </c>
    </row>
    <row r="1034" spans="1:11" x14ac:dyDescent="0.2">
      <c r="A1034" t="str">
        <f t="shared" ref="A1034:A1065" si="284">A961</f>
        <v>QE Mar-18</v>
      </c>
      <c r="B1034">
        <f t="shared" si="281"/>
        <v>-33</v>
      </c>
      <c r="C1034" s="9">
        <f t="shared" si="281"/>
        <v>588.66666666665697</v>
      </c>
      <c r="D1034" s="9">
        <f t="shared" si="281"/>
        <v>53531</v>
      </c>
      <c r="E1034" s="32">
        <f t="shared" ref="E1034:E1065" si="285">IF(OR(E957="-",E961="-"),"-",IF(OR(E957="C",E961="C"),"C",E961-E957))</f>
        <v>1.2431289694197858</v>
      </c>
      <c r="F1034" s="9">
        <f t="shared" si="282"/>
        <v>461896</v>
      </c>
      <c r="G1034" s="9">
        <f t="shared" si="282"/>
        <v>248209</v>
      </c>
      <c r="H1034" s="9">
        <f t="shared" si="282"/>
        <v>187082</v>
      </c>
      <c r="I1034" s="10">
        <f t="shared" si="283"/>
        <v>-4.9670302113893339E-3</v>
      </c>
      <c r="J1034" s="10">
        <f t="shared" si="283"/>
        <v>1.7058625832643726E-2</v>
      </c>
      <c r="K1034" s="21">
        <f t="shared" ref="K1034:K1065" si="286">K961-K957</f>
        <v>0.67929952479413203</v>
      </c>
    </row>
    <row r="1035" spans="1:11" x14ac:dyDescent="0.2">
      <c r="A1035" t="str">
        <f t="shared" si="284"/>
        <v>QE Jun-18</v>
      </c>
      <c r="B1035">
        <f t="shared" si="281"/>
        <v>-75</v>
      </c>
      <c r="C1035" s="9">
        <f t="shared" si="281"/>
        <v>294</v>
      </c>
      <c r="D1035" s="9">
        <f t="shared" si="281"/>
        <v>27566</v>
      </c>
      <c r="E1035" s="32">
        <f t="shared" si="285"/>
        <v>-0.17490605564498196</v>
      </c>
      <c r="F1035" s="9">
        <f t="shared" si="282"/>
        <v>-33101</v>
      </c>
      <c r="G1035" s="9">
        <f t="shared" si="282"/>
        <v>34422</v>
      </c>
      <c r="H1035" s="9">
        <f t="shared" si="282"/>
        <v>-10959</v>
      </c>
      <c r="I1035" s="10">
        <f t="shared" si="283"/>
        <v>-2.4271514775938474E-2</v>
      </c>
      <c r="J1035" s="10">
        <f t="shared" si="283"/>
        <v>-2.9875189874337682E-3</v>
      </c>
      <c r="K1035" s="21">
        <f t="shared" si="286"/>
        <v>1.2353417281321697</v>
      </c>
    </row>
    <row r="1036" spans="1:11" x14ac:dyDescent="0.2">
      <c r="A1036" t="str">
        <f t="shared" si="284"/>
        <v>QE Sep-18</v>
      </c>
      <c r="B1036">
        <f t="shared" si="281"/>
        <v>34</v>
      </c>
      <c r="C1036" s="9">
        <f t="shared" si="281"/>
        <v>2489.333333333343</v>
      </c>
      <c r="D1036" s="9">
        <f t="shared" si="281"/>
        <v>226041</v>
      </c>
      <c r="E1036" s="32">
        <f t="shared" si="285"/>
        <v>0.21165121198784931</v>
      </c>
      <c r="F1036" s="9">
        <f t="shared" si="282"/>
        <v>165909</v>
      </c>
      <c r="G1036" s="9">
        <f t="shared" si="282"/>
        <v>95211</v>
      </c>
      <c r="H1036" s="9">
        <f t="shared" si="282"/>
        <v>110305</v>
      </c>
      <c r="I1036" s="10">
        <f t="shared" si="283"/>
        <v>-7.3680448634778628E-3</v>
      </c>
      <c r="J1036" s="10">
        <f t="shared" si="283"/>
        <v>-4.8726375158363311E-3</v>
      </c>
      <c r="K1036" s="21">
        <f t="shared" si="286"/>
        <v>0.32200191324339755</v>
      </c>
    </row>
    <row r="1037" spans="1:11" x14ac:dyDescent="0.2">
      <c r="A1037" t="str">
        <f t="shared" si="284"/>
        <v>QE Dec-18</v>
      </c>
      <c r="B1037">
        <f t="shared" si="281"/>
        <v>-4</v>
      </c>
      <c r="C1037" s="9">
        <f t="shared" si="281"/>
        <v>1937.666666666657</v>
      </c>
      <c r="D1037" s="9">
        <f t="shared" si="281"/>
        <v>178096</v>
      </c>
      <c r="E1037" s="32">
        <f t="shared" si="285"/>
        <v>0.4087192768050727</v>
      </c>
      <c r="F1037" s="9">
        <f t="shared" si="282"/>
        <v>307847</v>
      </c>
      <c r="G1037" s="9">
        <f t="shared" si="282"/>
        <v>185925</v>
      </c>
      <c r="H1037" s="9">
        <f t="shared" si="282"/>
        <v>137005</v>
      </c>
      <c r="I1037" s="10">
        <f t="shared" si="283"/>
        <v>-1.0127986220257679E-2</v>
      </c>
      <c r="J1037" s="10">
        <f t="shared" si="283"/>
        <v>1.0579102500855919E-2</v>
      </c>
      <c r="K1037" s="21">
        <f t="shared" si="286"/>
        <v>0.691324271740136</v>
      </c>
    </row>
    <row r="1038" spans="1:11" x14ac:dyDescent="0.2">
      <c r="A1038" t="str">
        <f t="shared" si="284"/>
        <v>QE Mar-19</v>
      </c>
      <c r="B1038">
        <f t="shared" si="281"/>
        <v>-6</v>
      </c>
      <c r="C1038" s="9">
        <f t="shared" si="281"/>
        <v>2232.666666666657</v>
      </c>
      <c r="D1038" s="9">
        <f t="shared" si="281"/>
        <v>200102</v>
      </c>
      <c r="E1038" s="32">
        <f t="shared" si="285"/>
        <v>-1.4753612504756148</v>
      </c>
      <c r="F1038" s="9">
        <f t="shared" si="282"/>
        <v>-185416</v>
      </c>
      <c r="G1038" s="9">
        <f t="shared" si="282"/>
        <v>-154735</v>
      </c>
      <c r="H1038" s="9">
        <f t="shared" si="282"/>
        <v>-75657</v>
      </c>
      <c r="I1038" s="10">
        <f t="shared" si="283"/>
        <v>1.8895581213323576E-2</v>
      </c>
      <c r="J1038" s="10">
        <f t="shared" si="283"/>
        <v>-6.5975345831918997E-3</v>
      </c>
      <c r="K1038" s="21">
        <f t="shared" si="286"/>
        <v>0.82041879018423458</v>
      </c>
    </row>
    <row r="1039" spans="1:11" x14ac:dyDescent="0.2">
      <c r="A1039" t="str">
        <f t="shared" si="284"/>
        <v>QE Jun-19</v>
      </c>
      <c r="B1039">
        <f t="shared" si="281"/>
        <v>-6</v>
      </c>
      <c r="C1039" s="9">
        <f t="shared" si="281"/>
        <v>2557.3333333333139</v>
      </c>
      <c r="D1039" s="9">
        <f t="shared" si="281"/>
        <v>232389</v>
      </c>
      <c r="E1039" s="32">
        <f t="shared" si="285"/>
        <v>6.903381272118736E-2</v>
      </c>
      <c r="F1039" s="9">
        <f t="shared" si="282"/>
        <v>226787</v>
      </c>
      <c r="G1039" s="9">
        <f t="shared" si="282"/>
        <v>95559</v>
      </c>
      <c r="H1039" s="9">
        <f t="shared" si="282"/>
        <v>99968</v>
      </c>
      <c r="I1039" s="10">
        <f t="shared" si="283"/>
        <v>9.057874332770055E-3</v>
      </c>
      <c r="J1039" s="10">
        <f t="shared" si="283"/>
        <v>1.1724138343578439E-2</v>
      </c>
      <c r="K1039" s="21">
        <f t="shared" si="286"/>
        <v>0.95696992695132366</v>
      </c>
    </row>
    <row r="1040" spans="1:11" x14ac:dyDescent="0.2">
      <c r="A1040" t="str">
        <f t="shared" si="284"/>
        <v>QE Sep-19</v>
      </c>
      <c r="B1040">
        <f t="shared" si="281"/>
        <v>-22</v>
      </c>
      <c r="C1040" s="9">
        <f t="shared" si="281"/>
        <v>2474</v>
      </c>
      <c r="D1040" s="9">
        <f t="shared" si="281"/>
        <v>228621</v>
      </c>
      <c r="E1040" s="32">
        <f t="shared" si="285"/>
        <v>0.4169776286728748</v>
      </c>
      <c r="F1040" s="9">
        <f t="shared" si="282"/>
        <v>137350</v>
      </c>
      <c r="G1040" s="9">
        <f t="shared" si="282"/>
        <v>44085</v>
      </c>
      <c r="H1040" s="9">
        <f t="shared" si="282"/>
        <v>138355</v>
      </c>
      <c r="I1040" s="10">
        <f t="shared" si="283"/>
        <v>1.2047202961379178E-2</v>
      </c>
      <c r="J1040" s="10">
        <f t="shared" si="283"/>
        <v>-2.0533396342531374E-2</v>
      </c>
      <c r="K1040" s="21">
        <f t="shared" si="286"/>
        <v>1.1508893686273751</v>
      </c>
    </row>
    <row r="1042" spans="1:11" x14ac:dyDescent="0.2">
      <c r="A1042" s="4" t="s">
        <v>49</v>
      </c>
    </row>
    <row r="1043" spans="1:11" x14ac:dyDescent="0.2">
      <c r="A1043" t="str">
        <f t="shared" ref="A1043:A1074" si="287">A897</f>
        <v>QE Mar-02</v>
      </c>
      <c r="B1043" s="15">
        <f t="shared" ref="B1043:D1062" si="288">IF(B893=0,"-",B897/B893-1)</f>
        <v>1.4099037138927129E-2</v>
      </c>
      <c r="C1043" s="15">
        <f t="shared" si="288"/>
        <v>2.0816128783624599E-2</v>
      </c>
      <c r="D1043" s="15">
        <f t="shared" si="288"/>
        <v>2.0730963317504569E-2</v>
      </c>
      <c r="E1043" s="15">
        <f t="shared" ref="E1043:E1074" si="289">IF(OR(E893="-",E897="-"),"-",IF(OR(E893="C",E897="C"),"C",E897/E893-1))</f>
        <v>4.8897208705582562E-2</v>
      </c>
      <c r="F1043" s="15">
        <f t="shared" ref="F1043:H1062" si="290">IF(F893=0,"-",IF(OR(F897="C",F893="C"),"C",F897/F893-1))</f>
        <v>8.1937875779329872E-2</v>
      </c>
      <c r="G1043" s="15">
        <f t="shared" si="290"/>
        <v>5.8876950363124347E-2</v>
      </c>
      <c r="H1043" s="15">
        <f t="shared" si="290"/>
        <v>7.0641858263090995E-2</v>
      </c>
      <c r="I1043" s="15">
        <f t="shared" ref="I1043:J1062" si="291">IF(OR(I897="-",I893="-"),"-",IF(OR(I897="C",I893="C"),"C",I897/I893-1))</f>
        <v>2.1778664091514299E-2</v>
      </c>
      <c r="J1043" s="15">
        <f t="shared" si="291"/>
        <v>1.0550696695685646E-2</v>
      </c>
      <c r="K1043" s="19">
        <f t="shared" ref="K1043:K1074" si="292">K897/K893-1</f>
        <v>6.6237037988403635E-3</v>
      </c>
    </row>
    <row r="1044" spans="1:11" x14ac:dyDescent="0.2">
      <c r="A1044" t="str">
        <f t="shared" si="287"/>
        <v>QE Jun-02</v>
      </c>
      <c r="B1044" s="26">
        <f t="shared" si="288"/>
        <v>7.3555166374781322E-3</v>
      </c>
      <c r="C1044" s="26">
        <f t="shared" si="288"/>
        <v>1.057058390027521E-2</v>
      </c>
      <c r="D1044" s="26">
        <f t="shared" si="288"/>
        <v>1.0676985901740377E-2</v>
      </c>
      <c r="E1044" s="26">
        <f t="shared" si="289"/>
        <v>5.4092230983546763E-2</v>
      </c>
      <c r="F1044" s="26">
        <f t="shared" si="290"/>
        <v>5.6419126376156647E-2</v>
      </c>
      <c r="G1044" s="26">
        <f t="shared" si="290"/>
        <v>5.8974738075351363E-2</v>
      </c>
      <c r="H1044" s="26">
        <f t="shared" si="290"/>
        <v>6.5346758872892208E-2</v>
      </c>
      <c r="I1044" s="26">
        <f t="shared" si="291"/>
        <v>-2.4132886340985094E-3</v>
      </c>
      <c r="J1044" s="26">
        <f t="shared" si="291"/>
        <v>-8.3800250222573203E-3</v>
      </c>
      <c r="K1044" s="19">
        <f t="shared" si="292"/>
        <v>3.191591458722387E-3</v>
      </c>
    </row>
    <row r="1045" spans="1:11" x14ac:dyDescent="0.2">
      <c r="A1045" t="str">
        <f t="shared" si="287"/>
        <v>QE Sep-02</v>
      </c>
      <c r="B1045" s="26">
        <f t="shared" si="288"/>
        <v>-3.4423407917383297E-3</v>
      </c>
      <c r="C1045" s="26">
        <f t="shared" si="288"/>
        <v>1.194007585189949E-2</v>
      </c>
      <c r="D1045" s="26">
        <f t="shared" si="288"/>
        <v>1.1965724484176654E-2</v>
      </c>
      <c r="E1045" s="26">
        <f t="shared" si="289"/>
        <v>3.9368877239682964E-2</v>
      </c>
      <c r="F1045" s="26">
        <f t="shared" si="290"/>
        <v>4.8344283430000967E-2</v>
      </c>
      <c r="G1045" s="26">
        <f t="shared" si="290"/>
        <v>2.940041349324396E-2</v>
      </c>
      <c r="H1045" s="26">
        <f t="shared" si="290"/>
        <v>5.1805678862161031E-2</v>
      </c>
      <c r="I1045" s="26">
        <f t="shared" si="291"/>
        <v>1.8402819435900053E-2</v>
      </c>
      <c r="J1045" s="26">
        <f t="shared" si="291"/>
        <v>-3.2909077234727357E-3</v>
      </c>
      <c r="K1045" s="19">
        <f t="shared" si="292"/>
        <v>1.5435551070731579E-2</v>
      </c>
    </row>
    <row r="1046" spans="1:11" x14ac:dyDescent="0.2">
      <c r="A1046" t="str">
        <f t="shared" si="287"/>
        <v>QE Dec-02</v>
      </c>
      <c r="B1046" s="26">
        <f t="shared" si="288"/>
        <v>1.6966406515099841E-3</v>
      </c>
      <c r="C1046" s="26">
        <f t="shared" si="288"/>
        <v>6.2512874740787705E-3</v>
      </c>
      <c r="D1046" s="26">
        <f t="shared" si="288"/>
        <v>6.2679384009953765E-3</v>
      </c>
      <c r="E1046" s="26">
        <f t="shared" si="289"/>
        <v>7.7438182841037539E-2</v>
      </c>
      <c r="F1046" s="26">
        <f t="shared" si="290"/>
        <v>6.3291554232971059E-2</v>
      </c>
      <c r="G1046" s="26">
        <f t="shared" si="290"/>
        <v>5.7870786485983761E-2</v>
      </c>
      <c r="H1046" s="26">
        <f t="shared" si="290"/>
        <v>8.4191499001965431E-2</v>
      </c>
      <c r="I1046" s="26">
        <f t="shared" si="291"/>
        <v>5.124224826166035E-3</v>
      </c>
      <c r="J1046" s="26">
        <f t="shared" si="291"/>
        <v>-1.9276986388690132E-2</v>
      </c>
      <c r="K1046" s="19">
        <f t="shared" si="292"/>
        <v>4.5469323123679128E-3</v>
      </c>
    </row>
    <row r="1047" spans="1:11" x14ac:dyDescent="0.2">
      <c r="A1047" t="str">
        <f t="shared" si="287"/>
        <v>QE Mar-03</v>
      </c>
      <c r="B1047" s="26">
        <f t="shared" si="288"/>
        <v>6.1037639877925542E-3</v>
      </c>
      <c r="C1047" s="26">
        <f t="shared" si="288"/>
        <v>6.8763179609425684E-3</v>
      </c>
      <c r="D1047" s="26">
        <f t="shared" si="288"/>
        <v>6.8883002989343911E-3</v>
      </c>
      <c r="E1047" s="26">
        <f t="shared" si="289"/>
        <v>1.1844737847521492E-2</v>
      </c>
      <c r="F1047" s="26">
        <f t="shared" si="290"/>
        <v>5.7587779550583029E-3</v>
      </c>
      <c r="G1047" s="26">
        <f t="shared" si="290"/>
        <v>1.3446636464627737E-2</v>
      </c>
      <c r="H1047" s="26">
        <f t="shared" si="290"/>
        <v>1.8814628257711741E-2</v>
      </c>
      <c r="I1047" s="26">
        <f t="shared" si="291"/>
        <v>-7.5858542847289101E-3</v>
      </c>
      <c r="J1047" s="26">
        <f t="shared" si="291"/>
        <v>-1.281474562745577E-2</v>
      </c>
      <c r="K1047" s="19">
        <f t="shared" si="292"/>
        <v>7.6786709363640959E-4</v>
      </c>
    </row>
    <row r="1048" spans="1:11" x14ac:dyDescent="0.2">
      <c r="A1048" t="str">
        <f t="shared" si="287"/>
        <v>QE Jun-03</v>
      </c>
      <c r="B1048" s="26">
        <f t="shared" si="288"/>
        <v>-1.2865090403337942E-2</v>
      </c>
      <c r="C1048" s="26">
        <f t="shared" si="288"/>
        <v>-2.8268790016948708E-3</v>
      </c>
      <c r="D1048" s="26">
        <f t="shared" si="288"/>
        <v>-2.8401569999654264E-3</v>
      </c>
      <c r="E1048" s="26">
        <f t="shared" si="289"/>
        <v>4.0744426542322909E-2</v>
      </c>
      <c r="F1048" s="26">
        <f t="shared" si="290"/>
        <v>4.6886982829067003E-2</v>
      </c>
      <c r="G1048" s="26">
        <f t="shared" si="290"/>
        <v>2.7523130036045229E-2</v>
      </c>
      <c r="H1048" s="26">
        <f t="shared" si="290"/>
        <v>3.7788548974103664E-2</v>
      </c>
      <c r="I1048" s="26">
        <f t="shared" si="291"/>
        <v>1.8845174601901604E-2</v>
      </c>
      <c r="J1048" s="26">
        <f t="shared" si="291"/>
        <v>8.7671364884085445E-3</v>
      </c>
      <c r="K1048" s="19">
        <f t="shared" si="292"/>
        <v>1.0169036981727997E-2</v>
      </c>
    </row>
    <row r="1049" spans="1:11" x14ac:dyDescent="0.2">
      <c r="A1049" t="str">
        <f t="shared" si="287"/>
        <v>QE Sep-03</v>
      </c>
      <c r="B1049" s="26">
        <f t="shared" si="288"/>
        <v>-6.9084628670124104E-4</v>
      </c>
      <c r="C1049" s="26">
        <f t="shared" si="288"/>
        <v>3.0561099519186286E-3</v>
      </c>
      <c r="D1049" s="26">
        <f t="shared" si="288"/>
        <v>3.0421563077569491E-3</v>
      </c>
      <c r="E1049" s="26">
        <f t="shared" si="289"/>
        <v>2.0824641515718501E-2</v>
      </c>
      <c r="F1049" s="26">
        <f t="shared" si="290"/>
        <v>2.6013343928554811E-2</v>
      </c>
      <c r="G1049" s="26">
        <f t="shared" si="290"/>
        <v>4.7108661168552279E-2</v>
      </c>
      <c r="H1049" s="26">
        <f t="shared" si="290"/>
        <v>2.3930149638019094E-2</v>
      </c>
      <c r="I1049" s="26">
        <f t="shared" si="291"/>
        <v>-2.014625417810556E-2</v>
      </c>
      <c r="J1049" s="26">
        <f t="shared" si="291"/>
        <v>2.0345082047559249E-3</v>
      </c>
      <c r="K1049" s="19">
        <f t="shared" si="292"/>
        <v>3.7495465989645371E-3</v>
      </c>
    </row>
    <row r="1050" spans="1:11" x14ac:dyDescent="0.2">
      <c r="A1050" t="str">
        <f t="shared" si="287"/>
        <v>QE Dec-03</v>
      </c>
      <c r="B1050" s="26">
        <f t="shared" si="288"/>
        <v>1.6937669376693165E-3</v>
      </c>
      <c r="C1050" s="26">
        <f t="shared" si="288"/>
        <v>6.3189040318156753E-3</v>
      </c>
      <c r="D1050" s="26">
        <f t="shared" si="288"/>
        <v>6.2934289904157392E-3</v>
      </c>
      <c r="E1050" s="26">
        <f t="shared" si="289"/>
        <v>1.9478292796828445E-2</v>
      </c>
      <c r="F1050" s="26">
        <f t="shared" si="290"/>
        <v>2.5936827258848938E-2</v>
      </c>
      <c r="G1050" s="26">
        <f t="shared" si="290"/>
        <v>5.083570230877088E-2</v>
      </c>
      <c r="H1050" s="26">
        <f t="shared" si="290"/>
        <v>2.5894307039815434E-2</v>
      </c>
      <c r="I1050" s="26">
        <f t="shared" si="291"/>
        <v>-2.3694355830523484E-2</v>
      </c>
      <c r="J1050" s="26">
        <f t="shared" si="291"/>
        <v>4.1446978252590583E-5</v>
      </c>
      <c r="K1050" s="19">
        <f t="shared" si="292"/>
        <v>4.6173164362259822E-3</v>
      </c>
    </row>
    <row r="1051" spans="1:11" x14ac:dyDescent="0.2">
      <c r="A1051" t="str">
        <f t="shared" si="287"/>
        <v>QE Mar-04</v>
      </c>
      <c r="B1051" s="26">
        <f t="shared" si="288"/>
        <v>-5.3926525109537771E-3</v>
      </c>
      <c r="C1051" s="26">
        <f t="shared" si="288"/>
        <v>1.1293881967283204E-2</v>
      </c>
      <c r="D1051" s="26">
        <f t="shared" si="288"/>
        <v>2.2647418870786806E-2</v>
      </c>
      <c r="E1051" s="26">
        <f t="shared" si="289"/>
        <v>2.2088208577104806E-2</v>
      </c>
      <c r="F1051" s="26">
        <f t="shared" si="290"/>
        <v>4.2203472518762775E-2</v>
      </c>
      <c r="G1051" s="26">
        <f t="shared" si="290"/>
        <v>4.9104841914509922E-2</v>
      </c>
      <c r="H1051" s="26">
        <f t="shared" si="290"/>
        <v>4.523586835964255E-2</v>
      </c>
      <c r="I1051" s="26">
        <f t="shared" si="291"/>
        <v>-6.5783410008410925E-3</v>
      </c>
      <c r="J1051" s="26">
        <f t="shared" si="291"/>
        <v>-2.9011593772023669E-3</v>
      </c>
      <c r="K1051" s="19">
        <f t="shared" si="292"/>
        <v>1.677700704741758E-2</v>
      </c>
    </row>
    <row r="1052" spans="1:11" x14ac:dyDescent="0.2">
      <c r="A1052" t="str">
        <f t="shared" si="287"/>
        <v>QE Jun-04</v>
      </c>
      <c r="B1052" s="26">
        <f t="shared" si="288"/>
        <v>2.2543148996125417E-2</v>
      </c>
      <c r="C1052" s="26">
        <f t="shared" si="288"/>
        <v>4.2317270822627151E-2</v>
      </c>
      <c r="D1052" s="26">
        <f t="shared" si="288"/>
        <v>4.2265140216817487E-2</v>
      </c>
      <c r="E1052" s="26">
        <f t="shared" si="289"/>
        <v>3.1905247626566213E-2</v>
      </c>
      <c r="F1052" s="26">
        <f t="shared" si="290"/>
        <v>6.8664653564683542E-2</v>
      </c>
      <c r="G1052" s="26">
        <f t="shared" si="290"/>
        <v>8.1376441829674739E-2</v>
      </c>
      <c r="H1052" s="26">
        <f t="shared" si="290"/>
        <v>7.5518867607972995E-2</v>
      </c>
      <c r="I1052" s="26">
        <f t="shared" si="291"/>
        <v>-1.1755192524337876E-2</v>
      </c>
      <c r="J1052" s="26">
        <f t="shared" si="291"/>
        <v>-6.3729370536601548E-3</v>
      </c>
      <c r="K1052" s="19">
        <f t="shared" si="292"/>
        <v>1.933817838974794E-2</v>
      </c>
    </row>
    <row r="1053" spans="1:11" x14ac:dyDescent="0.2">
      <c r="A1053" t="str">
        <f t="shared" si="287"/>
        <v>QE Sep-04</v>
      </c>
      <c r="B1053" s="26">
        <f t="shared" si="288"/>
        <v>2.1776702385067459E-2</v>
      </c>
      <c r="C1053" s="26">
        <f t="shared" si="288"/>
        <v>4.2968904565675814E-2</v>
      </c>
      <c r="D1053" s="26">
        <f t="shared" si="288"/>
        <v>4.2788779976046243E-2</v>
      </c>
      <c r="E1053" s="26">
        <f t="shared" si="289"/>
        <v>2.4454830256757321E-2</v>
      </c>
      <c r="F1053" s="26">
        <f t="shared" si="290"/>
        <v>5.766092058552319E-2</v>
      </c>
      <c r="G1053" s="26">
        <f t="shared" si="290"/>
        <v>6.7890057541819093E-2</v>
      </c>
      <c r="H1053" s="26">
        <f t="shared" si="290"/>
        <v>6.8290002584011189E-2</v>
      </c>
      <c r="I1053" s="26">
        <f t="shared" si="291"/>
        <v>-9.578829659527166E-3</v>
      </c>
      <c r="J1053" s="26">
        <f t="shared" si="291"/>
        <v>-9.9496222680901525E-3</v>
      </c>
      <c r="K1053" s="19">
        <f t="shared" si="292"/>
        <v>2.0740541579330252E-2</v>
      </c>
    </row>
    <row r="1054" spans="1:11" x14ac:dyDescent="0.2">
      <c r="A1054" t="str">
        <f t="shared" si="287"/>
        <v>QE Dec-04</v>
      </c>
      <c r="B1054" s="26">
        <f t="shared" si="288"/>
        <v>4.2610754142712315E-2</v>
      </c>
      <c r="C1054" s="26">
        <f t="shared" si="288"/>
        <v>5.2531219824452968E-2</v>
      </c>
      <c r="D1054" s="26">
        <f t="shared" si="288"/>
        <v>5.2617454199936242E-2</v>
      </c>
      <c r="E1054" s="26">
        <f t="shared" si="289"/>
        <v>-1.1337780820829702E-2</v>
      </c>
      <c r="F1054" s="26">
        <f t="shared" si="290"/>
        <v>3.072567006347704E-2</v>
      </c>
      <c r="G1054" s="26">
        <f t="shared" si="290"/>
        <v>5.0256213501050917E-2</v>
      </c>
      <c r="H1054" s="26">
        <f t="shared" si="290"/>
        <v>4.0683108216037489E-2</v>
      </c>
      <c r="I1054" s="26">
        <f t="shared" si="291"/>
        <v>-1.8595979901388504E-2</v>
      </c>
      <c r="J1054" s="26">
        <f t="shared" si="291"/>
        <v>-9.5681750515100861E-3</v>
      </c>
      <c r="K1054" s="19">
        <f t="shared" si="292"/>
        <v>9.5150233606575707E-3</v>
      </c>
    </row>
    <row r="1055" spans="1:11" x14ac:dyDescent="0.2">
      <c r="A1055" t="str">
        <f t="shared" si="287"/>
        <v>QE Mar-05</v>
      </c>
      <c r="B1055" s="26">
        <f t="shared" si="288"/>
        <v>5.3202304303625825E-2</v>
      </c>
      <c r="C1055" s="26">
        <f t="shared" si="288"/>
        <v>4.2923160445438979E-2</v>
      </c>
      <c r="D1055" s="26">
        <f t="shared" si="288"/>
        <v>3.1398831985240072E-2</v>
      </c>
      <c r="E1055" s="26">
        <f t="shared" si="289"/>
        <v>1.6794411400562703E-2</v>
      </c>
      <c r="F1055" s="26">
        <f t="shared" si="290"/>
        <v>5.4306747598525051E-2</v>
      </c>
      <c r="G1055" s="26">
        <f t="shared" si="290"/>
        <v>6.2632341153340043E-2</v>
      </c>
      <c r="H1055" s="26">
        <f t="shared" si="290"/>
        <v>4.8720568287660138E-2</v>
      </c>
      <c r="I1055" s="26">
        <f t="shared" si="291"/>
        <v>-7.8348768735748697E-3</v>
      </c>
      <c r="J1055" s="26">
        <f t="shared" si="291"/>
        <v>5.3266613431508514E-3</v>
      </c>
      <c r="K1055" s="19">
        <f t="shared" si="292"/>
        <v>-9.7598949567275772E-3</v>
      </c>
    </row>
    <row r="1056" spans="1:11" x14ac:dyDescent="0.2">
      <c r="A1056" t="str">
        <f t="shared" si="287"/>
        <v>QE Jun-05</v>
      </c>
      <c r="B1056" s="26">
        <f t="shared" si="288"/>
        <v>5.3393041681019549E-2</v>
      </c>
      <c r="C1056" s="26">
        <f t="shared" si="288"/>
        <v>4.7620853594116275E-2</v>
      </c>
      <c r="D1056" s="26">
        <f t="shared" si="288"/>
        <v>4.7627600516879198E-2</v>
      </c>
      <c r="E1056" s="26">
        <f t="shared" si="289"/>
        <v>-2.0365489870011189E-2</v>
      </c>
      <c r="F1056" s="26">
        <f t="shared" si="290"/>
        <v>1.1546762384935016E-2</v>
      </c>
      <c r="G1056" s="26">
        <f t="shared" si="290"/>
        <v>2.5800406310769075E-2</v>
      </c>
      <c r="H1056" s="26">
        <f t="shared" si="290"/>
        <v>2.6292151231008365E-2</v>
      </c>
      <c r="I1056" s="26">
        <f t="shared" si="291"/>
        <v>-1.3895143575831215E-2</v>
      </c>
      <c r="J1056" s="26">
        <f t="shared" si="291"/>
        <v>-1.4367632869828451E-2</v>
      </c>
      <c r="K1056" s="19">
        <f t="shared" si="292"/>
        <v>-5.4796147862264943E-3</v>
      </c>
    </row>
    <row r="1057" spans="1:11" x14ac:dyDescent="0.2">
      <c r="A1057" t="str">
        <f t="shared" si="287"/>
        <v>QE Sep-05</v>
      </c>
      <c r="B1057" s="26">
        <f t="shared" si="288"/>
        <v>5.0067658998646847E-2</v>
      </c>
      <c r="C1057" s="26">
        <f t="shared" si="288"/>
        <v>4.149673321283287E-2</v>
      </c>
      <c r="D1057" s="26">
        <f t="shared" si="288"/>
        <v>4.1691622165149544E-2</v>
      </c>
      <c r="E1057" s="26">
        <f t="shared" si="289"/>
        <v>-2.9322133129883521E-2</v>
      </c>
      <c r="F1057" s="26">
        <f t="shared" si="290"/>
        <v>8.167139314800842E-4</v>
      </c>
      <c r="G1057" s="26">
        <f t="shared" si="290"/>
        <v>-4.9361733629242899E-3</v>
      </c>
      <c r="H1057" s="26">
        <f t="shared" si="290"/>
        <v>1.1147001739738815E-2</v>
      </c>
      <c r="I1057" s="26">
        <f t="shared" si="291"/>
        <v>5.7814254125252429E-3</v>
      </c>
      <c r="J1057" s="26">
        <f t="shared" si="291"/>
        <v>-1.0216405518173932E-2</v>
      </c>
      <c r="K1057" s="19">
        <f t="shared" si="292"/>
        <v>-8.1622605099439527E-3</v>
      </c>
    </row>
    <row r="1058" spans="1:11" x14ac:dyDescent="0.2">
      <c r="A1058" t="str">
        <f t="shared" si="287"/>
        <v>QE Dec-05</v>
      </c>
      <c r="B1058" s="26">
        <f t="shared" si="288"/>
        <v>3.6003892312682417E-2</v>
      </c>
      <c r="C1058" s="26">
        <f t="shared" si="288"/>
        <v>4.1856186041237642E-2</v>
      </c>
      <c r="D1058" s="26">
        <f t="shared" si="288"/>
        <v>4.1856419431915537E-2</v>
      </c>
      <c r="E1058" s="26">
        <f t="shared" si="289"/>
        <v>-4.3269704041203338E-2</v>
      </c>
      <c r="F1058" s="26">
        <f t="shared" si="290"/>
        <v>-1.1086851907739503E-2</v>
      </c>
      <c r="G1058" s="26">
        <f t="shared" si="290"/>
        <v>-1.2540568307044531E-2</v>
      </c>
      <c r="H1058" s="26">
        <f t="shared" si="290"/>
        <v>-3.2243994903312645E-3</v>
      </c>
      <c r="I1058" s="26">
        <f t="shared" si="291"/>
        <v>1.4721783524946908E-3</v>
      </c>
      <c r="J1058" s="26">
        <f t="shared" si="291"/>
        <v>-7.8878861133718781E-3</v>
      </c>
      <c r="K1058" s="19">
        <f t="shared" si="292"/>
        <v>5.6489109471309362E-3</v>
      </c>
    </row>
    <row r="1059" spans="1:11" x14ac:dyDescent="0.2">
      <c r="A1059" t="str">
        <f t="shared" si="287"/>
        <v>QE Mar-06</v>
      </c>
      <c r="B1059" s="26">
        <f t="shared" si="288"/>
        <v>2.8957528957529011E-2</v>
      </c>
      <c r="C1059" s="26">
        <f t="shared" si="288"/>
        <v>3.7411157072011259E-2</v>
      </c>
      <c r="D1059" s="26">
        <f t="shared" si="288"/>
        <v>3.7352948570183564E-2</v>
      </c>
      <c r="E1059" s="26">
        <f t="shared" si="289"/>
        <v>-3.7923933538417609E-2</v>
      </c>
      <c r="F1059" s="26">
        <f t="shared" si="290"/>
        <v>-2.1182536304040323E-2</v>
      </c>
      <c r="G1059" s="26">
        <f t="shared" si="290"/>
        <v>-1.1619877162009074E-2</v>
      </c>
      <c r="H1059" s="26">
        <f t="shared" si="290"/>
        <v>-1.9875557072736028E-3</v>
      </c>
      <c r="I1059" s="26">
        <f t="shared" si="291"/>
        <v>-9.6750824111815348E-3</v>
      </c>
      <c r="J1059" s="26">
        <f t="shared" si="291"/>
        <v>-1.923320766843728E-2</v>
      </c>
      <c r="K1059" s="19">
        <f t="shared" si="292"/>
        <v>8.2157211318985013E-3</v>
      </c>
    </row>
    <row r="1060" spans="1:11" x14ac:dyDescent="0.2">
      <c r="A1060" t="str">
        <f t="shared" si="287"/>
        <v>QE Jun-06</v>
      </c>
      <c r="B1060" s="26">
        <f t="shared" si="288"/>
        <v>2.1582733812949728E-2</v>
      </c>
      <c r="C1060" s="26">
        <f t="shared" si="288"/>
        <v>2.3406874153142798E-2</v>
      </c>
      <c r="D1060" s="26">
        <f t="shared" si="288"/>
        <v>2.3400794923172263E-2</v>
      </c>
      <c r="E1060" s="26">
        <f t="shared" si="289"/>
        <v>-2.1047810057806648E-2</v>
      </c>
      <c r="F1060" s="26">
        <f t="shared" si="290"/>
        <v>7.6216678140750282E-4</v>
      </c>
      <c r="G1060" s="26">
        <f t="shared" si="290"/>
        <v>-1.0923427738128044E-2</v>
      </c>
      <c r="H1060" s="26">
        <f t="shared" si="290"/>
        <v>1.8604493786209542E-3</v>
      </c>
      <c r="I1060" s="26">
        <f t="shared" si="291"/>
        <v>1.181465100605128E-2</v>
      </c>
      <c r="J1060" s="26">
        <f t="shared" si="291"/>
        <v>-1.096243092433391E-3</v>
      </c>
      <c r="K1060" s="19">
        <f t="shared" si="292"/>
        <v>1.7856021639919284E-3</v>
      </c>
    </row>
    <row r="1061" spans="1:11" x14ac:dyDescent="0.2">
      <c r="A1061" t="str">
        <f t="shared" si="287"/>
        <v>QE Sep-06</v>
      </c>
      <c r="B1061" s="26">
        <f t="shared" si="288"/>
        <v>1.7074742268041287E-2</v>
      </c>
      <c r="C1061" s="26">
        <f t="shared" si="288"/>
        <v>7.6574818515338094E-3</v>
      </c>
      <c r="D1061" s="26">
        <f t="shared" si="288"/>
        <v>7.6674465464967589E-3</v>
      </c>
      <c r="E1061" s="26">
        <f t="shared" si="289"/>
        <v>8.7090436712518038E-3</v>
      </c>
      <c r="F1061" s="26">
        <f t="shared" si="290"/>
        <v>6.4865974853625108E-3</v>
      </c>
      <c r="G1061" s="26">
        <f t="shared" si="290"/>
        <v>4.2315797174317105E-3</v>
      </c>
      <c r="H1061" s="26">
        <f t="shared" si="290"/>
        <v>1.6443266344569052E-2</v>
      </c>
      <c r="I1061" s="26">
        <f t="shared" si="291"/>
        <v>2.2455156892846606E-3</v>
      </c>
      <c r="J1061" s="26">
        <f t="shared" si="291"/>
        <v>-9.7955972447077988E-3</v>
      </c>
      <c r="K1061" s="19">
        <f t="shared" si="292"/>
        <v>-9.2591626014694173E-3</v>
      </c>
    </row>
    <row r="1062" spans="1:11" x14ac:dyDescent="0.2">
      <c r="A1062" t="str">
        <f t="shared" si="287"/>
        <v>QE Dec-06</v>
      </c>
      <c r="B1062" s="26">
        <f t="shared" si="288"/>
        <v>1.2210394489668097E-2</v>
      </c>
      <c r="C1062" s="26">
        <f t="shared" si="288"/>
        <v>1.0215565751885425E-3</v>
      </c>
      <c r="D1062" s="26">
        <f t="shared" si="288"/>
        <v>1.0367608088606151E-3</v>
      </c>
      <c r="E1062" s="26">
        <f t="shared" si="289"/>
        <v>4.470241241267825E-2</v>
      </c>
      <c r="F1062" s="26">
        <f t="shared" si="290"/>
        <v>4.5842528324605114E-2</v>
      </c>
      <c r="G1062" s="26">
        <f t="shared" si="290"/>
        <v>3.2406528968461856E-2</v>
      </c>
      <c r="H1062" s="26">
        <f t="shared" si="290"/>
        <v>4.5785518930789859E-2</v>
      </c>
      <c r="I1062" s="26">
        <f t="shared" si="291"/>
        <v>1.3014252602187693E-2</v>
      </c>
      <c r="J1062" s="26">
        <f t="shared" si="291"/>
        <v>5.4513466464678473E-5</v>
      </c>
      <c r="K1062" s="19">
        <f t="shared" si="292"/>
        <v>-1.1053865851793465E-2</v>
      </c>
    </row>
    <row r="1063" spans="1:11" x14ac:dyDescent="0.2">
      <c r="A1063" t="str">
        <f t="shared" si="287"/>
        <v>QE Mar-07</v>
      </c>
      <c r="B1063" s="26">
        <f t="shared" ref="B1063:D1082" si="293">IF(B913=0,"-",B917/B913-1)</f>
        <v>1.3445903689806027E-2</v>
      </c>
      <c r="C1063" s="26">
        <f t="shared" si="293"/>
        <v>-1.1210487925471524E-3</v>
      </c>
      <c r="D1063" s="26">
        <f t="shared" si="293"/>
        <v>-1.050033881930923E-3</v>
      </c>
      <c r="E1063" s="26">
        <f t="shared" si="289"/>
        <v>5.6646356011798016E-2</v>
      </c>
      <c r="F1063" s="26">
        <f t="shared" ref="F1063:H1082" si="294">IF(F913=0,"-",IF(OR(F917="C",F913="C"),"C",F917/F913-1))</f>
        <v>4.9953890001932511E-2</v>
      </c>
      <c r="G1063" s="26">
        <f t="shared" si="294"/>
        <v>3.0222518211933114E-2</v>
      </c>
      <c r="H1063" s="26">
        <f t="shared" si="294"/>
        <v>5.5536841536766746E-2</v>
      </c>
      <c r="I1063" s="26">
        <f t="shared" ref="I1063:J1082" si="295">IF(OR(I917="-",I913="-"),"-",IF(OR(I917="C",I913="C"),"C",I917/I913-1))</f>
        <v>1.9152533982896847E-2</v>
      </c>
      <c r="J1063" s="26">
        <f t="shared" si="295"/>
        <v>-5.2892057530706804E-3</v>
      </c>
      <c r="K1063" s="19">
        <f t="shared" si="292"/>
        <v>-1.4373685294219674E-2</v>
      </c>
    </row>
    <row r="1064" spans="1:11" x14ac:dyDescent="0.2">
      <c r="A1064" t="str">
        <f t="shared" si="287"/>
        <v>QE Jun-07</v>
      </c>
      <c r="B1064" s="26">
        <f t="shared" si="293"/>
        <v>1.4084507042253502E-2</v>
      </c>
      <c r="C1064" s="26">
        <f t="shared" si="293"/>
        <v>3.70664214100902E-3</v>
      </c>
      <c r="D1064" s="26">
        <f t="shared" si="293"/>
        <v>3.666558898569594E-3</v>
      </c>
      <c r="E1064" s="26">
        <f t="shared" si="289"/>
        <v>3.7808326010727145E-2</v>
      </c>
      <c r="F1064" s="26">
        <f t="shared" si="294"/>
        <v>4.5043287376517638E-2</v>
      </c>
      <c r="G1064" s="26">
        <f t="shared" si="294"/>
        <v>3.7460554284025616E-2</v>
      </c>
      <c r="H1064" s="26">
        <f t="shared" si="294"/>
        <v>4.1613511363471467E-2</v>
      </c>
      <c r="I1064" s="26">
        <f t="shared" si="295"/>
        <v>7.3089362879199538E-3</v>
      </c>
      <c r="J1064" s="26">
        <f t="shared" si="295"/>
        <v>3.2927529987170079E-3</v>
      </c>
      <c r="K1064" s="19">
        <f t="shared" si="292"/>
        <v>-1.0233727888727007E-2</v>
      </c>
    </row>
    <row r="1065" spans="1:11" x14ac:dyDescent="0.2">
      <c r="A1065" t="str">
        <f t="shared" si="287"/>
        <v>QE Sep-07</v>
      </c>
      <c r="B1065" s="26">
        <f t="shared" si="293"/>
        <v>1.80551156160913E-2</v>
      </c>
      <c r="C1065" s="26">
        <f t="shared" si="293"/>
        <v>1.7481208346566746E-2</v>
      </c>
      <c r="D1065" s="26">
        <f t="shared" si="293"/>
        <v>1.7470153494868468E-2</v>
      </c>
      <c r="E1065" s="26">
        <f t="shared" si="289"/>
        <v>2.3916059595713524E-2</v>
      </c>
      <c r="F1065" s="26">
        <f t="shared" si="294"/>
        <v>5.6064901672421508E-2</v>
      </c>
      <c r="G1065" s="26">
        <f t="shared" si="294"/>
        <v>3.9787840165846022E-2</v>
      </c>
      <c r="H1065" s="26">
        <f t="shared" si="294"/>
        <v>4.1804030322711627E-2</v>
      </c>
      <c r="I1065" s="26">
        <f t="shared" si="295"/>
        <v>1.5654214136587186E-2</v>
      </c>
      <c r="J1065" s="26">
        <f t="shared" si="295"/>
        <v>1.3688631388085959E-2</v>
      </c>
      <c r="K1065" s="19">
        <f t="shared" si="292"/>
        <v>-5.6372907588320142E-4</v>
      </c>
    </row>
    <row r="1066" spans="1:11" x14ac:dyDescent="0.2">
      <c r="A1066" t="str">
        <f t="shared" si="287"/>
        <v>QE Dec-07</v>
      </c>
      <c r="B1066" s="26">
        <f t="shared" si="293"/>
        <v>2.1342406433652927E-2</v>
      </c>
      <c r="C1066" s="26">
        <f t="shared" si="293"/>
        <v>2.1359136936678569E-2</v>
      </c>
      <c r="D1066" s="26">
        <f t="shared" si="293"/>
        <v>2.1331092325932888E-2</v>
      </c>
      <c r="E1066" s="26">
        <f t="shared" si="289"/>
        <v>-1.5061862264826531E-2</v>
      </c>
      <c r="F1066" s="26">
        <f t="shared" si="294"/>
        <v>5.9797282237437077E-3</v>
      </c>
      <c r="G1066" s="26">
        <f t="shared" si="294"/>
        <v>-1.0137519219582725E-2</v>
      </c>
      <c r="H1066" s="26">
        <f t="shared" si="294"/>
        <v>5.9479440865348732E-3</v>
      </c>
      <c r="I1066" s="26">
        <f t="shared" si="295"/>
        <v>1.6282309670550665E-2</v>
      </c>
      <c r="J1066" s="26">
        <f t="shared" si="295"/>
        <v>3.1596204749684276E-5</v>
      </c>
      <c r="K1066" s="19">
        <f t="shared" si="292"/>
        <v>1.6380895300427412E-5</v>
      </c>
    </row>
    <row r="1067" spans="1:11" x14ac:dyDescent="0.2">
      <c r="A1067" t="str">
        <f t="shared" si="287"/>
        <v>QE Mar-08</v>
      </c>
      <c r="B1067" s="26">
        <f t="shared" si="293"/>
        <v>2.0981178648565191E-2</v>
      </c>
      <c r="C1067" s="26">
        <f t="shared" si="293"/>
        <v>2.1612985434514176E-2</v>
      </c>
      <c r="D1067" s="26">
        <f t="shared" si="293"/>
        <v>3.296434202085341E-2</v>
      </c>
      <c r="E1067" s="26">
        <f t="shared" si="289"/>
        <v>-1.8739230496617187E-3</v>
      </c>
      <c r="F1067" s="26">
        <f t="shared" si="294"/>
        <v>4.0558312648357298E-2</v>
      </c>
      <c r="G1067" s="26">
        <f t="shared" si="294"/>
        <v>4.6159570161133701E-2</v>
      </c>
      <c r="H1067" s="26">
        <f t="shared" si="294"/>
        <v>3.1028646330861998E-2</v>
      </c>
      <c r="I1067" s="26">
        <f t="shared" si="295"/>
        <v>-5.3541139158280737E-3</v>
      </c>
      <c r="J1067" s="26">
        <f t="shared" si="295"/>
        <v>9.2428724957436259E-3</v>
      </c>
      <c r="K1067" s="19">
        <f t="shared" si="292"/>
        <v>6.1882314695083096E-4</v>
      </c>
    </row>
    <row r="1068" spans="1:11" x14ac:dyDescent="0.2">
      <c r="A1068" t="str">
        <f t="shared" si="287"/>
        <v>QE Jun-08</v>
      </c>
      <c r="B1068" s="26">
        <f t="shared" si="293"/>
        <v>1.8308080808080884E-2</v>
      </c>
      <c r="C1068" s="26">
        <f t="shared" si="293"/>
        <v>2.4712833202850559E-2</v>
      </c>
      <c r="D1068" s="26">
        <f t="shared" si="293"/>
        <v>2.4718328943322154E-2</v>
      </c>
      <c r="E1068" s="26">
        <f t="shared" si="289"/>
        <v>-1.4751422675508441E-2</v>
      </c>
      <c r="F1068" s="26">
        <f t="shared" si="294"/>
        <v>-1.5187462301839871E-2</v>
      </c>
      <c r="G1068" s="26">
        <f t="shared" si="294"/>
        <v>-1.3451086918088162E-2</v>
      </c>
      <c r="H1068" s="26">
        <f t="shared" si="294"/>
        <v>9.602275749738487E-3</v>
      </c>
      <c r="I1068" s="26">
        <f t="shared" si="295"/>
        <v>-1.7600499688629201E-3</v>
      </c>
      <c r="J1068" s="26">
        <f t="shared" si="295"/>
        <v>-2.4553964117374094E-2</v>
      </c>
      <c r="K1068" s="19">
        <f t="shared" si="292"/>
        <v>6.2896018557441202E-3</v>
      </c>
    </row>
    <row r="1069" spans="1:11" x14ac:dyDescent="0.2">
      <c r="A1069" t="str">
        <f t="shared" si="287"/>
        <v>QE Sep-08</v>
      </c>
      <c r="B1069" s="26">
        <f t="shared" si="293"/>
        <v>1.3690105787180995E-2</v>
      </c>
      <c r="C1069" s="26">
        <f t="shared" si="293"/>
        <v>2.0271899259725501E-2</v>
      </c>
      <c r="D1069" s="26">
        <f t="shared" si="293"/>
        <v>2.0247574728680329E-2</v>
      </c>
      <c r="E1069" s="26">
        <f t="shared" si="289"/>
        <v>-2.7028015417726481E-2</v>
      </c>
      <c r="F1069" s="26">
        <f t="shared" si="294"/>
        <v>-3.78679887496991E-2</v>
      </c>
      <c r="G1069" s="26">
        <f t="shared" si="294"/>
        <v>-4.8068727881679041E-2</v>
      </c>
      <c r="H1069" s="26">
        <f t="shared" si="294"/>
        <v>-7.3276924509845243E-3</v>
      </c>
      <c r="I1069" s="26">
        <f t="shared" si="295"/>
        <v>1.0715835723392297E-2</v>
      </c>
      <c r="J1069" s="26">
        <f t="shared" si="295"/>
        <v>-3.0765738166022683E-2</v>
      </c>
      <c r="K1069" s="19">
        <f t="shared" si="292"/>
        <v>6.4929049173598763E-3</v>
      </c>
    </row>
    <row r="1070" spans="1:11" x14ac:dyDescent="0.2">
      <c r="A1070" t="str">
        <f t="shared" si="287"/>
        <v>QE Dec-08</v>
      </c>
      <c r="B1070" s="26">
        <f t="shared" si="293"/>
        <v>1.5142337976983722E-2</v>
      </c>
      <c r="C1070" s="26">
        <f t="shared" si="293"/>
        <v>2.4413197787788388E-2</v>
      </c>
      <c r="D1070" s="26">
        <f t="shared" si="293"/>
        <v>2.4388231237299163E-2</v>
      </c>
      <c r="E1070" s="26">
        <f t="shared" si="289"/>
        <v>-2.8646680900804578E-2</v>
      </c>
      <c r="F1070" s="26">
        <f t="shared" si="294"/>
        <v>-1.1206438252791107E-2</v>
      </c>
      <c r="G1070" s="26">
        <f t="shared" si="294"/>
        <v>-2.4728420015577512E-2</v>
      </c>
      <c r="H1070" s="26">
        <f t="shared" si="294"/>
        <v>-4.9570915414954841E-3</v>
      </c>
      <c r="I1070" s="26">
        <f t="shared" si="295"/>
        <v>1.3864837282557163E-2</v>
      </c>
      <c r="J1070" s="26">
        <f t="shared" si="295"/>
        <v>-6.2804796237148075E-3</v>
      </c>
      <c r="K1070" s="19">
        <f t="shared" si="292"/>
        <v>9.1325713291399158E-3</v>
      </c>
    </row>
    <row r="1071" spans="1:11" x14ac:dyDescent="0.2">
      <c r="A1071" t="str">
        <f t="shared" si="287"/>
        <v>QE Mar-09</v>
      </c>
      <c r="B1071" s="26">
        <f t="shared" si="293"/>
        <v>1.390148080991227E-2</v>
      </c>
      <c r="C1071" s="26">
        <f t="shared" si="293"/>
        <v>2.857704817369755E-2</v>
      </c>
      <c r="D1071" s="26">
        <f t="shared" si="293"/>
        <v>1.7245553831232163E-2</v>
      </c>
      <c r="E1071" s="26">
        <f t="shared" si="289"/>
        <v>-6.1621447002084717E-2</v>
      </c>
      <c r="F1071" s="26">
        <f t="shared" si="294"/>
        <v>-6.8035465307760279E-2</v>
      </c>
      <c r="G1071" s="26">
        <f t="shared" si="294"/>
        <v>-8.776389233704518E-2</v>
      </c>
      <c r="H1071" s="26">
        <f t="shared" si="294"/>
        <v>-4.543858915228538E-2</v>
      </c>
      <c r="I1071" s="26">
        <f t="shared" si="295"/>
        <v>2.1626448310434476E-2</v>
      </c>
      <c r="J1071" s="26">
        <f t="shared" si="295"/>
        <v>-2.3672522164296717E-2</v>
      </c>
      <c r="K1071" s="19">
        <f t="shared" si="292"/>
        <v>1.4474352431226745E-2</v>
      </c>
    </row>
    <row r="1072" spans="1:11" x14ac:dyDescent="0.2">
      <c r="A1072" t="str">
        <f t="shared" si="287"/>
        <v>QE Jun-09</v>
      </c>
      <c r="B1072" s="26">
        <f t="shared" si="293"/>
        <v>7.1295722256665695E-3</v>
      </c>
      <c r="C1072" s="26">
        <f t="shared" si="293"/>
        <v>2.2274357588561999E-2</v>
      </c>
      <c r="D1072" s="26">
        <f t="shared" si="293"/>
        <v>2.2281555898770788E-2</v>
      </c>
      <c r="E1072" s="26">
        <f t="shared" si="289"/>
        <v>-3.492513093965488E-2</v>
      </c>
      <c r="F1072" s="26">
        <f t="shared" si="294"/>
        <v>3.4757304464765326E-3</v>
      </c>
      <c r="G1072" s="26">
        <f t="shared" si="294"/>
        <v>-1.4250950574703047E-2</v>
      </c>
      <c r="H1072" s="26">
        <f t="shared" si="294"/>
        <v>-1.3421761298187951E-2</v>
      </c>
      <c r="I1072" s="26">
        <f t="shared" si="295"/>
        <v>1.7982955227311193E-2</v>
      </c>
      <c r="J1072" s="26">
        <f t="shared" si="295"/>
        <v>1.712737123301955E-2</v>
      </c>
      <c r="K1072" s="19">
        <f t="shared" si="292"/>
        <v>1.5037573893721401E-2</v>
      </c>
    </row>
    <row r="1073" spans="1:11" x14ac:dyDescent="0.2">
      <c r="A1073" t="str">
        <f t="shared" si="287"/>
        <v>QE Sep-09</v>
      </c>
      <c r="B1073" s="26">
        <f t="shared" si="293"/>
        <v>5.217925107427801E-3</v>
      </c>
      <c r="C1073" s="26">
        <f t="shared" si="293"/>
        <v>2.2565424059338701E-2</v>
      </c>
      <c r="D1073" s="26">
        <f t="shared" si="293"/>
        <v>2.2572061505095498E-2</v>
      </c>
      <c r="E1073" s="26">
        <f t="shared" si="289"/>
        <v>-2.8863777819475023E-2</v>
      </c>
      <c r="F1073" s="26">
        <f t="shared" si="294"/>
        <v>2.109919526043269E-2</v>
      </c>
      <c r="G1073" s="26">
        <f t="shared" si="294"/>
        <v>2.4289826327492214E-2</v>
      </c>
      <c r="H1073" s="26">
        <f t="shared" si="294"/>
        <v>-6.9432312825901121E-3</v>
      </c>
      <c r="I1073" s="26">
        <f t="shared" si="295"/>
        <v>-3.1149690107724615E-3</v>
      </c>
      <c r="J1073" s="26">
        <f t="shared" si="295"/>
        <v>2.8238492930511061E-2</v>
      </c>
      <c r="K1073" s="19">
        <f t="shared" si="292"/>
        <v>1.7257450865748147E-2</v>
      </c>
    </row>
    <row r="1074" spans="1:11" x14ac:dyDescent="0.2">
      <c r="A1074" t="str">
        <f t="shared" si="287"/>
        <v>QE Dec-09</v>
      </c>
      <c r="B1074" s="26">
        <f t="shared" si="293"/>
        <v>-1.1933174224343368E-3</v>
      </c>
      <c r="C1074" s="26">
        <f t="shared" si="293"/>
        <v>1.8659386490897045E-2</v>
      </c>
      <c r="D1074" s="26">
        <f t="shared" si="293"/>
        <v>1.8681370643347073E-2</v>
      </c>
      <c r="E1074" s="26">
        <f t="shared" si="289"/>
        <v>-2.0831070035629562E-3</v>
      </c>
      <c r="F1074" s="26">
        <f t="shared" si="294"/>
        <v>1.9490881537197691E-2</v>
      </c>
      <c r="G1074" s="26">
        <f t="shared" si="294"/>
        <v>2.5795153588125563E-2</v>
      </c>
      <c r="H1074" s="26">
        <f t="shared" si="294"/>
        <v>1.6559348345760894E-2</v>
      </c>
      <c r="I1074" s="26">
        <f t="shared" si="295"/>
        <v>-6.1457416998670356E-3</v>
      </c>
      <c r="J1074" s="26">
        <f t="shared" si="295"/>
        <v>2.8837796791767456E-3</v>
      </c>
      <c r="K1074" s="19">
        <f t="shared" si="292"/>
        <v>1.9876422794948168E-2</v>
      </c>
    </row>
    <row r="1075" spans="1:11" x14ac:dyDescent="0.2">
      <c r="A1075" t="str">
        <f t="shared" ref="A1075:A1106" si="296">A929</f>
        <v>QE Mar-10</v>
      </c>
      <c r="B1075" s="26">
        <f t="shared" si="293"/>
        <v>-2.9806259314456574E-3</v>
      </c>
      <c r="C1075" s="26">
        <f t="shared" si="293"/>
        <v>1.6801843189015564E-2</v>
      </c>
      <c r="D1075" s="26">
        <f t="shared" si="293"/>
        <v>1.6815833089900423E-2</v>
      </c>
      <c r="E1075" s="26">
        <f t="shared" ref="E1075:E1106" si="297">IF(OR(E925="-",E929="-"),"-",IF(OR(E925="C",E929="C"),"C",E929/E925-1))</f>
        <v>1.159902974590854E-2</v>
      </c>
      <c r="F1075" s="26">
        <f t="shared" si="294"/>
        <v>2.8994831786498532E-2</v>
      </c>
      <c r="G1075" s="26">
        <f t="shared" si="294"/>
        <v>3.5008231285317937E-2</v>
      </c>
      <c r="H1075" s="26">
        <f t="shared" si="294"/>
        <v>2.8609910184020926E-2</v>
      </c>
      <c r="I1075" s="26">
        <f t="shared" si="295"/>
        <v>-5.8100016183945113E-3</v>
      </c>
      <c r="J1075" s="26">
        <f t="shared" si="295"/>
        <v>3.742153353440969E-4</v>
      </c>
      <c r="K1075" s="19">
        <f t="shared" ref="K1075:K1106" si="298">K929/K925-1</f>
        <v>1.9841609536366933E-2</v>
      </c>
    </row>
    <row r="1076" spans="1:11" x14ac:dyDescent="0.2">
      <c r="A1076" t="str">
        <f t="shared" si="296"/>
        <v>QE Jun-10</v>
      </c>
      <c r="B1076" s="26">
        <f t="shared" si="293"/>
        <v>-1.3850415512465353E-2</v>
      </c>
      <c r="C1076" s="26">
        <f t="shared" si="293"/>
        <v>1.5394338747545921E-2</v>
      </c>
      <c r="D1076" s="26">
        <f t="shared" si="293"/>
        <v>1.5456517047188756E-2</v>
      </c>
      <c r="E1076" s="26">
        <f t="shared" si="297"/>
        <v>-1.0662157070853495E-2</v>
      </c>
      <c r="F1076" s="26">
        <f t="shared" si="294"/>
        <v>1.9188913695054044E-3</v>
      </c>
      <c r="G1076" s="26">
        <f t="shared" si="294"/>
        <v>-1.2099740395732916E-2</v>
      </c>
      <c r="H1076" s="26">
        <f t="shared" si="294"/>
        <v>4.6295601638097761E-3</v>
      </c>
      <c r="I1076" s="26">
        <f t="shared" si="295"/>
        <v>1.4190331087526875E-2</v>
      </c>
      <c r="J1076" s="26">
        <f t="shared" si="295"/>
        <v>-2.6981774196076502E-3</v>
      </c>
      <c r="K1076" s="19">
        <f t="shared" si="298"/>
        <v>2.9655495190629377E-2</v>
      </c>
    </row>
    <row r="1077" spans="1:11" x14ac:dyDescent="0.2">
      <c r="A1077" t="str">
        <f t="shared" si="296"/>
        <v>QE Sep-10</v>
      </c>
      <c r="B1077" s="34">
        <f t="shared" si="293"/>
        <v>-1.3435114503816847E-2</v>
      </c>
      <c r="C1077" s="34">
        <f t="shared" si="293"/>
        <v>9.2118033680121947E-3</v>
      </c>
      <c r="D1077" s="34">
        <f t="shared" si="293"/>
        <v>9.2849461073312156E-3</v>
      </c>
      <c r="E1077" s="34">
        <f t="shared" si="297"/>
        <v>-8.0191546837271588E-4</v>
      </c>
      <c r="F1077" s="34">
        <f t="shared" si="294"/>
        <v>-3.6418615413341682E-3</v>
      </c>
      <c r="G1077" s="34">
        <f t="shared" si="294"/>
        <v>-1.0154976498691681E-2</v>
      </c>
      <c r="H1077" s="34">
        <f t="shared" si="294"/>
        <v>8.4755848970521352E-3</v>
      </c>
      <c r="I1077" s="34">
        <f t="shared" si="295"/>
        <v>6.5799340328238642E-3</v>
      </c>
      <c r="J1077" s="34">
        <f t="shared" si="295"/>
        <v>-1.2015607139981732E-2</v>
      </c>
      <c r="K1077" s="19">
        <f t="shared" si="298"/>
        <v>2.2955325295648255E-2</v>
      </c>
    </row>
    <row r="1078" spans="1:11" x14ac:dyDescent="0.2">
      <c r="A1078" t="str">
        <f t="shared" si="296"/>
        <v>QE Dec-10</v>
      </c>
      <c r="B1078" s="34">
        <f t="shared" si="293"/>
        <v>-9.2592592592593004E-3</v>
      </c>
      <c r="C1078" s="34">
        <f t="shared" si="293"/>
        <v>2.9814482512391383E-3</v>
      </c>
      <c r="D1078" s="34">
        <f t="shared" si="293"/>
        <v>2.9707704642092381E-3</v>
      </c>
      <c r="E1078" s="34">
        <f t="shared" si="297"/>
        <v>3.4428599853759678E-3</v>
      </c>
      <c r="F1078" s="34">
        <f t="shared" si="294"/>
        <v>-7.954908483148726E-3</v>
      </c>
      <c r="G1078" s="34">
        <f t="shared" si="294"/>
        <v>-1.5248312600287139E-2</v>
      </c>
      <c r="H1078" s="34">
        <f t="shared" si="294"/>
        <v>6.4238583963420748E-3</v>
      </c>
      <c r="I1078" s="34">
        <f t="shared" si="295"/>
        <v>7.4063382784315124E-3</v>
      </c>
      <c r="J1078" s="34">
        <f t="shared" si="295"/>
        <v>-1.428698928342409E-2</v>
      </c>
      <c r="K1078" s="19">
        <f t="shared" si="298"/>
        <v>1.2355106646110503E-2</v>
      </c>
    </row>
    <row r="1079" spans="1:11" x14ac:dyDescent="0.2">
      <c r="A1079" t="str">
        <f t="shared" si="296"/>
        <v>QE Mar-11</v>
      </c>
      <c r="B1079" s="34">
        <f t="shared" si="293"/>
        <v>-2.5710014947683102E-2</v>
      </c>
      <c r="C1079" s="34">
        <f t="shared" si="293"/>
        <v>-1.4879812488676314E-2</v>
      </c>
      <c r="D1079" s="34">
        <f t="shared" si="293"/>
        <v>-1.515136804865036E-2</v>
      </c>
      <c r="E1079" s="34">
        <f t="shared" si="297"/>
        <v>-1.573625874120721E-2</v>
      </c>
      <c r="F1079" s="34">
        <f t="shared" si="294"/>
        <v>-3.0107967176818629E-2</v>
      </c>
      <c r="G1079" s="34">
        <f t="shared" si="294"/>
        <v>-3.7325420079622251E-2</v>
      </c>
      <c r="H1079" s="34">
        <f t="shared" si="294"/>
        <v>-3.0649200941960775E-2</v>
      </c>
      <c r="I1079" s="34">
        <f t="shared" si="295"/>
        <v>7.4972924946252739E-3</v>
      </c>
      <c r="J1079" s="34">
        <f t="shared" si="295"/>
        <v>5.5834664361742448E-4</v>
      </c>
      <c r="K1079" s="19">
        <f t="shared" si="298"/>
        <v>1.1115994852831435E-2</v>
      </c>
    </row>
    <row r="1080" spans="1:11" x14ac:dyDescent="0.2">
      <c r="A1080" t="str">
        <f t="shared" si="296"/>
        <v>QE Jun-11</v>
      </c>
      <c r="B1080" s="34">
        <f t="shared" si="293"/>
        <v>-2.2159800249687889E-2</v>
      </c>
      <c r="C1080" s="34">
        <f t="shared" si="293"/>
        <v>-3.2989139309829163E-2</v>
      </c>
      <c r="D1080" s="34">
        <f t="shared" si="293"/>
        <v>-3.3028764773728625E-2</v>
      </c>
      <c r="E1080" s="34">
        <f t="shared" si="297"/>
        <v>2.8714831004958974E-2</v>
      </c>
      <c r="F1080" s="34">
        <f t="shared" si="294"/>
        <v>-1.2958681940727579E-2</v>
      </c>
      <c r="G1080" s="34">
        <f t="shared" si="294"/>
        <v>-3.8525442338149474E-2</v>
      </c>
      <c r="H1080" s="34">
        <f t="shared" si="294"/>
        <v>-5.2623491675499734E-3</v>
      </c>
      <c r="I1080" s="34">
        <f t="shared" si="295"/>
        <v>2.6591198065184285E-2</v>
      </c>
      <c r="J1080" s="34">
        <f t="shared" si="295"/>
        <v>-7.7370478203343529E-3</v>
      </c>
      <c r="K1080" s="19">
        <f t="shared" si="298"/>
        <v>-1.1074753382921299E-2</v>
      </c>
    </row>
    <row r="1081" spans="1:11" x14ac:dyDescent="0.2">
      <c r="A1081" t="str">
        <f t="shared" si="296"/>
        <v>QE Sep-11</v>
      </c>
      <c r="B1081" s="34">
        <f t="shared" si="293"/>
        <v>-1.1451562983596397E-2</v>
      </c>
      <c r="C1081" s="34">
        <f t="shared" si="293"/>
        <v>-1.7341946057991109E-2</v>
      </c>
      <c r="D1081" s="34">
        <f t="shared" si="293"/>
        <v>-1.7496042972477865E-2</v>
      </c>
      <c r="E1081" s="34">
        <f t="shared" si="297"/>
        <v>5.3927658185484173E-2</v>
      </c>
      <c r="F1081" s="34">
        <f t="shared" si="294"/>
        <v>3.4124651942932349E-2</v>
      </c>
      <c r="G1081" s="34">
        <f t="shared" si="294"/>
        <v>1.8102243394940265E-2</v>
      </c>
      <c r="H1081" s="34">
        <f t="shared" si="294"/>
        <v>3.5488094587987851E-2</v>
      </c>
      <c r="I1081" s="34">
        <f t="shared" si="295"/>
        <v>1.5737524057077179E-2</v>
      </c>
      <c r="J1081" s="34">
        <f t="shared" si="295"/>
        <v>-1.3167149406947409E-3</v>
      </c>
      <c r="K1081" s="19">
        <f t="shared" si="298"/>
        <v>-5.9586185702470429E-3</v>
      </c>
    </row>
    <row r="1082" spans="1:11" x14ac:dyDescent="0.2">
      <c r="A1082" t="str">
        <f t="shared" si="296"/>
        <v>QE Dec-11</v>
      </c>
      <c r="B1082" s="34">
        <f t="shared" si="293"/>
        <v>-2.1103406692794646E-2</v>
      </c>
      <c r="C1082" s="34">
        <f t="shared" si="293"/>
        <v>-2.6582219962091314E-2</v>
      </c>
      <c r="D1082" s="34">
        <f t="shared" si="293"/>
        <v>-2.6571811631721509E-2</v>
      </c>
      <c r="E1082" s="34">
        <f t="shared" si="297"/>
        <v>1.2365743413068175E-2</v>
      </c>
      <c r="F1082" s="34">
        <f t="shared" si="294"/>
        <v>-4.0832383759259461E-3</v>
      </c>
      <c r="G1082" s="34">
        <f t="shared" si="294"/>
        <v>-2.02449256370274E-2</v>
      </c>
      <c r="H1082" s="34">
        <f t="shared" si="294"/>
        <v>-1.4534648423311536E-2</v>
      </c>
      <c r="I1082" s="34">
        <f t="shared" si="295"/>
        <v>1.6495640271737777E-2</v>
      </c>
      <c r="J1082" s="34">
        <f t="shared" si="295"/>
        <v>1.0605558105786228E-2</v>
      </c>
      <c r="K1082" s="19">
        <f t="shared" si="298"/>
        <v>-5.5969275067005997E-3</v>
      </c>
    </row>
    <row r="1083" spans="1:11" x14ac:dyDescent="0.2">
      <c r="A1083" t="str">
        <f t="shared" si="296"/>
        <v>QE Mar-12</v>
      </c>
      <c r="B1083" s="34">
        <f t="shared" ref="B1083:D1102" si="299">IF(B933=0,"-",B937/B933-1)</f>
        <v>-7.6710647437864266E-3</v>
      </c>
      <c r="C1083" s="34">
        <f t="shared" si="299"/>
        <v>-1.3817138839546494E-2</v>
      </c>
      <c r="D1083" s="34">
        <f t="shared" si="299"/>
        <v>-2.5937811196486971E-3</v>
      </c>
      <c r="E1083" s="34">
        <f t="shared" si="297"/>
        <v>-1.9414733706216714E-2</v>
      </c>
      <c r="F1083" s="34">
        <f t="shared" ref="F1083:H1102" si="300">IF(F933=0,"-",IF(OR(F937="C",F933="C"),"C",F937/F933-1))</f>
        <v>-2.5623489659068355E-2</v>
      </c>
      <c r="G1083" s="34">
        <f t="shared" si="300"/>
        <v>-1.6221420956045507E-2</v>
      </c>
      <c r="H1083" s="34">
        <f t="shared" si="300"/>
        <v>-2.1958157256135258E-2</v>
      </c>
      <c r="I1083" s="34">
        <f t="shared" ref="I1083:J1102" si="301">IF(OR(I937="-",I933="-"),"-",IF(OR(I937="C",I933="C"),"C",I937/I933-1))</f>
        <v>-9.5570984196056141E-3</v>
      </c>
      <c r="J1083" s="34">
        <f t="shared" si="301"/>
        <v>-3.7476233047963881E-3</v>
      </c>
      <c r="K1083" s="19">
        <f t="shared" si="298"/>
        <v>-6.1935854910581956E-3</v>
      </c>
    </row>
    <row r="1084" spans="1:11" x14ac:dyDescent="0.2">
      <c r="A1084" t="str">
        <f t="shared" si="296"/>
        <v>QE Jun-12</v>
      </c>
      <c r="B1084" s="34">
        <f t="shared" si="299"/>
        <v>-7.022023619533968E-3</v>
      </c>
      <c r="C1084" s="34">
        <f t="shared" si="299"/>
        <v>5.7563253498582601E-3</v>
      </c>
      <c r="D1084" s="34">
        <f t="shared" si="299"/>
        <v>5.7312032896361664E-3</v>
      </c>
      <c r="E1084" s="34">
        <f t="shared" si="297"/>
        <v>-1.9703138895355021E-2</v>
      </c>
      <c r="F1084" s="34">
        <f t="shared" si="300"/>
        <v>1.567281116876762E-3</v>
      </c>
      <c r="G1084" s="34">
        <f t="shared" si="300"/>
        <v>9.6867782459066909E-3</v>
      </c>
      <c r="H1084" s="34">
        <f t="shared" si="300"/>
        <v>-1.4084858300172143E-2</v>
      </c>
      <c r="I1084" s="34">
        <f t="shared" si="301"/>
        <v>-8.0415999337296595E-3</v>
      </c>
      <c r="J1084" s="34">
        <f t="shared" si="301"/>
        <v>1.5875747064866941E-2</v>
      </c>
      <c r="K1084" s="19">
        <f t="shared" si="298"/>
        <v>1.2868713378690444E-2</v>
      </c>
    </row>
    <row r="1085" spans="1:11" x14ac:dyDescent="0.2">
      <c r="A1085" t="str">
        <f t="shared" si="296"/>
        <v>QE Sep-12</v>
      </c>
      <c r="B1085" s="34">
        <f t="shared" si="299"/>
        <v>-1.2210394489668097E-2</v>
      </c>
      <c r="C1085" s="34">
        <f t="shared" si="299"/>
        <v>-1.2354824071916459E-2</v>
      </c>
      <c r="D1085" s="34">
        <f t="shared" si="299"/>
        <v>-1.2269513140169996E-2</v>
      </c>
      <c r="E1085" s="34">
        <f t="shared" si="297"/>
        <v>-5.896747448166717E-2</v>
      </c>
      <c r="F1085" s="34">
        <f t="shared" si="300"/>
        <v>-6.4933329118896821E-2</v>
      </c>
      <c r="G1085" s="34">
        <f t="shared" si="300"/>
        <v>-6.695262865797158E-2</v>
      </c>
      <c r="H1085" s="34">
        <f t="shared" si="300"/>
        <v>-7.0513485418841615E-2</v>
      </c>
      <c r="I1085" s="34">
        <f t="shared" si="301"/>
        <v>2.1641983044982105E-3</v>
      </c>
      <c r="J1085" s="34">
        <f t="shared" si="301"/>
        <v>6.0034827965840254E-3</v>
      </c>
      <c r="K1085" s="19">
        <f t="shared" si="298"/>
        <v>-1.4621492415256565E-4</v>
      </c>
    </row>
    <row r="1086" spans="1:11" x14ac:dyDescent="0.2">
      <c r="A1086" t="str">
        <f t="shared" si="296"/>
        <v>QE Dec-12</v>
      </c>
      <c r="B1086" s="34">
        <f t="shared" si="299"/>
        <v>-1.0163227594702784E-2</v>
      </c>
      <c r="C1086" s="34">
        <f t="shared" si="299"/>
        <v>-3.0680091185412151E-3</v>
      </c>
      <c r="D1086" s="34">
        <f t="shared" si="299"/>
        <v>-3.0650478844526097E-3</v>
      </c>
      <c r="E1086" s="34">
        <f t="shared" si="297"/>
        <v>2.7925279539744441E-3</v>
      </c>
      <c r="F1086" s="34">
        <f t="shared" si="300"/>
        <v>1.416342367533785E-2</v>
      </c>
      <c r="G1086" s="34">
        <f t="shared" si="300"/>
        <v>1.4918295205810006E-2</v>
      </c>
      <c r="H1086" s="34">
        <f t="shared" si="300"/>
        <v>-2.810791623758524E-4</v>
      </c>
      <c r="I1086" s="34">
        <f t="shared" si="301"/>
        <v>-7.4377566552685792E-4</v>
      </c>
      <c r="J1086" s="34">
        <f t="shared" si="301"/>
        <v>1.4448564027988109E-2</v>
      </c>
      <c r="K1086" s="19">
        <f t="shared" si="298"/>
        <v>7.1680691948028397E-3</v>
      </c>
    </row>
    <row r="1087" spans="1:11" x14ac:dyDescent="0.2">
      <c r="A1087" t="str">
        <f t="shared" si="296"/>
        <v>QE Mar-13</v>
      </c>
      <c r="B1087" s="34">
        <f t="shared" si="299"/>
        <v>-3.4013605442176909E-3</v>
      </c>
      <c r="C1087" s="34">
        <f t="shared" si="299"/>
        <v>-4.7733260309156256E-3</v>
      </c>
      <c r="D1087" s="34">
        <f t="shared" si="299"/>
        <v>-1.5691411577980485E-2</v>
      </c>
      <c r="E1087" s="34">
        <f t="shared" si="297"/>
        <v>3.7617401259393723E-2</v>
      </c>
      <c r="F1087" s="34">
        <f t="shared" si="300"/>
        <v>3.5254108997990974E-2</v>
      </c>
      <c r="G1087" s="34">
        <f t="shared" si="300"/>
        <v>1.9370148069819182E-2</v>
      </c>
      <c r="H1087" s="34">
        <f t="shared" si="300"/>
        <v>2.133571955575797E-2</v>
      </c>
      <c r="I1087" s="34">
        <f t="shared" si="301"/>
        <v>1.5582132710329155E-2</v>
      </c>
      <c r="J1087" s="34">
        <f t="shared" si="301"/>
        <v>1.3627634063642535E-2</v>
      </c>
      <c r="K1087" s="19">
        <f t="shared" si="298"/>
        <v>-1.3766479627617123E-3</v>
      </c>
    </row>
    <row r="1088" spans="1:11" x14ac:dyDescent="0.2">
      <c r="A1088" t="str">
        <f t="shared" si="296"/>
        <v>QE Jun-13</v>
      </c>
      <c r="B1088" s="34">
        <f t="shared" si="299"/>
        <v>2.2500803600129515E-3</v>
      </c>
      <c r="C1088" s="34">
        <f t="shared" si="299"/>
        <v>1.1072014327915269E-3</v>
      </c>
      <c r="D1088" s="34">
        <f t="shared" si="299"/>
        <v>1.1413775767845635E-3</v>
      </c>
      <c r="E1088" s="34">
        <f t="shared" si="297"/>
        <v>3.2401545203713855E-2</v>
      </c>
      <c r="F1088" s="34">
        <f t="shared" si="300"/>
        <v>2.5742782558324961E-2</v>
      </c>
      <c r="G1088" s="34">
        <f t="shared" si="300"/>
        <v>2.9071484941072701E-2</v>
      </c>
      <c r="H1088" s="34">
        <f t="shared" si="300"/>
        <v>3.3579905177647307E-2</v>
      </c>
      <c r="I1088" s="34">
        <f t="shared" si="301"/>
        <v>-3.2346658433921593E-3</v>
      </c>
      <c r="J1088" s="34">
        <f t="shared" si="301"/>
        <v>-7.5825028912258619E-3</v>
      </c>
      <c r="K1088" s="19">
        <f t="shared" si="298"/>
        <v>-1.1403131310409043E-3</v>
      </c>
    </row>
    <row r="1089" spans="1:11" x14ac:dyDescent="0.2">
      <c r="A1089" t="str">
        <f t="shared" si="296"/>
        <v>QE Sep-13</v>
      </c>
      <c r="B1089" s="34">
        <f t="shared" si="299"/>
        <v>-1.2678288431061668E-3</v>
      </c>
      <c r="C1089" s="34">
        <f t="shared" si="299"/>
        <v>2.327036840196639E-3</v>
      </c>
      <c r="D1089" s="34">
        <f t="shared" si="299"/>
        <v>2.3273745116205724E-3</v>
      </c>
      <c r="E1089" s="34">
        <f t="shared" si="297"/>
        <v>6.3443550505588364E-2</v>
      </c>
      <c r="F1089" s="34">
        <f t="shared" si="300"/>
        <v>6.7166857896370225E-2</v>
      </c>
      <c r="G1089" s="34">
        <f t="shared" si="300"/>
        <v>5.9322933935676447E-2</v>
      </c>
      <c r="H1089" s="34">
        <f t="shared" si="300"/>
        <v>6.591858191958222E-2</v>
      </c>
      <c r="I1089" s="34">
        <f t="shared" si="301"/>
        <v>7.4046579276363378E-3</v>
      </c>
      <c r="J1089" s="34">
        <f t="shared" si="301"/>
        <v>1.1710800411601774E-3</v>
      </c>
      <c r="K1089" s="19">
        <f t="shared" si="298"/>
        <v>3.5994291433896208E-3</v>
      </c>
    </row>
    <row r="1090" spans="1:11" x14ac:dyDescent="0.2">
      <c r="A1090" t="str">
        <f t="shared" si="296"/>
        <v>QE Dec-13</v>
      </c>
      <c r="B1090" s="34">
        <f t="shared" si="299"/>
        <v>4.3559427504666903E-3</v>
      </c>
      <c r="C1090" s="34">
        <f t="shared" si="299"/>
        <v>7.736501614947322E-3</v>
      </c>
      <c r="D1090" s="34">
        <f t="shared" si="299"/>
        <v>7.7323539266909158E-3</v>
      </c>
      <c r="E1090" s="34">
        <f t="shared" si="297"/>
        <v>4.3981465615297477E-2</v>
      </c>
      <c r="F1090" s="34">
        <f t="shared" si="300"/>
        <v>3.8283721788339609E-2</v>
      </c>
      <c r="G1090" s="34">
        <f t="shared" si="300"/>
        <v>2.4256904869268459E-2</v>
      </c>
      <c r="H1090" s="34">
        <f t="shared" si="300"/>
        <v>5.2053899800340586E-2</v>
      </c>
      <c r="I1090" s="34">
        <f t="shared" si="301"/>
        <v>1.3694627639206924E-2</v>
      </c>
      <c r="J1090" s="34">
        <f t="shared" si="301"/>
        <v>-1.3088852210532353E-2</v>
      </c>
      <c r="K1090" s="19">
        <f t="shared" si="298"/>
        <v>3.3658972089345429E-3</v>
      </c>
    </row>
    <row r="1091" spans="1:11" x14ac:dyDescent="0.2">
      <c r="A1091" t="str">
        <f t="shared" si="296"/>
        <v>QE Mar-14</v>
      </c>
      <c r="B1091" s="34">
        <f t="shared" si="299"/>
        <v>-3.4129692832765013E-3</v>
      </c>
      <c r="C1091" s="34">
        <f t="shared" si="299"/>
        <v>9.8699659852650168E-3</v>
      </c>
      <c r="D1091" s="34">
        <f t="shared" si="299"/>
        <v>9.8560228114239479E-3</v>
      </c>
      <c r="E1091" s="34">
        <f t="shared" si="297"/>
        <v>3.0692496769469946E-2</v>
      </c>
      <c r="F1091" s="34">
        <f t="shared" si="300"/>
        <v>3.86274416118777E-2</v>
      </c>
      <c r="G1091" s="34">
        <f t="shared" si="300"/>
        <v>1.3493392141396887E-2</v>
      </c>
      <c r="H1091" s="34">
        <f t="shared" si="300"/>
        <v>4.0851025529193175E-2</v>
      </c>
      <c r="I1091" s="34">
        <f t="shared" si="301"/>
        <v>2.4799421155944135E-2</v>
      </c>
      <c r="J1091" s="34">
        <f t="shared" si="301"/>
        <v>-2.1363133270536627E-3</v>
      </c>
      <c r="K1091" s="19">
        <f t="shared" si="298"/>
        <v>1.3328424772885761E-2</v>
      </c>
    </row>
    <row r="1092" spans="1:11" x14ac:dyDescent="0.2">
      <c r="A1092" t="str">
        <f t="shared" si="296"/>
        <v>QE Jun-14</v>
      </c>
      <c r="B1092" s="34">
        <f t="shared" si="299"/>
        <v>-4.810776138550299E-3</v>
      </c>
      <c r="C1092" s="34">
        <f t="shared" si="299"/>
        <v>4.9173434191944754E-3</v>
      </c>
      <c r="D1092" s="34">
        <f t="shared" si="299"/>
        <v>4.9198949328230768E-3</v>
      </c>
      <c r="E1092" s="34">
        <f t="shared" si="297"/>
        <v>6.9719231666294013E-2</v>
      </c>
      <c r="F1092" s="34">
        <f t="shared" si="300"/>
        <v>8.9407238820875978E-2</v>
      </c>
      <c r="G1092" s="34">
        <f t="shared" si="300"/>
        <v>4.8265440915116642E-2</v>
      </c>
      <c r="H1092" s="34">
        <f t="shared" si="300"/>
        <v>7.4982137893712331E-2</v>
      </c>
      <c r="I1092" s="34">
        <f t="shared" si="301"/>
        <v>3.9247500012824288E-2</v>
      </c>
      <c r="J1092" s="34">
        <f t="shared" si="301"/>
        <v>1.3418921504526393E-2</v>
      </c>
      <c r="K1092" s="19">
        <f t="shared" si="298"/>
        <v>9.775145594923762E-3</v>
      </c>
    </row>
    <row r="1093" spans="1:11" x14ac:dyDescent="0.2">
      <c r="A1093" t="str">
        <f t="shared" si="296"/>
        <v>QE Sep-14</v>
      </c>
      <c r="B1093" s="34">
        <f t="shared" si="299"/>
        <v>-1.523325928276742E-2</v>
      </c>
      <c r="C1093" s="34">
        <f t="shared" si="299"/>
        <v>-3.939592908732692E-4</v>
      </c>
      <c r="D1093" s="34">
        <f t="shared" si="299"/>
        <v>-3.3460744349245175E-4</v>
      </c>
      <c r="E1093" s="34">
        <f t="shared" si="297"/>
        <v>4.4699546711614913E-2</v>
      </c>
      <c r="F1093" s="34">
        <f t="shared" si="300"/>
        <v>4.5996247488383046E-2</v>
      </c>
      <c r="G1093" s="34">
        <f t="shared" si="300"/>
        <v>9.4113087312737154E-3</v>
      </c>
      <c r="H1093" s="34">
        <f t="shared" si="300"/>
        <v>4.4349982467072113E-2</v>
      </c>
      <c r="I1093" s="34">
        <f t="shared" si="301"/>
        <v>3.6243836819197961E-2</v>
      </c>
      <c r="J1093" s="34">
        <f t="shared" si="301"/>
        <v>1.5763537597059951E-3</v>
      </c>
      <c r="K1093" s="19">
        <f t="shared" si="298"/>
        <v>1.5068847655320239E-2</v>
      </c>
    </row>
    <row r="1094" spans="1:11" x14ac:dyDescent="0.2">
      <c r="A1094" t="str">
        <f t="shared" si="296"/>
        <v>QE Dec-14</v>
      </c>
      <c r="B1094" s="34">
        <f t="shared" si="299"/>
        <v>-1.3011152416356864E-2</v>
      </c>
      <c r="C1094" s="34">
        <f t="shared" si="299"/>
        <v>-5.9185583677638931E-3</v>
      </c>
      <c r="D1094" s="34">
        <f t="shared" si="299"/>
        <v>-5.9298060795022201E-3</v>
      </c>
      <c r="E1094" s="34">
        <f t="shared" si="297"/>
        <v>6.5803448069976955E-2</v>
      </c>
      <c r="F1094" s="34">
        <f t="shared" si="300"/>
        <v>6.8056092598145934E-2</v>
      </c>
      <c r="G1094" s="34">
        <f t="shared" si="300"/>
        <v>4.1067716356965489E-2</v>
      </c>
      <c r="H1094" s="34">
        <f t="shared" si="300"/>
        <v>5.9483440304057167E-2</v>
      </c>
      <c r="I1094" s="34">
        <f t="shared" si="301"/>
        <v>2.5923747146459952E-2</v>
      </c>
      <c r="J1094" s="34">
        <f t="shared" si="301"/>
        <v>8.0913509055209332E-3</v>
      </c>
      <c r="K1094" s="19">
        <f t="shared" si="298"/>
        <v>7.1860934051657388E-3</v>
      </c>
    </row>
    <row r="1095" spans="1:11" x14ac:dyDescent="0.2">
      <c r="A1095" t="str">
        <f t="shared" si="296"/>
        <v>QE Mar-15</v>
      </c>
      <c r="B1095" s="34">
        <f t="shared" si="299"/>
        <v>-9.3399750933997883E-3</v>
      </c>
      <c r="C1095" s="34">
        <f t="shared" si="299"/>
        <v>-6.2338077196807395E-3</v>
      </c>
      <c r="D1095" s="34">
        <f t="shared" si="299"/>
        <v>-6.263058477708916E-3</v>
      </c>
      <c r="E1095" s="34">
        <f t="shared" si="297"/>
        <v>5.7047786880303653E-2</v>
      </c>
      <c r="F1095" s="34">
        <f t="shared" si="300"/>
        <v>5.4006805868702212E-2</v>
      </c>
      <c r="G1095" s="34">
        <f t="shared" si="300"/>
        <v>5.0259629389649785E-2</v>
      </c>
      <c r="H1095" s="34">
        <f t="shared" si="300"/>
        <v>5.0427434777339464E-2</v>
      </c>
      <c r="I1095" s="34">
        <f t="shared" si="301"/>
        <v>3.567857293752974E-3</v>
      </c>
      <c r="J1095" s="34">
        <f t="shared" si="301"/>
        <v>3.4075377059448186E-3</v>
      </c>
      <c r="K1095" s="19">
        <f t="shared" si="298"/>
        <v>3.1354524212399149E-3</v>
      </c>
    </row>
    <row r="1096" spans="1:11" x14ac:dyDescent="0.2">
      <c r="A1096" t="str">
        <f t="shared" si="296"/>
        <v>QE Jun-15</v>
      </c>
      <c r="B1096" s="34">
        <f t="shared" si="299"/>
        <v>-9.3457943925233655E-3</v>
      </c>
      <c r="C1096" s="34">
        <f t="shared" si="299"/>
        <v>7.4016022291889527E-4</v>
      </c>
      <c r="D1096" s="34">
        <f t="shared" si="299"/>
        <v>7.435701399010064E-4</v>
      </c>
      <c r="E1096" s="34">
        <f t="shared" si="297"/>
        <v>4.1771409101562851E-2</v>
      </c>
      <c r="F1096" s="34">
        <f t="shared" si="300"/>
        <v>4.0640397727744526E-2</v>
      </c>
      <c r="G1096" s="34">
        <f t="shared" si="300"/>
        <v>3.2759594560057836E-2</v>
      </c>
      <c r="H1096" s="34">
        <f t="shared" si="300"/>
        <v>4.2546039213973597E-2</v>
      </c>
      <c r="I1096" s="34">
        <f t="shared" si="301"/>
        <v>7.6308205793467199E-3</v>
      </c>
      <c r="J1096" s="34">
        <f t="shared" si="301"/>
        <v>-1.8278727409158924E-3</v>
      </c>
      <c r="K1096" s="19">
        <f t="shared" si="298"/>
        <v>1.0181105130682377E-2</v>
      </c>
    </row>
    <row r="1097" spans="1:11" x14ac:dyDescent="0.2">
      <c r="A1097" t="str">
        <f t="shared" si="296"/>
        <v>QE Sep-15</v>
      </c>
      <c r="B1097" s="34">
        <f t="shared" si="299"/>
        <v>9.3457943925232545E-3</v>
      </c>
      <c r="C1097" s="34">
        <f t="shared" si="299"/>
        <v>8.6482118601216573E-3</v>
      </c>
      <c r="D1097" s="34">
        <f t="shared" si="299"/>
        <v>8.6338378643591174E-3</v>
      </c>
      <c r="E1097" s="34">
        <f t="shared" si="297"/>
        <v>3.0648652135111476E-2</v>
      </c>
      <c r="F1097" s="34">
        <f t="shared" si="300"/>
        <v>4.4519436786425892E-2</v>
      </c>
      <c r="G1097" s="34">
        <f t="shared" si="300"/>
        <v>4.5197320967324872E-2</v>
      </c>
      <c r="H1097" s="34">
        <f t="shared" si="300"/>
        <v>3.9547105492766299E-2</v>
      </c>
      <c r="I1097" s="34">
        <f t="shared" si="301"/>
        <v>-6.4857053046374347E-4</v>
      </c>
      <c r="J1097" s="34">
        <f t="shared" si="301"/>
        <v>4.7831707359742293E-3</v>
      </c>
      <c r="K1097" s="19">
        <f t="shared" si="298"/>
        <v>-6.91123434879648E-4</v>
      </c>
    </row>
    <row r="1098" spans="1:11" x14ac:dyDescent="0.2">
      <c r="A1098" t="str">
        <f t="shared" si="296"/>
        <v>QE Dec-15</v>
      </c>
      <c r="B1098" s="34">
        <f t="shared" si="299"/>
        <v>-3.4526051475204378E-3</v>
      </c>
      <c r="C1098" s="34">
        <f t="shared" si="299"/>
        <v>7.6086853143086941E-5</v>
      </c>
      <c r="D1098" s="34">
        <f t="shared" si="299"/>
        <v>8.1722207917023226E-5</v>
      </c>
      <c r="E1098" s="34">
        <f t="shared" si="297"/>
        <v>4.3164369440283457E-2</v>
      </c>
      <c r="F1098" s="34">
        <f t="shared" si="300"/>
        <v>4.7001419901718799E-2</v>
      </c>
      <c r="G1098" s="34">
        <f t="shared" si="300"/>
        <v>6.5664649137950892E-2</v>
      </c>
      <c r="H1098" s="34">
        <f t="shared" si="300"/>
        <v>4.3249619135774298E-2</v>
      </c>
      <c r="I1098" s="34">
        <f t="shared" si="301"/>
        <v>-1.7513229186432389E-2</v>
      </c>
      <c r="J1098" s="34">
        <f t="shared" si="301"/>
        <v>3.5962637293387445E-3</v>
      </c>
      <c r="K1098" s="19">
        <f t="shared" si="298"/>
        <v>3.5409173902720692E-3</v>
      </c>
    </row>
    <row r="1099" spans="1:11" x14ac:dyDescent="0.2">
      <c r="A1099" t="str">
        <f t="shared" si="296"/>
        <v>QE Mar-16</v>
      </c>
      <c r="B1099" s="34">
        <f t="shared" si="299"/>
        <v>-1.2256442489000596E-2</v>
      </c>
      <c r="C1099" s="34">
        <f t="shared" si="299"/>
        <v>-1.4583220078989712E-3</v>
      </c>
      <c r="D1099" s="34">
        <f t="shared" si="299"/>
        <v>9.6591965560384185E-3</v>
      </c>
      <c r="E1099" s="34">
        <f t="shared" si="297"/>
        <v>5.438572829347299E-2</v>
      </c>
      <c r="F1099" s="34">
        <f t="shared" si="300"/>
        <v>8.2441698604863722E-2</v>
      </c>
      <c r="G1099" s="34">
        <f t="shared" si="300"/>
        <v>0.10463463330319089</v>
      </c>
      <c r="H1099" s="34">
        <f t="shared" si="300"/>
        <v>6.457024728894134E-2</v>
      </c>
      <c r="I1099" s="34">
        <f t="shared" si="301"/>
        <v>-2.0090746776573076E-2</v>
      </c>
      <c r="J1099" s="34">
        <f t="shared" si="301"/>
        <v>1.6787479606380273E-2</v>
      </c>
      <c r="K1099" s="19">
        <f t="shared" si="298"/>
        <v>1.0932109249400357E-2</v>
      </c>
    </row>
    <row r="1100" spans="1:11" x14ac:dyDescent="0.2">
      <c r="A1100" t="str">
        <f t="shared" si="296"/>
        <v>QE Jun-16</v>
      </c>
      <c r="B1100" s="34">
        <f t="shared" si="299"/>
        <v>-4.8796356538711727E-3</v>
      </c>
      <c r="C1100" s="34">
        <f t="shared" si="299"/>
        <v>-7.9327097382351219E-3</v>
      </c>
      <c r="D1100" s="34">
        <f t="shared" si="299"/>
        <v>-7.963931608906516E-3</v>
      </c>
      <c r="E1100" s="34">
        <f t="shared" si="297"/>
        <v>4.572110855729794E-2</v>
      </c>
      <c r="F1100" s="34">
        <f t="shared" si="300"/>
        <v>4.5545096924614503E-2</v>
      </c>
      <c r="G1100" s="34">
        <f t="shared" si="300"/>
        <v>6.8107880604783899E-2</v>
      </c>
      <c r="H1100" s="34">
        <f t="shared" si="300"/>
        <v>3.739305716675756E-2</v>
      </c>
      <c r="I1100" s="34">
        <f t="shared" si="301"/>
        <v>-2.1124068167528209E-2</v>
      </c>
      <c r="J1100" s="34">
        <f t="shared" si="301"/>
        <v>7.8581977212388576E-3</v>
      </c>
      <c r="K1100" s="19">
        <f t="shared" si="298"/>
        <v>-3.0680450262617898E-3</v>
      </c>
    </row>
    <row r="1101" spans="1:11" x14ac:dyDescent="0.2">
      <c r="A1101" t="str">
        <f t="shared" si="296"/>
        <v>QE Sep-16</v>
      </c>
      <c r="B1101" s="34">
        <f t="shared" si="299"/>
        <v>-2.2988505747126409E-2</v>
      </c>
      <c r="C1101" s="34">
        <f t="shared" si="299"/>
        <v>-7.3158444430790892E-3</v>
      </c>
      <c r="D1101" s="34">
        <f t="shared" si="299"/>
        <v>-7.3117728767276846E-3</v>
      </c>
      <c r="E1101" s="34">
        <f t="shared" si="297"/>
        <v>5.9756278037152999E-2</v>
      </c>
      <c r="F1101" s="34">
        <f t="shared" si="300"/>
        <v>6.5627277948355545E-2</v>
      </c>
      <c r="G1101" s="34">
        <f t="shared" si="300"/>
        <v>8.6796295679306468E-2</v>
      </c>
      <c r="H1101" s="34">
        <f t="shared" si="300"/>
        <v>5.2007580827458932E-2</v>
      </c>
      <c r="I1101" s="34">
        <f t="shared" si="301"/>
        <v>-1.9478367579196854E-2</v>
      </c>
      <c r="J1101" s="34">
        <f t="shared" si="301"/>
        <v>1.2946386859858716E-2</v>
      </c>
      <c r="K1101" s="19">
        <f t="shared" si="298"/>
        <v>1.6041429805319085E-2</v>
      </c>
    </row>
    <row r="1102" spans="1:11" x14ac:dyDescent="0.2">
      <c r="A1102" t="str">
        <f t="shared" si="296"/>
        <v>QE Dec-16</v>
      </c>
      <c r="B1102" s="34">
        <f t="shared" si="299"/>
        <v>-2.7086614173228329E-2</v>
      </c>
      <c r="C1102" s="34">
        <f t="shared" si="299"/>
        <v>-1.0473034017746019E-2</v>
      </c>
      <c r="D1102" s="34">
        <f t="shared" si="299"/>
        <v>-1.0525564982647118E-2</v>
      </c>
      <c r="E1102" s="34">
        <f t="shared" si="297"/>
        <v>4.6480585418297249E-2</v>
      </c>
      <c r="F1102" s="34">
        <f t="shared" si="300"/>
        <v>4.6990953042644668E-2</v>
      </c>
      <c r="G1102" s="34">
        <f t="shared" si="300"/>
        <v>5.0763382993894712E-2</v>
      </c>
      <c r="H1102" s="34">
        <f t="shared" si="300"/>
        <v>3.5465786013398226E-2</v>
      </c>
      <c r="I1102" s="34">
        <f t="shared" si="301"/>
        <v>-3.5901802559025198E-3</v>
      </c>
      <c r="J1102" s="34">
        <f t="shared" si="301"/>
        <v>1.1130418006005671E-2</v>
      </c>
      <c r="K1102" s="19">
        <f t="shared" si="298"/>
        <v>1.7076114274411358E-2</v>
      </c>
    </row>
    <row r="1103" spans="1:11" x14ac:dyDescent="0.2">
      <c r="A1103" t="str">
        <f t="shared" si="296"/>
        <v>QE Mar-17</v>
      </c>
      <c r="B1103" s="34">
        <f t="shared" ref="B1103:D1122" si="302">IF(B953=0,"-",B957/B953-1)</f>
        <v>-1.495386573337576E-2</v>
      </c>
      <c r="C1103" s="34">
        <f t="shared" si="302"/>
        <v>-5.9980306387168447E-3</v>
      </c>
      <c r="D1103" s="34">
        <f t="shared" si="302"/>
        <v>-1.6984370920294811E-2</v>
      </c>
      <c r="E1103" s="34">
        <f t="shared" si="297"/>
        <v>2.5936578935406684E-2</v>
      </c>
      <c r="F1103" s="34">
        <f t="shared" ref="F1103:H1122" si="303">IF(F953=0,"-",IF(OR(F957="C",F953="C"),"C",F957/F953-1))</f>
        <v>-6.4563109906615734E-3</v>
      </c>
      <c r="G1103" s="34">
        <f t="shared" si="303"/>
        <v>-7.7696827269356783E-3</v>
      </c>
      <c r="H1103" s="34">
        <f t="shared" si="303"/>
        <v>8.5116915380694103E-3</v>
      </c>
      <c r="I1103" s="34">
        <f t="shared" ref="I1103:J1122" si="304">IF(OR(I957="-",I953="-"),"-",IF(OR(I957="C",I953="C"),"C",I957/I953-1))</f>
        <v>1.3236561244001077E-3</v>
      </c>
      <c r="J1103" s="34">
        <f t="shared" si="304"/>
        <v>-1.4841674771170488E-2</v>
      </c>
      <c r="K1103" s="19">
        <f t="shared" si="298"/>
        <v>9.091792539571486E-3</v>
      </c>
    </row>
    <row r="1104" spans="1:11" x14ac:dyDescent="0.2">
      <c r="A1104" t="str">
        <f t="shared" si="296"/>
        <v>QE Jun-17</v>
      </c>
      <c r="B1104" s="34">
        <f t="shared" si="302"/>
        <v>-5.2304674730303535E-3</v>
      </c>
      <c r="C1104" s="34">
        <f t="shared" si="302"/>
        <v>1.2669083537986126E-4</v>
      </c>
      <c r="D1104" s="34">
        <f t="shared" si="302"/>
        <v>1.1623527207937911E-4</v>
      </c>
      <c r="E1104" s="34">
        <f t="shared" si="297"/>
        <v>5.4012543571086535E-2</v>
      </c>
      <c r="F1104" s="34">
        <f t="shared" si="303"/>
        <v>6.9791809194164944E-2</v>
      </c>
      <c r="G1104" s="34">
        <f t="shared" si="303"/>
        <v>5.8694665347070574E-2</v>
      </c>
      <c r="H1104" s="34">
        <f t="shared" si="303"/>
        <v>5.4135057005863629E-2</v>
      </c>
      <c r="I1104" s="34">
        <f t="shared" si="304"/>
        <v>1.0481911556110779E-2</v>
      </c>
      <c r="J1104" s="34">
        <f t="shared" si="304"/>
        <v>1.4852700405176167E-2</v>
      </c>
      <c r="K1104" s="19">
        <f t="shared" si="298"/>
        <v>5.3853260813103709E-3</v>
      </c>
    </row>
    <row r="1105" spans="1:11" x14ac:dyDescent="0.2">
      <c r="A1105" t="str">
        <f t="shared" si="296"/>
        <v>QE Sep-17</v>
      </c>
      <c r="B1105" s="34">
        <f t="shared" si="302"/>
        <v>-2.1241830065359513E-2</v>
      </c>
      <c r="C1105" s="34">
        <f t="shared" si="302"/>
        <v>-9.5408319882758219E-3</v>
      </c>
      <c r="D1105" s="34">
        <f t="shared" si="302"/>
        <v>-9.5346541127767637E-3</v>
      </c>
      <c r="E1105" s="34">
        <f t="shared" si="297"/>
        <v>1.5065168079301916E-2</v>
      </c>
      <c r="F1105" s="34">
        <f t="shared" si="303"/>
        <v>8.3976337015376767E-3</v>
      </c>
      <c r="G1105" s="34">
        <f t="shared" si="303"/>
        <v>1.4872435344626567E-2</v>
      </c>
      <c r="H1105" s="34">
        <f t="shared" si="303"/>
        <v>5.3868727997381516E-3</v>
      </c>
      <c r="I1105" s="34">
        <f t="shared" si="304"/>
        <v>-6.3799167438124416E-3</v>
      </c>
      <c r="J1105" s="34">
        <f t="shared" si="304"/>
        <v>2.9946292151352694E-3</v>
      </c>
      <c r="K1105" s="19">
        <f t="shared" si="298"/>
        <v>1.1954942943531277E-2</v>
      </c>
    </row>
    <row r="1106" spans="1:11" x14ac:dyDescent="0.2">
      <c r="A1106" t="str">
        <f t="shared" si="296"/>
        <v>QE Dec-17</v>
      </c>
      <c r="B1106" s="34">
        <f t="shared" si="302"/>
        <v>-6.1508578828100013E-3</v>
      </c>
      <c r="C1106" s="34">
        <f t="shared" si="302"/>
        <v>6.4944894149192578E-3</v>
      </c>
      <c r="D1106" s="34">
        <f t="shared" si="302"/>
        <v>6.5506812774345224E-3</v>
      </c>
      <c r="E1106" s="34">
        <f t="shared" si="297"/>
        <v>2.9207171611310034E-2</v>
      </c>
      <c r="F1106" s="34">
        <f t="shared" si="303"/>
        <v>4.3079715640226501E-2</v>
      </c>
      <c r="G1106" s="34">
        <f t="shared" si="303"/>
        <v>3.4552716246403214E-2</v>
      </c>
      <c r="H1106" s="34">
        <f t="shared" si="303"/>
        <v>3.5949179760985661E-2</v>
      </c>
      <c r="I1106" s="34">
        <f t="shared" si="304"/>
        <v>8.2422086955231677E-3</v>
      </c>
      <c r="J1106" s="34">
        <f t="shared" si="304"/>
        <v>6.8830942854609667E-3</v>
      </c>
      <c r="K1106" s="19">
        <f t="shared" si="298"/>
        <v>1.2723608404783704E-2</v>
      </c>
    </row>
    <row r="1107" spans="1:11" x14ac:dyDescent="0.2">
      <c r="A1107" t="str">
        <f t="shared" ref="A1107:A1113" si="305">A961</f>
        <v>QE Mar-18</v>
      </c>
      <c r="B1107" s="34">
        <f t="shared" si="302"/>
        <v>-1.0658914728682189E-2</v>
      </c>
      <c r="C1107" s="34">
        <f t="shared" si="302"/>
        <v>4.2053826993508903E-3</v>
      </c>
      <c r="D1107" s="34">
        <f t="shared" si="302"/>
        <v>4.2494013004688025E-3</v>
      </c>
      <c r="E1107" s="34">
        <f t="shared" ref="E1107:E1138" si="306">IF(OR(E957="-",E961="-"),"-",IF(OR(E957="C",E961="C"),"C",E961/E957-1))</f>
        <v>2.2319013799225296E-2</v>
      </c>
      <c r="F1107" s="34">
        <f t="shared" si="303"/>
        <v>3.6327935165674896E-2</v>
      </c>
      <c r="G1107" s="34">
        <f t="shared" si="303"/>
        <v>3.8916492499988298E-2</v>
      </c>
      <c r="H1107" s="34">
        <f t="shared" si="303"/>
        <v>2.6663257545957553E-2</v>
      </c>
      <c r="I1107" s="34">
        <f t="shared" si="304"/>
        <v>-2.4915932637514793E-3</v>
      </c>
      <c r="J1107" s="34">
        <f t="shared" si="304"/>
        <v>9.4136782909899352E-3</v>
      </c>
      <c r="K1107" s="19">
        <f t="shared" ref="K1107:K1138" si="307">K961/K957-1</f>
        <v>1.5024441670646427E-2</v>
      </c>
    </row>
    <row r="1108" spans="1:11" x14ac:dyDescent="0.2">
      <c r="A1108" t="str">
        <f t="shared" si="305"/>
        <v>QE Jun-18</v>
      </c>
      <c r="B1108" s="34">
        <f t="shared" si="302"/>
        <v>-2.4646730200460043E-2</v>
      </c>
      <c r="C1108" s="34">
        <f t="shared" si="302"/>
        <v>2.1485992691838707E-3</v>
      </c>
      <c r="D1108" s="34">
        <f t="shared" si="302"/>
        <v>2.2140767927869565E-3</v>
      </c>
      <c r="E1108" s="34">
        <f t="shared" si="306"/>
        <v>-4.4373597149649502E-3</v>
      </c>
      <c r="F1108" s="34">
        <f t="shared" si="303"/>
        <v>-4.001529964751338E-3</v>
      </c>
      <c r="G1108" s="34">
        <f t="shared" si="303"/>
        <v>8.2870553941334357E-3</v>
      </c>
      <c r="H1108" s="34">
        <f t="shared" si="303"/>
        <v>-2.2331075773441844E-3</v>
      </c>
      <c r="I1108" s="34">
        <f t="shared" si="304"/>
        <v>-1.2187586157278663E-2</v>
      </c>
      <c r="J1108" s="34">
        <f t="shared" si="304"/>
        <v>-1.772380303292298E-3</v>
      </c>
      <c r="K1108" s="19">
        <f t="shared" si="307"/>
        <v>2.7472435167158471E-2</v>
      </c>
    </row>
    <row r="1109" spans="1:11" x14ac:dyDescent="0.2">
      <c r="A1109" t="str">
        <f t="shared" si="305"/>
        <v>QE Sep-18</v>
      </c>
      <c r="B1109" s="34">
        <f t="shared" si="302"/>
        <v>1.1352253756260478E-2</v>
      </c>
      <c r="C1109" s="34">
        <f t="shared" si="302"/>
        <v>1.8665613580808538E-2</v>
      </c>
      <c r="D1109" s="34">
        <f t="shared" si="302"/>
        <v>1.8423716379046606E-2</v>
      </c>
      <c r="E1109" s="34">
        <f t="shared" si="306"/>
        <v>5.70503173075676E-3</v>
      </c>
      <c r="F1109" s="34">
        <f t="shared" si="303"/>
        <v>2.1315362763554502E-2</v>
      </c>
      <c r="G1109" s="34">
        <f t="shared" si="303"/>
        <v>2.5009292032492469E-2</v>
      </c>
      <c r="H1109" s="34">
        <f t="shared" si="303"/>
        <v>2.42338559963442E-2</v>
      </c>
      <c r="I1109" s="34">
        <f t="shared" si="304"/>
        <v>-3.6038007632235303E-3</v>
      </c>
      <c r="J1109" s="34">
        <f t="shared" si="304"/>
        <v>-2.8494403067262919E-3</v>
      </c>
      <c r="K1109" s="19">
        <f t="shared" si="307"/>
        <v>7.2312686281021943E-3</v>
      </c>
    </row>
    <row r="1110" spans="1:11" x14ac:dyDescent="0.2">
      <c r="A1110" t="str">
        <f t="shared" si="305"/>
        <v>QE Dec-18</v>
      </c>
      <c r="B1110" s="34">
        <f t="shared" si="302"/>
        <v>-1.3029315960911836E-3</v>
      </c>
      <c r="C1110" s="34">
        <f t="shared" si="302"/>
        <v>1.3876753990193391E-2</v>
      </c>
      <c r="D1110" s="34">
        <f t="shared" si="302"/>
        <v>1.3863661025952601E-2</v>
      </c>
      <c r="E1110" s="34">
        <f t="shared" si="306"/>
        <v>8.6892118154888731E-3</v>
      </c>
      <c r="F1110" s="34">
        <f t="shared" si="303"/>
        <v>2.8786405315788688E-2</v>
      </c>
      <c r="G1110" s="34">
        <f t="shared" si="303"/>
        <v>3.4122724348768507E-2</v>
      </c>
      <c r="H1110" s="34">
        <f t="shared" si="303"/>
        <v>2.2673337128634286E-2</v>
      </c>
      <c r="I1110" s="34">
        <f t="shared" si="304"/>
        <v>-5.1602376655444093E-3</v>
      </c>
      <c r="J1110" s="34">
        <f t="shared" si="304"/>
        <v>5.9775374650110624E-3</v>
      </c>
      <c r="K1110" s="19">
        <f t="shared" si="307"/>
        <v>1.5199489481374284E-2</v>
      </c>
    </row>
    <row r="1111" spans="1:11" x14ac:dyDescent="0.2">
      <c r="A1111" t="str">
        <f t="shared" si="305"/>
        <v>QE Mar-19</v>
      </c>
      <c r="B1111" s="34">
        <f t="shared" si="302"/>
        <v>-1.9588638589618235E-3</v>
      </c>
      <c r="C1111" s="34">
        <f t="shared" si="302"/>
        <v>1.5883178722516211E-2</v>
      </c>
      <c r="D1111" s="34">
        <f t="shared" si="302"/>
        <v>1.5817295854384295E-2</v>
      </c>
      <c r="E1111" s="34">
        <f t="shared" si="306"/>
        <v>-2.5910198972841303E-2</v>
      </c>
      <c r="F1111" s="34">
        <f t="shared" si="303"/>
        <v>-1.4071698299072732E-2</v>
      </c>
      <c r="G1111" s="34">
        <f t="shared" si="303"/>
        <v>-2.3352000143672114E-2</v>
      </c>
      <c r="H1111" s="34">
        <f t="shared" si="303"/>
        <v>-1.0502732401256432E-2</v>
      </c>
      <c r="I1111" s="34">
        <f t="shared" si="304"/>
        <v>9.5021971539026584E-3</v>
      </c>
      <c r="J1111" s="34">
        <f t="shared" si="304"/>
        <v>-3.6068476535335847E-3</v>
      </c>
      <c r="K1111" s="19">
        <f t="shared" si="307"/>
        <v>1.7877061310784148E-2</v>
      </c>
    </row>
    <row r="1112" spans="1:11" x14ac:dyDescent="0.2">
      <c r="A1112" t="str">
        <f t="shared" si="305"/>
        <v>QE Jun-19</v>
      </c>
      <c r="B1112" s="34">
        <f t="shared" si="302"/>
        <v>-2.0215633423180668E-3</v>
      </c>
      <c r="C1112" s="34">
        <f t="shared" si="302"/>
        <v>1.8649333223135445E-2</v>
      </c>
      <c r="D1112" s="34">
        <f t="shared" si="302"/>
        <v>1.8624044330529221E-2</v>
      </c>
      <c r="E1112" s="34">
        <f t="shared" si="306"/>
        <v>1.759191263201787E-3</v>
      </c>
      <c r="F1112" s="34">
        <f t="shared" si="303"/>
        <v>2.752608482719654E-2</v>
      </c>
      <c r="G1112" s="34">
        <f t="shared" si="303"/>
        <v>2.2816632438972251E-2</v>
      </c>
      <c r="H1112" s="34">
        <f t="shared" si="303"/>
        <v>2.0415998849802941E-2</v>
      </c>
      <c r="I1112" s="34">
        <f t="shared" si="304"/>
        <v>4.6043955865231467E-3</v>
      </c>
      <c r="J1112" s="34">
        <f t="shared" si="304"/>
        <v>6.9678307527596406E-3</v>
      </c>
      <c r="K1112" s="19">
        <f t="shared" si="307"/>
        <v>2.0712768739455267E-2</v>
      </c>
    </row>
    <row r="1113" spans="1:11" x14ac:dyDescent="0.2">
      <c r="A1113" t="str">
        <f t="shared" si="305"/>
        <v>QE Sep-19</v>
      </c>
      <c r="B1113" s="34">
        <f t="shared" si="302"/>
        <v>-7.2631231429515219E-3</v>
      </c>
      <c r="C1113" s="34">
        <f t="shared" si="302"/>
        <v>1.8210726220795781E-2</v>
      </c>
      <c r="D1113" s="34">
        <f t="shared" si="302"/>
        <v>1.8296905081878645E-2</v>
      </c>
      <c r="E1113" s="34">
        <f t="shared" si="306"/>
        <v>1.1175820988301721E-2</v>
      </c>
      <c r="F1113" s="34">
        <f t="shared" si="303"/>
        <v>1.7277924887885376E-2</v>
      </c>
      <c r="G1113" s="34">
        <f t="shared" si="303"/>
        <v>1.1297368995621948E-2</v>
      </c>
      <c r="H1113" s="34">
        <f t="shared" si="303"/>
        <v>2.9677209006015559E-2</v>
      </c>
      <c r="I1113" s="34">
        <f t="shared" si="304"/>
        <v>5.9137461201970165E-3</v>
      </c>
      <c r="J1113" s="34">
        <f t="shared" si="304"/>
        <v>-1.204191372760377E-2</v>
      </c>
      <c r="K1113" s="19">
        <f t="shared" si="307"/>
        <v>2.5660222721247239E-2</v>
      </c>
    </row>
    <row r="1115" spans="1:11" ht="15" x14ac:dyDescent="0.25">
      <c r="A1115" s="16" t="s">
        <v>50</v>
      </c>
      <c r="D1115" s="17" t="str">
        <f>D4</f>
        <v>Total NZ - Total</v>
      </c>
      <c r="E1115" s="6"/>
      <c r="H1115" s="2"/>
    </row>
    <row r="1116" spans="1:11" ht="63.75" x14ac:dyDescent="0.2">
      <c r="A1116" s="40" t="s">
        <v>51</v>
      </c>
      <c r="B1116" s="55" t="str">
        <f>B6&amp;"at end of year"</f>
        <v>Number of establishmentsat end of year</v>
      </c>
      <c r="C1116" s="54" t="s">
        <v>89</v>
      </c>
      <c r="D1116" s="54" t="s">
        <v>91</v>
      </c>
      <c r="E1116" s="54" t="str">
        <f t="shared" ref="E1116:K1116" si="308">E6</f>
        <v xml:space="preserve">Occupancy rate 
(%) </v>
      </c>
      <c r="F1116" s="54" t="str">
        <f t="shared" si="308"/>
        <v xml:space="preserve">Guest nights </v>
      </c>
      <c r="G1116" s="54" t="str">
        <f t="shared" si="308"/>
        <v xml:space="preserve">Guest arrivals </v>
      </c>
      <c r="H1116" s="54" t="str">
        <f t="shared" si="308"/>
        <v>Stay-unit nights (occupancy)</v>
      </c>
      <c r="I1116" s="54" t="str">
        <f t="shared" si="308"/>
        <v>Average length
of stay (days)</v>
      </c>
      <c r="J1116" s="54" t="str">
        <f t="shared" si="308"/>
        <v>Guests per stay-unit night</v>
      </c>
      <c r="K1116" s="54" t="str">
        <f t="shared" si="308"/>
        <v>Stay-units per establishment</v>
      </c>
    </row>
    <row r="1117" spans="1:11" x14ac:dyDescent="0.2">
      <c r="A1117" s="2" t="str">
        <f t="shared" ref="A1117:A1180" si="309">"YE "&amp;TEXT(A18,"mmm-yy")</f>
        <v>YE Dec-01</v>
      </c>
      <c r="B1117">
        <f t="shared" ref="B1117:B1180" si="310">B18</f>
        <v>2947</v>
      </c>
      <c r="C1117" s="2">
        <f t="shared" ref="C1117:C1180" si="311">SUM(C7:C18)/12</f>
        <v>118948.5</v>
      </c>
      <c r="D1117" s="2">
        <f t="shared" ref="D1117:D1180" si="312">SUM(D7:D18)</f>
        <v>43410807</v>
      </c>
      <c r="E1117" s="30">
        <f>IF(C1117=0,"-",IF(H1117="C","C",100*H1117/D1117))</f>
        <v>34.727195926120423</v>
      </c>
      <c r="F1117" s="9">
        <f t="shared" ref="F1117:H1136" si="313">IF(OR(F7="C",F8="C",F9="C",F10="C",F11="C",F12="C",F13="C",F14="C",F15="C",F16="C",F17="C",F18="C"),"C",SUM(F7:F18))</f>
        <v>26759504</v>
      </c>
      <c r="G1117" s="9">
        <f t="shared" si="313"/>
        <v>14198707</v>
      </c>
      <c r="H1117" s="9">
        <f t="shared" si="313"/>
        <v>15075356</v>
      </c>
      <c r="I1117" s="10">
        <f t="shared" ref="I1117:I1180" si="314">IF(F1117=0,"-",IF(OR(F1117="C",G1117="C"),"C",F1117/G1117))</f>
        <v>1.8846437214318177</v>
      </c>
      <c r="J1117" s="11">
        <f t="shared" ref="J1117:J1180" si="315">IF(OR(H1117=0,F1117=0),"-",IF(OR(F1117="C",H1117="C"),"C",F1117/H1117))</f>
        <v>1.7750495577019874</v>
      </c>
      <c r="K1117" s="22">
        <f t="shared" ref="K1117:K1180" si="316">C1117/B1117</f>
        <v>40.362572107227692</v>
      </c>
    </row>
    <row r="1118" spans="1:11" x14ac:dyDescent="0.2">
      <c r="A1118" s="2" t="str">
        <f t="shared" si="309"/>
        <v>YE Jan-02</v>
      </c>
      <c r="B1118">
        <f t="shared" si="310"/>
        <v>2952</v>
      </c>
      <c r="C1118" s="2">
        <f t="shared" si="311"/>
        <v>119123.75</v>
      </c>
      <c r="D1118" s="2">
        <f t="shared" si="312"/>
        <v>43476000</v>
      </c>
      <c r="E1118" s="30">
        <f t="shared" ref="E1118:E1181" si="317">IF(C1118=0,"-",IF(H1118="C","C",100*H1118/D1118))</f>
        <v>34.781778452479529</v>
      </c>
      <c r="F1118" s="9">
        <f t="shared" si="313"/>
        <v>26859542</v>
      </c>
      <c r="G1118" s="9">
        <f t="shared" si="313"/>
        <v>14225238</v>
      </c>
      <c r="H1118" s="9">
        <f t="shared" si="313"/>
        <v>15121726</v>
      </c>
      <c r="I1118" s="10">
        <f t="shared" si="314"/>
        <v>1.888161168199787</v>
      </c>
      <c r="J1118" s="11">
        <f t="shared" si="315"/>
        <v>1.7762219736027487</v>
      </c>
      <c r="K1118" s="22">
        <f t="shared" si="316"/>
        <v>40.353573848238483</v>
      </c>
    </row>
    <row r="1119" spans="1:11" x14ac:dyDescent="0.2">
      <c r="A1119" s="2" t="str">
        <f t="shared" si="309"/>
        <v>YE Feb-02</v>
      </c>
      <c r="B1119">
        <f t="shared" si="310"/>
        <v>2956</v>
      </c>
      <c r="C1119" s="2">
        <f t="shared" si="311"/>
        <v>119359.41666666667</v>
      </c>
      <c r="D1119" s="2">
        <f t="shared" si="312"/>
        <v>43555184</v>
      </c>
      <c r="E1119" s="30">
        <f t="shared" si="317"/>
        <v>34.945729996227314</v>
      </c>
      <c r="F1119" s="9">
        <f t="shared" si="313"/>
        <v>27043667</v>
      </c>
      <c r="G1119" s="9">
        <f t="shared" si="313"/>
        <v>14307230</v>
      </c>
      <c r="H1119" s="9">
        <f t="shared" si="313"/>
        <v>15220677</v>
      </c>
      <c r="I1119" s="10">
        <f t="shared" si="314"/>
        <v>1.8902098449525171</v>
      </c>
      <c r="J1119" s="11">
        <f t="shared" si="315"/>
        <v>1.7767716245473182</v>
      </c>
      <c r="K1119" s="22">
        <f t="shared" si="316"/>
        <v>40.378693053676137</v>
      </c>
    </row>
    <row r="1120" spans="1:11" x14ac:dyDescent="0.2">
      <c r="A1120" s="2" t="str">
        <f t="shared" si="309"/>
        <v>YE Mar-02</v>
      </c>
      <c r="B1120">
        <f t="shared" si="310"/>
        <v>2949</v>
      </c>
      <c r="C1120" s="2">
        <f t="shared" si="311"/>
        <v>119578.66666666667</v>
      </c>
      <c r="D1120" s="2">
        <f t="shared" si="312"/>
        <v>43636745</v>
      </c>
      <c r="E1120" s="30">
        <f t="shared" si="317"/>
        <v>35.331113720787378</v>
      </c>
      <c r="F1120" s="9">
        <f t="shared" si="313"/>
        <v>27497119</v>
      </c>
      <c r="G1120" s="9">
        <f t="shared" si="313"/>
        <v>14475796</v>
      </c>
      <c r="H1120" s="9">
        <f t="shared" si="313"/>
        <v>15417348</v>
      </c>
      <c r="I1120" s="10">
        <f t="shared" si="314"/>
        <v>1.8995237982077118</v>
      </c>
      <c r="J1120" s="11">
        <f t="shared" si="315"/>
        <v>1.7835180862493343</v>
      </c>
      <c r="K1120" s="22">
        <f t="shared" si="316"/>
        <v>40.548886628235564</v>
      </c>
    </row>
    <row r="1121" spans="1:11" x14ac:dyDescent="0.2">
      <c r="A1121" s="2" t="str">
        <f t="shared" si="309"/>
        <v>YE Apr-02</v>
      </c>
      <c r="B1121">
        <f t="shared" si="310"/>
        <v>2934</v>
      </c>
      <c r="C1121" s="2">
        <f t="shared" si="311"/>
        <v>119532.08333333333</v>
      </c>
      <c r="D1121" s="2">
        <f t="shared" si="312"/>
        <v>43619975</v>
      </c>
      <c r="E1121" s="30">
        <f t="shared" si="317"/>
        <v>35.483942849577517</v>
      </c>
      <c r="F1121" s="9">
        <f t="shared" si="313"/>
        <v>27522695</v>
      </c>
      <c r="G1121" s="9">
        <f t="shared" si="313"/>
        <v>14499183</v>
      </c>
      <c r="H1121" s="9">
        <f t="shared" si="313"/>
        <v>15478087</v>
      </c>
      <c r="I1121" s="10">
        <f t="shared" si="314"/>
        <v>1.8982238516473653</v>
      </c>
      <c r="J1121" s="11">
        <f t="shared" si="315"/>
        <v>1.7781716177199418</v>
      </c>
      <c r="K1121" s="22">
        <f t="shared" si="316"/>
        <v>40.740314701204269</v>
      </c>
    </row>
    <row r="1122" spans="1:11" x14ac:dyDescent="0.2">
      <c r="A1122" s="2" t="str">
        <f t="shared" si="309"/>
        <v>YE May-02</v>
      </c>
      <c r="B1122">
        <f t="shared" si="310"/>
        <v>2905</v>
      </c>
      <c r="C1122" s="2">
        <f t="shared" si="311"/>
        <v>119728.58333333333</v>
      </c>
      <c r="D1122" s="2">
        <f t="shared" si="312"/>
        <v>43693073</v>
      </c>
      <c r="E1122" s="30">
        <f t="shared" si="317"/>
        <v>35.598594770388431</v>
      </c>
      <c r="F1122" s="9">
        <f t="shared" si="313"/>
        <v>27684489</v>
      </c>
      <c r="G1122" s="9">
        <f t="shared" si="313"/>
        <v>14603077</v>
      </c>
      <c r="H1122" s="9">
        <f t="shared" si="313"/>
        <v>15554120</v>
      </c>
      <c r="I1122" s="10">
        <f t="shared" si="314"/>
        <v>1.895798330721669</v>
      </c>
      <c r="J1122" s="11">
        <f t="shared" si="315"/>
        <v>1.7798814076270468</v>
      </c>
      <c r="K1122" s="22">
        <f t="shared" si="316"/>
        <v>41.214658634538154</v>
      </c>
    </row>
    <row r="1123" spans="1:11" x14ac:dyDescent="0.2">
      <c r="A1123" s="2" t="str">
        <f t="shared" si="309"/>
        <v>YE Jun-02</v>
      </c>
      <c r="B1123">
        <f t="shared" si="310"/>
        <v>2876</v>
      </c>
      <c r="C1123" s="2">
        <f t="shared" si="311"/>
        <v>119888.25</v>
      </c>
      <c r="D1123" s="2">
        <f t="shared" si="312"/>
        <v>43750553</v>
      </c>
      <c r="E1123" s="30">
        <f t="shared" si="317"/>
        <v>35.702209295503074</v>
      </c>
      <c r="F1123" s="9">
        <f t="shared" si="313"/>
        <v>27790298</v>
      </c>
      <c r="G1123" s="9">
        <f t="shared" si="313"/>
        <v>14644125</v>
      </c>
      <c r="H1123" s="9">
        <f t="shared" si="313"/>
        <v>15619914</v>
      </c>
      <c r="I1123" s="10">
        <f t="shared" si="314"/>
        <v>1.8977096958677968</v>
      </c>
      <c r="J1123" s="11">
        <f t="shared" si="315"/>
        <v>1.7791581951091409</v>
      </c>
      <c r="K1123" s="22">
        <f t="shared" si="316"/>
        <v>41.685761474269817</v>
      </c>
    </row>
    <row r="1124" spans="1:11" x14ac:dyDescent="0.2">
      <c r="A1124" s="2" t="str">
        <f t="shared" si="309"/>
        <v>YE Jul-02</v>
      </c>
      <c r="B1124">
        <f t="shared" si="310"/>
        <v>2867</v>
      </c>
      <c r="C1124" s="2">
        <f t="shared" si="311"/>
        <v>120021.33333333333</v>
      </c>
      <c r="D1124" s="2">
        <f t="shared" si="312"/>
        <v>43800060</v>
      </c>
      <c r="E1124" s="30">
        <f t="shared" si="317"/>
        <v>35.835460042748799</v>
      </c>
      <c r="F1124" s="9">
        <f t="shared" si="313"/>
        <v>27914554</v>
      </c>
      <c r="G1124" s="9">
        <f t="shared" si="313"/>
        <v>14684009</v>
      </c>
      <c r="H1124" s="9">
        <f t="shared" si="313"/>
        <v>15695953</v>
      </c>
      <c r="I1124" s="10">
        <f t="shared" si="314"/>
        <v>1.9010172222040997</v>
      </c>
      <c r="J1124" s="11">
        <f t="shared" si="315"/>
        <v>1.7784555037849565</v>
      </c>
      <c r="K1124" s="22">
        <f t="shared" si="316"/>
        <v>41.863039181490521</v>
      </c>
    </row>
    <row r="1125" spans="1:11" x14ac:dyDescent="0.2">
      <c r="A1125" s="2" t="str">
        <f t="shared" si="309"/>
        <v>YE Aug-02</v>
      </c>
      <c r="B1125">
        <f t="shared" si="310"/>
        <v>2862</v>
      </c>
      <c r="C1125" s="2">
        <f t="shared" si="311"/>
        <v>120141.16666666667</v>
      </c>
      <c r="D1125" s="2">
        <f t="shared" si="312"/>
        <v>43844638</v>
      </c>
      <c r="E1125" s="30">
        <f t="shared" si="317"/>
        <v>35.878517231685208</v>
      </c>
      <c r="F1125" s="9">
        <f t="shared" si="313"/>
        <v>27985632</v>
      </c>
      <c r="G1125" s="9">
        <f t="shared" si="313"/>
        <v>14689113</v>
      </c>
      <c r="H1125" s="9">
        <f t="shared" si="313"/>
        <v>15730806</v>
      </c>
      <c r="I1125" s="10">
        <f t="shared" si="314"/>
        <v>1.905195500912819</v>
      </c>
      <c r="J1125" s="11">
        <f t="shared" si="315"/>
        <v>1.7790335727234827</v>
      </c>
      <c r="K1125" s="22">
        <f t="shared" si="316"/>
        <v>41.97804565571861</v>
      </c>
    </row>
    <row r="1126" spans="1:11" x14ac:dyDescent="0.2">
      <c r="A1126" s="2" t="str">
        <f t="shared" si="309"/>
        <v>YE Sep-02</v>
      </c>
      <c r="B1126">
        <f t="shared" si="310"/>
        <v>2895</v>
      </c>
      <c r="C1126" s="2">
        <f t="shared" si="311"/>
        <v>120235.08333333333</v>
      </c>
      <c r="D1126" s="2">
        <f t="shared" si="312"/>
        <v>43878448</v>
      </c>
      <c r="E1126" s="30">
        <f t="shared" si="317"/>
        <v>35.97064098529647</v>
      </c>
      <c r="F1126" s="9">
        <f t="shared" si="313"/>
        <v>28052488</v>
      </c>
      <c r="G1126" s="9">
        <f t="shared" si="313"/>
        <v>14726931</v>
      </c>
      <c r="H1126" s="9">
        <f t="shared" si="313"/>
        <v>15783359</v>
      </c>
      <c r="I1126" s="10">
        <f t="shared" si="314"/>
        <v>1.9048427673084094</v>
      </c>
      <c r="J1126" s="11">
        <f t="shared" si="315"/>
        <v>1.7773458742210704</v>
      </c>
      <c r="K1126" s="22">
        <f t="shared" si="316"/>
        <v>41.531980426021875</v>
      </c>
    </row>
    <row r="1127" spans="1:11" x14ac:dyDescent="0.2">
      <c r="A1127" s="2" t="str">
        <f t="shared" si="309"/>
        <v>YE Oct-02</v>
      </c>
      <c r="B1127">
        <f t="shared" si="310"/>
        <v>2926</v>
      </c>
      <c r="C1127" s="2">
        <f t="shared" si="311"/>
        <v>120303.33333333333</v>
      </c>
      <c r="D1127" s="2">
        <f t="shared" si="312"/>
        <v>43903837</v>
      </c>
      <c r="E1127" s="30">
        <f t="shared" si="317"/>
        <v>36.152944900920616</v>
      </c>
      <c r="F1127" s="9">
        <f t="shared" si="313"/>
        <v>28180978</v>
      </c>
      <c r="G1127" s="9">
        <f t="shared" si="313"/>
        <v>14780489</v>
      </c>
      <c r="H1127" s="9">
        <f t="shared" si="313"/>
        <v>15872530</v>
      </c>
      <c r="I1127" s="10">
        <f t="shared" si="314"/>
        <v>1.9066336709157592</v>
      </c>
      <c r="J1127" s="11">
        <f t="shared" si="315"/>
        <v>1.7754559607069573</v>
      </c>
      <c r="K1127" s="22">
        <f t="shared" si="316"/>
        <v>41.115288220551378</v>
      </c>
    </row>
    <row r="1128" spans="1:11" x14ac:dyDescent="0.2">
      <c r="A1128" s="2" t="str">
        <f t="shared" si="309"/>
        <v>YE Nov-02</v>
      </c>
      <c r="B1128">
        <f t="shared" si="310"/>
        <v>2937</v>
      </c>
      <c r="C1128" s="2">
        <f t="shared" si="311"/>
        <v>120351.41666666667</v>
      </c>
      <c r="D1128" s="2">
        <f t="shared" si="312"/>
        <v>43921147</v>
      </c>
      <c r="E1128" s="30">
        <f t="shared" si="317"/>
        <v>36.458228197000409</v>
      </c>
      <c r="F1128" s="9">
        <f t="shared" si="313"/>
        <v>28410199</v>
      </c>
      <c r="G1128" s="9">
        <f t="shared" si="313"/>
        <v>14890971</v>
      </c>
      <c r="H1128" s="9">
        <f t="shared" si="313"/>
        <v>16012872</v>
      </c>
      <c r="I1128" s="10">
        <f t="shared" si="314"/>
        <v>1.9078808897015513</v>
      </c>
      <c r="J1128" s="11">
        <f t="shared" si="315"/>
        <v>1.7742100854862264</v>
      </c>
      <c r="K1128" s="22">
        <f t="shared" si="316"/>
        <v>40.977669958007041</v>
      </c>
    </row>
    <row r="1129" spans="1:11" x14ac:dyDescent="0.2">
      <c r="A1129" s="2" t="str">
        <f t="shared" si="309"/>
        <v>YE Dec-02</v>
      </c>
      <c r="B1129">
        <f t="shared" si="310"/>
        <v>2952</v>
      </c>
      <c r="C1129" s="2">
        <f t="shared" si="311"/>
        <v>120424.75</v>
      </c>
      <c r="D1129" s="2">
        <f t="shared" si="312"/>
        <v>43948427</v>
      </c>
      <c r="E1129" s="30">
        <f t="shared" si="317"/>
        <v>36.675678972537519</v>
      </c>
      <c r="F1129" s="9">
        <f t="shared" si="313"/>
        <v>28504234</v>
      </c>
      <c r="G1129" s="9">
        <f t="shared" si="313"/>
        <v>14948097</v>
      </c>
      <c r="H1129" s="9">
        <f t="shared" si="313"/>
        <v>16118384</v>
      </c>
      <c r="I1129" s="10">
        <f t="shared" si="314"/>
        <v>1.9068804544150335</v>
      </c>
      <c r="J1129" s="11">
        <f t="shared" si="315"/>
        <v>1.7684300113460505</v>
      </c>
      <c r="K1129" s="22">
        <f t="shared" si="316"/>
        <v>40.794292005420054</v>
      </c>
    </row>
    <row r="1130" spans="1:11" x14ac:dyDescent="0.2">
      <c r="A1130" s="2" t="str">
        <f t="shared" si="309"/>
        <v>YE Jan-03</v>
      </c>
      <c r="B1130">
        <f t="shared" si="310"/>
        <v>2966</v>
      </c>
      <c r="C1130" s="2">
        <f t="shared" si="311"/>
        <v>120506</v>
      </c>
      <c r="D1130" s="2">
        <f t="shared" si="312"/>
        <v>43978652</v>
      </c>
      <c r="E1130" s="30">
        <f t="shared" si="317"/>
        <v>36.74825231114405</v>
      </c>
      <c r="F1130" s="9">
        <f t="shared" si="313"/>
        <v>28548077</v>
      </c>
      <c r="G1130" s="9">
        <f t="shared" si="313"/>
        <v>14982951</v>
      </c>
      <c r="H1130" s="9">
        <f t="shared" si="313"/>
        <v>16161386</v>
      </c>
      <c r="I1130" s="10">
        <f t="shared" si="314"/>
        <v>1.9053707777593345</v>
      </c>
      <c r="J1130" s="11">
        <f t="shared" si="315"/>
        <v>1.7664374206519169</v>
      </c>
      <c r="K1130" s="22">
        <f t="shared" si="316"/>
        <v>40.629130141604854</v>
      </c>
    </row>
    <row r="1131" spans="1:11" x14ac:dyDescent="0.2">
      <c r="A1131" s="2" t="str">
        <f t="shared" si="309"/>
        <v>YE Feb-03</v>
      </c>
      <c r="B1131">
        <f t="shared" si="310"/>
        <v>2968</v>
      </c>
      <c r="C1131" s="2">
        <f t="shared" si="311"/>
        <v>120573.25</v>
      </c>
      <c r="D1131" s="2">
        <f t="shared" si="312"/>
        <v>44001248</v>
      </c>
      <c r="E1131" s="30">
        <f t="shared" si="317"/>
        <v>36.92551402178411</v>
      </c>
      <c r="F1131" s="9">
        <f t="shared" si="313"/>
        <v>28732289</v>
      </c>
      <c r="G1131" s="9">
        <f t="shared" si="313"/>
        <v>15070591</v>
      </c>
      <c r="H1131" s="9">
        <f t="shared" si="313"/>
        <v>16247687</v>
      </c>
      <c r="I1131" s="10">
        <f t="shared" si="314"/>
        <v>1.90651375251309</v>
      </c>
      <c r="J1131" s="11">
        <f t="shared" si="315"/>
        <v>1.7683925718165299</v>
      </c>
      <c r="K1131" s="22">
        <f t="shared" si="316"/>
        <v>40.624410377358494</v>
      </c>
    </row>
    <row r="1132" spans="1:11" x14ac:dyDescent="0.2">
      <c r="A1132" s="2" t="str">
        <f t="shared" si="309"/>
        <v>YE Mar-03</v>
      </c>
      <c r="B1132">
        <f t="shared" si="310"/>
        <v>2967</v>
      </c>
      <c r="C1132" s="2">
        <f t="shared" si="311"/>
        <v>120637.25</v>
      </c>
      <c r="D1132" s="2">
        <f t="shared" si="312"/>
        <v>44025056</v>
      </c>
      <c r="E1132" s="30">
        <f t="shared" si="317"/>
        <v>36.83335235280564</v>
      </c>
      <c r="F1132" s="9">
        <f t="shared" si="313"/>
        <v>28560323</v>
      </c>
      <c r="G1132" s="9">
        <f t="shared" si="313"/>
        <v>15015106</v>
      </c>
      <c r="H1132" s="9">
        <f t="shared" si="313"/>
        <v>16215904</v>
      </c>
      <c r="I1132" s="10">
        <f t="shared" si="314"/>
        <v>1.9021059857985685</v>
      </c>
      <c r="J1132" s="11">
        <f t="shared" si="315"/>
        <v>1.7612538283403749</v>
      </c>
      <c r="K1132" s="22">
        <f t="shared" si="316"/>
        <v>40.659673070441521</v>
      </c>
    </row>
    <row r="1133" spans="1:11" x14ac:dyDescent="0.2">
      <c r="A1133" s="2" t="str">
        <f t="shared" si="309"/>
        <v>YE Apr-03</v>
      </c>
      <c r="B1133">
        <f t="shared" si="310"/>
        <v>2923</v>
      </c>
      <c r="C1133" s="2">
        <f t="shared" si="311"/>
        <v>120636.08333333333</v>
      </c>
      <c r="D1133" s="2">
        <f t="shared" si="312"/>
        <v>44024636</v>
      </c>
      <c r="E1133" s="30">
        <f t="shared" si="317"/>
        <v>37.086071535037789</v>
      </c>
      <c r="F1133" s="9">
        <f t="shared" si="313"/>
        <v>28841183</v>
      </c>
      <c r="G1133" s="9">
        <f t="shared" si="313"/>
        <v>15126290</v>
      </c>
      <c r="H1133" s="9">
        <f t="shared" si="313"/>
        <v>16327008</v>
      </c>
      <c r="I1133" s="10">
        <f t="shared" si="314"/>
        <v>1.9066924539989647</v>
      </c>
      <c r="J1133" s="11">
        <f t="shared" si="315"/>
        <v>1.7664708071435991</v>
      </c>
      <c r="K1133" s="22">
        <f t="shared" si="316"/>
        <v>41.271325122590945</v>
      </c>
    </row>
    <row r="1134" spans="1:11" x14ac:dyDescent="0.2">
      <c r="A1134" s="2" t="str">
        <f t="shared" si="309"/>
        <v>YE May-03</v>
      </c>
      <c r="B1134">
        <f t="shared" si="310"/>
        <v>2862</v>
      </c>
      <c r="C1134" s="2">
        <f t="shared" si="311"/>
        <v>120596.33333333333</v>
      </c>
      <c r="D1134" s="2">
        <f t="shared" si="312"/>
        <v>44009849</v>
      </c>
      <c r="E1134" s="30">
        <f t="shared" si="317"/>
        <v>37.151131784160405</v>
      </c>
      <c r="F1134" s="9">
        <f t="shared" si="313"/>
        <v>28881588</v>
      </c>
      <c r="G1134" s="9">
        <f t="shared" si="313"/>
        <v>15132354</v>
      </c>
      <c r="H1134" s="9">
        <f t="shared" si="313"/>
        <v>16350157</v>
      </c>
      <c r="I1134" s="10">
        <f t="shared" si="314"/>
        <v>1.9085984903604556</v>
      </c>
      <c r="J1134" s="11">
        <f t="shared" si="315"/>
        <v>1.7664410194960207</v>
      </c>
      <c r="K1134" s="22">
        <f t="shared" si="316"/>
        <v>42.13708362450501</v>
      </c>
    </row>
    <row r="1135" spans="1:11" x14ac:dyDescent="0.2">
      <c r="A1135" s="2" t="str">
        <f t="shared" si="309"/>
        <v>YE Jun-03</v>
      </c>
      <c r="B1135">
        <f t="shared" si="310"/>
        <v>2839</v>
      </c>
      <c r="C1135" s="2">
        <f t="shared" si="311"/>
        <v>120553.58333333333</v>
      </c>
      <c r="D1135" s="2">
        <f t="shared" si="312"/>
        <v>43994459</v>
      </c>
      <c r="E1135" s="30">
        <f t="shared" si="317"/>
        <v>37.142627438605395</v>
      </c>
      <c r="F1135" s="9">
        <f t="shared" si="313"/>
        <v>28817715</v>
      </c>
      <c r="G1135" s="9">
        <f t="shared" si="313"/>
        <v>15098297</v>
      </c>
      <c r="H1135" s="9">
        <f t="shared" si="313"/>
        <v>16340698</v>
      </c>
      <c r="I1135" s="10">
        <f t="shared" si="314"/>
        <v>1.9086732099653358</v>
      </c>
      <c r="J1135" s="11">
        <f t="shared" si="315"/>
        <v>1.7635547147373998</v>
      </c>
      <c r="K1135" s="22">
        <f t="shared" si="316"/>
        <v>42.463396735939881</v>
      </c>
    </row>
    <row r="1136" spans="1:11" x14ac:dyDescent="0.2">
      <c r="A1136" s="2" t="str">
        <f t="shared" si="309"/>
        <v>YE Jul-03</v>
      </c>
      <c r="B1136">
        <f t="shared" si="310"/>
        <v>2854</v>
      </c>
      <c r="C1136" s="2">
        <f t="shared" si="311"/>
        <v>120574.16666666667</v>
      </c>
      <c r="D1136" s="2">
        <f t="shared" si="312"/>
        <v>44002116</v>
      </c>
      <c r="E1136" s="30">
        <f t="shared" si="317"/>
        <v>37.205249402096932</v>
      </c>
      <c r="F1136" s="9">
        <f t="shared" si="313"/>
        <v>28868204</v>
      </c>
      <c r="G1136" s="9">
        <f t="shared" si="313"/>
        <v>15148929</v>
      </c>
      <c r="H1136" s="9">
        <f t="shared" si="313"/>
        <v>16371097</v>
      </c>
      <c r="I1136" s="10">
        <f t="shared" si="314"/>
        <v>1.9056267278036618</v>
      </c>
      <c r="J1136" s="11">
        <f t="shared" si="315"/>
        <v>1.7633640555669543</v>
      </c>
      <c r="K1136" s="22">
        <f t="shared" si="316"/>
        <v>42.247430506890915</v>
      </c>
    </row>
    <row r="1137" spans="1:11" x14ac:dyDescent="0.2">
      <c r="A1137" s="2" t="str">
        <f t="shared" si="309"/>
        <v>YE Aug-03</v>
      </c>
      <c r="B1137">
        <f t="shared" si="310"/>
        <v>2866</v>
      </c>
      <c r="C1137" s="2">
        <f t="shared" si="311"/>
        <v>120600.66666666667</v>
      </c>
      <c r="D1137" s="2">
        <f t="shared" si="312"/>
        <v>44011974</v>
      </c>
      <c r="E1137" s="30">
        <f t="shared" si="317"/>
        <v>37.209049064693168</v>
      </c>
      <c r="F1137" s="9">
        <f t="shared" ref="F1137:H1156" si="318">IF(OR(F27="C",F28="C",F29="C",F30="C",F31="C",F32="C",F33="C",F34="C",F35="C",F36="C",F37="C",F38="C"),"C",SUM(F27:F38))</f>
        <v>28870818</v>
      </c>
      <c r="G1137" s="9">
        <f t="shared" si="318"/>
        <v>15174083</v>
      </c>
      <c r="H1137" s="9">
        <f t="shared" si="318"/>
        <v>16376437</v>
      </c>
      <c r="I1137" s="10">
        <f t="shared" si="314"/>
        <v>1.9026400475073189</v>
      </c>
      <c r="J1137" s="11">
        <f t="shared" si="315"/>
        <v>1.7629486804730479</v>
      </c>
      <c r="K1137" s="22">
        <f t="shared" si="316"/>
        <v>42.079785996743432</v>
      </c>
    </row>
    <row r="1138" spans="1:11" x14ac:dyDescent="0.2">
      <c r="A1138" s="2" t="str">
        <f t="shared" si="309"/>
        <v>YE Sep-03</v>
      </c>
      <c r="B1138">
        <f t="shared" si="310"/>
        <v>2893</v>
      </c>
      <c r="C1138" s="2">
        <f t="shared" si="311"/>
        <v>120643.41666666667</v>
      </c>
      <c r="D1138" s="2">
        <f t="shared" si="312"/>
        <v>44027364</v>
      </c>
      <c r="E1138" s="30">
        <f t="shared" si="317"/>
        <v>37.295233028259425</v>
      </c>
      <c r="F1138" s="9">
        <f t="shared" si="318"/>
        <v>28965616</v>
      </c>
      <c r="G1138" s="9">
        <f t="shared" si="318"/>
        <v>15234879</v>
      </c>
      <c r="H1138" s="9">
        <f t="shared" si="318"/>
        <v>16420108</v>
      </c>
      <c r="I1138" s="10">
        <f t="shared" si="314"/>
        <v>1.9012698427076447</v>
      </c>
      <c r="J1138" s="11">
        <f t="shared" si="315"/>
        <v>1.7640332207315568</v>
      </c>
      <c r="K1138" s="22">
        <f t="shared" si="316"/>
        <v>41.701837769328264</v>
      </c>
    </row>
    <row r="1139" spans="1:11" x14ac:dyDescent="0.2">
      <c r="A1139" s="2" t="str">
        <f t="shared" si="309"/>
        <v>YE Oct-03</v>
      </c>
      <c r="B1139">
        <f t="shared" si="310"/>
        <v>2934</v>
      </c>
      <c r="C1139" s="2">
        <f t="shared" si="311"/>
        <v>120674.25</v>
      </c>
      <c r="D1139" s="2">
        <f t="shared" si="312"/>
        <v>44038834</v>
      </c>
      <c r="E1139" s="30">
        <f t="shared" si="317"/>
        <v>37.308798866019025</v>
      </c>
      <c r="F1139" s="9">
        <f t="shared" si="318"/>
        <v>28984577</v>
      </c>
      <c r="G1139" s="9">
        <f t="shared" si="318"/>
        <v>15271714</v>
      </c>
      <c r="H1139" s="9">
        <f t="shared" si="318"/>
        <v>16430360</v>
      </c>
      <c r="I1139" s="10">
        <f t="shared" si="314"/>
        <v>1.8979256028498177</v>
      </c>
      <c r="J1139" s="11">
        <f t="shared" si="315"/>
        <v>1.7640865446648766</v>
      </c>
      <c r="K1139" s="22">
        <f t="shared" si="316"/>
        <v>41.129601226993863</v>
      </c>
    </row>
    <row r="1140" spans="1:11" x14ac:dyDescent="0.2">
      <c r="A1140" s="2" t="str">
        <f t="shared" si="309"/>
        <v>YE Nov-03</v>
      </c>
      <c r="B1140">
        <f t="shared" si="310"/>
        <v>2935</v>
      </c>
      <c r="C1140" s="2">
        <f t="shared" si="311"/>
        <v>120762.66666666667</v>
      </c>
      <c r="D1140" s="2">
        <f t="shared" si="312"/>
        <v>44070664</v>
      </c>
      <c r="E1140" s="30">
        <f t="shared" si="317"/>
        <v>37.321588801112689</v>
      </c>
      <c r="F1140" s="9">
        <f t="shared" si="318"/>
        <v>29002454</v>
      </c>
      <c r="G1140" s="9">
        <f t="shared" si="318"/>
        <v>15308720</v>
      </c>
      <c r="H1140" s="9">
        <f t="shared" si="318"/>
        <v>16447872</v>
      </c>
      <c r="I1140" s="10">
        <f t="shared" si="314"/>
        <v>1.8945054844559179</v>
      </c>
      <c r="J1140" s="11">
        <f t="shared" si="315"/>
        <v>1.7632952153324151</v>
      </c>
      <c r="K1140" s="22">
        <f t="shared" si="316"/>
        <v>41.145712663259516</v>
      </c>
    </row>
    <row r="1141" spans="1:11" x14ac:dyDescent="0.2">
      <c r="A1141" s="2" t="str">
        <f t="shared" si="309"/>
        <v>YE Dec-03</v>
      </c>
      <c r="B1141">
        <f t="shared" si="310"/>
        <v>2957</v>
      </c>
      <c r="C1141" s="2">
        <f t="shared" si="311"/>
        <v>120836.33333333333</v>
      </c>
      <c r="D1141" s="2">
        <f t="shared" si="312"/>
        <v>44098068</v>
      </c>
      <c r="E1141" s="30">
        <f t="shared" si="317"/>
        <v>37.488773884606466</v>
      </c>
      <c r="F1141" s="9">
        <f t="shared" si="318"/>
        <v>29162458</v>
      </c>
      <c r="G1141" s="9">
        <f t="shared" si="318"/>
        <v>15440402</v>
      </c>
      <c r="H1141" s="9">
        <f t="shared" si="318"/>
        <v>16531825</v>
      </c>
      <c r="I1141" s="10">
        <f t="shared" si="314"/>
        <v>1.8887110581706357</v>
      </c>
      <c r="J1141" s="11">
        <f t="shared" si="315"/>
        <v>1.7640192779684034</v>
      </c>
      <c r="K1141" s="22">
        <f t="shared" si="316"/>
        <v>40.864502310900683</v>
      </c>
    </row>
    <row r="1142" spans="1:11" x14ac:dyDescent="0.2">
      <c r="A1142" s="2" t="str">
        <f t="shared" si="309"/>
        <v>YE Jan-04</v>
      </c>
      <c r="B1142">
        <f t="shared" si="310"/>
        <v>2945</v>
      </c>
      <c r="C1142" s="2">
        <f t="shared" si="311"/>
        <v>120988.75</v>
      </c>
      <c r="D1142" s="2">
        <f t="shared" si="312"/>
        <v>44154767</v>
      </c>
      <c r="E1142" s="30">
        <f t="shared" si="317"/>
        <v>37.644954620641528</v>
      </c>
      <c r="F1142" s="9">
        <f t="shared" si="318"/>
        <v>29376865</v>
      </c>
      <c r="G1142" s="9">
        <f t="shared" si="318"/>
        <v>15499442</v>
      </c>
      <c r="H1142" s="9">
        <f t="shared" si="318"/>
        <v>16622042</v>
      </c>
      <c r="I1142" s="10">
        <f t="shared" si="314"/>
        <v>1.8953498454976638</v>
      </c>
      <c r="J1142" s="11">
        <f t="shared" si="315"/>
        <v>1.767343928020396</v>
      </c>
      <c r="K1142" s="22">
        <f t="shared" si="316"/>
        <v>41.082767402376909</v>
      </c>
    </row>
    <row r="1143" spans="1:11" x14ac:dyDescent="0.2">
      <c r="A1143" s="2" t="str">
        <f t="shared" si="309"/>
        <v>YE Feb-04</v>
      </c>
      <c r="B1143">
        <f t="shared" si="310"/>
        <v>2947</v>
      </c>
      <c r="C1143" s="2">
        <f t="shared" si="311"/>
        <v>121058.66666666667</v>
      </c>
      <c r="D1143" s="2">
        <f t="shared" si="312"/>
        <v>44303726</v>
      </c>
      <c r="E1143" s="30">
        <f t="shared" si="317"/>
        <v>37.688584025641546</v>
      </c>
      <c r="F1143" s="9">
        <f t="shared" si="318"/>
        <v>29471950</v>
      </c>
      <c r="G1143" s="9">
        <f t="shared" si="318"/>
        <v>15590899</v>
      </c>
      <c r="H1143" s="9">
        <f t="shared" si="318"/>
        <v>16697447</v>
      </c>
      <c r="I1143" s="10">
        <f t="shared" si="314"/>
        <v>1.8903303779980871</v>
      </c>
      <c r="J1143" s="11">
        <f t="shared" si="315"/>
        <v>1.7650572569567071</v>
      </c>
      <c r="K1143" s="22">
        <f t="shared" si="316"/>
        <v>41.078611016853301</v>
      </c>
    </row>
    <row r="1144" spans="1:11" x14ac:dyDescent="0.2">
      <c r="A1144" s="2" t="str">
        <f t="shared" si="309"/>
        <v>YE Mar-04</v>
      </c>
      <c r="B1144">
        <f t="shared" si="310"/>
        <v>2951</v>
      </c>
      <c r="C1144" s="2">
        <f t="shared" si="311"/>
        <v>121187.75</v>
      </c>
      <c r="D1144" s="2">
        <f t="shared" si="312"/>
        <v>44351745</v>
      </c>
      <c r="E1144" s="30">
        <f t="shared" si="317"/>
        <v>37.812949637043594</v>
      </c>
      <c r="F1144" s="9">
        <f t="shared" si="318"/>
        <v>29575876</v>
      </c>
      <c r="G1144" s="9">
        <f t="shared" si="318"/>
        <v>15688398</v>
      </c>
      <c r="H1144" s="9">
        <f t="shared" si="318"/>
        <v>16770703</v>
      </c>
      <c r="I1144" s="10">
        <f t="shared" si="314"/>
        <v>1.8852068898303065</v>
      </c>
      <c r="J1144" s="11">
        <f t="shared" si="315"/>
        <v>1.7635441996677181</v>
      </c>
      <c r="K1144" s="22">
        <f t="shared" si="316"/>
        <v>41.06667231446967</v>
      </c>
    </row>
    <row r="1145" spans="1:11" x14ac:dyDescent="0.2">
      <c r="A1145" s="2" t="str">
        <f t="shared" si="309"/>
        <v>YE Apr-04</v>
      </c>
      <c r="B1145">
        <f t="shared" si="310"/>
        <v>2949</v>
      </c>
      <c r="C1145" s="2">
        <f t="shared" si="311"/>
        <v>121673.08333333333</v>
      </c>
      <c r="D1145" s="2">
        <f t="shared" si="312"/>
        <v>44526465</v>
      </c>
      <c r="E1145" s="30">
        <f t="shared" si="317"/>
        <v>37.815492426807296</v>
      </c>
      <c r="F1145" s="9">
        <f t="shared" si="318"/>
        <v>29682461</v>
      </c>
      <c r="G1145" s="9">
        <f t="shared" si="318"/>
        <v>15781491</v>
      </c>
      <c r="H1145" s="9">
        <f t="shared" si="318"/>
        <v>16837902</v>
      </c>
      <c r="I1145" s="10">
        <f t="shared" si="314"/>
        <v>1.8808400929924809</v>
      </c>
      <c r="J1145" s="11">
        <f t="shared" si="315"/>
        <v>1.762836070669612</v>
      </c>
      <c r="K1145" s="22">
        <f t="shared" si="316"/>
        <v>41.259099129648469</v>
      </c>
    </row>
    <row r="1146" spans="1:11" x14ac:dyDescent="0.2">
      <c r="A1146" s="2" t="str">
        <f t="shared" si="309"/>
        <v>YE May-04</v>
      </c>
      <c r="B1146">
        <f t="shared" si="310"/>
        <v>2928</v>
      </c>
      <c r="C1146" s="2">
        <f t="shared" si="311"/>
        <v>122041.33333333333</v>
      </c>
      <c r="D1146" s="2">
        <f t="shared" si="312"/>
        <v>44663454</v>
      </c>
      <c r="E1146" s="30">
        <f t="shared" si="317"/>
        <v>37.844451080742658</v>
      </c>
      <c r="F1146" s="9">
        <f t="shared" si="318"/>
        <v>29752128</v>
      </c>
      <c r="G1146" s="9">
        <f t="shared" si="318"/>
        <v>15815575</v>
      </c>
      <c r="H1146" s="9">
        <f t="shared" si="318"/>
        <v>16902639</v>
      </c>
      <c r="I1146" s="10">
        <f t="shared" si="314"/>
        <v>1.8811916733979004</v>
      </c>
      <c r="J1146" s="11">
        <f t="shared" si="315"/>
        <v>1.760206083795554</v>
      </c>
      <c r="K1146" s="22">
        <f t="shared" si="316"/>
        <v>41.680783242258649</v>
      </c>
    </row>
    <row r="1147" spans="1:11" x14ac:dyDescent="0.2">
      <c r="A1147" s="2" t="str">
        <f t="shared" si="309"/>
        <v>YE Jun-04</v>
      </c>
      <c r="B1147">
        <f t="shared" si="310"/>
        <v>2903</v>
      </c>
      <c r="C1147" s="2">
        <f t="shared" si="311"/>
        <v>122436.66666666667</v>
      </c>
      <c r="D1147" s="2">
        <f t="shared" si="312"/>
        <v>44805774</v>
      </c>
      <c r="E1147" s="30">
        <f t="shared" si="317"/>
        <v>38.007429578161066</v>
      </c>
      <c r="F1147" s="9">
        <f t="shared" si="318"/>
        <v>29970493</v>
      </c>
      <c r="G1147" s="9">
        <f t="shared" si="318"/>
        <v>15941135</v>
      </c>
      <c r="H1147" s="9">
        <f t="shared" si="318"/>
        <v>17029523</v>
      </c>
      <c r="I1147" s="10">
        <f t="shared" si="314"/>
        <v>1.8800727175323464</v>
      </c>
      <c r="J1147" s="11">
        <f t="shared" si="315"/>
        <v>1.7599138272986272</v>
      </c>
      <c r="K1147" s="22">
        <f t="shared" si="316"/>
        <v>42.175909978183491</v>
      </c>
    </row>
    <row r="1148" spans="1:11" x14ac:dyDescent="0.2">
      <c r="A1148" s="2" t="str">
        <f t="shared" si="309"/>
        <v>YE Jul-04</v>
      </c>
      <c r="B1148">
        <f t="shared" si="310"/>
        <v>2889</v>
      </c>
      <c r="C1148" s="2">
        <f t="shared" si="311"/>
        <v>122758.66666666667</v>
      </c>
      <c r="D1148" s="2">
        <f t="shared" si="312"/>
        <v>44925558</v>
      </c>
      <c r="E1148" s="30">
        <f t="shared" si="317"/>
        <v>38.08912289970889</v>
      </c>
      <c r="F1148" s="9">
        <f t="shared" si="318"/>
        <v>30084694</v>
      </c>
      <c r="G1148" s="9">
        <f t="shared" si="318"/>
        <v>16012244</v>
      </c>
      <c r="H1148" s="9">
        <f t="shared" si="318"/>
        <v>17111751</v>
      </c>
      <c r="I1148" s="10">
        <f t="shared" si="314"/>
        <v>1.8788555807668181</v>
      </c>
      <c r="J1148" s="11">
        <f t="shared" si="315"/>
        <v>1.7581306553607519</v>
      </c>
      <c r="K1148" s="22">
        <f t="shared" si="316"/>
        <v>42.491750317295491</v>
      </c>
    </row>
    <row r="1149" spans="1:11" x14ac:dyDescent="0.2">
      <c r="A1149" s="2" t="str">
        <f t="shared" si="309"/>
        <v>YE Aug-04</v>
      </c>
      <c r="B1149">
        <f t="shared" si="310"/>
        <v>2917</v>
      </c>
      <c r="C1149" s="2">
        <f t="shared" si="311"/>
        <v>123114.66666666667</v>
      </c>
      <c r="D1149" s="2">
        <f t="shared" si="312"/>
        <v>45057990</v>
      </c>
      <c r="E1149" s="30">
        <f t="shared" si="317"/>
        <v>38.142185215097257</v>
      </c>
      <c r="F1149" s="9">
        <f t="shared" si="318"/>
        <v>30167556</v>
      </c>
      <c r="G1149" s="9">
        <f t="shared" si="318"/>
        <v>16060082</v>
      </c>
      <c r="H1149" s="9">
        <f t="shared" si="318"/>
        <v>17186102</v>
      </c>
      <c r="I1149" s="10">
        <f t="shared" si="314"/>
        <v>1.8784185535291786</v>
      </c>
      <c r="J1149" s="11">
        <f t="shared" si="315"/>
        <v>1.7553460348367536</v>
      </c>
      <c r="K1149" s="22">
        <f t="shared" si="316"/>
        <v>42.205919323505888</v>
      </c>
    </row>
    <row r="1150" spans="1:11" x14ac:dyDescent="0.2">
      <c r="A1150" s="2" t="str">
        <f t="shared" si="309"/>
        <v>YE Sep-04</v>
      </c>
      <c r="B1150">
        <f t="shared" si="310"/>
        <v>2956</v>
      </c>
      <c r="C1150" s="2">
        <f t="shared" si="311"/>
        <v>123703.58333333333</v>
      </c>
      <c r="D1150" s="2">
        <f t="shared" si="312"/>
        <v>45270000</v>
      </c>
      <c r="E1150" s="30">
        <f t="shared" si="317"/>
        <v>38.130240777556878</v>
      </c>
      <c r="F1150" s="9">
        <f t="shared" si="318"/>
        <v>30306857</v>
      </c>
      <c r="G1150" s="9">
        <f t="shared" si="318"/>
        <v>16147241</v>
      </c>
      <c r="H1150" s="9">
        <f t="shared" si="318"/>
        <v>17261560</v>
      </c>
      <c r="I1150" s="10">
        <f t="shared" si="314"/>
        <v>1.8769062157429868</v>
      </c>
      <c r="J1150" s="11">
        <f t="shared" si="315"/>
        <v>1.7557426443496416</v>
      </c>
      <c r="K1150" s="22">
        <f t="shared" si="316"/>
        <v>41.848302886783941</v>
      </c>
    </row>
    <row r="1151" spans="1:11" x14ac:dyDescent="0.2">
      <c r="A1151" s="2" t="str">
        <f t="shared" si="309"/>
        <v>YE Oct-04</v>
      </c>
      <c r="B1151">
        <f t="shared" si="310"/>
        <v>3015</v>
      </c>
      <c r="C1151" s="2">
        <f t="shared" si="311"/>
        <v>124378.5</v>
      </c>
      <c r="D1151" s="2">
        <f t="shared" si="312"/>
        <v>45521069</v>
      </c>
      <c r="E1151" s="30">
        <f t="shared" si="317"/>
        <v>38.033805840543856</v>
      </c>
      <c r="F1151" s="9">
        <f t="shared" si="318"/>
        <v>30368960</v>
      </c>
      <c r="G1151" s="9">
        <f t="shared" si="318"/>
        <v>16200463</v>
      </c>
      <c r="H1151" s="9">
        <f t="shared" si="318"/>
        <v>17313395</v>
      </c>
      <c r="I1151" s="10">
        <f t="shared" si="314"/>
        <v>1.8745735847179184</v>
      </c>
      <c r="J1151" s="11">
        <f t="shared" si="315"/>
        <v>1.7540730746338311</v>
      </c>
      <c r="K1151" s="22">
        <f t="shared" si="316"/>
        <v>41.253233830845772</v>
      </c>
    </row>
    <row r="1152" spans="1:11" x14ac:dyDescent="0.2">
      <c r="A1152" s="2" t="str">
        <f t="shared" si="309"/>
        <v>YE Nov-04</v>
      </c>
      <c r="B1152">
        <f t="shared" si="310"/>
        <v>3059</v>
      </c>
      <c r="C1152" s="2">
        <f t="shared" si="311"/>
        <v>124838.66666666667</v>
      </c>
      <c r="D1152" s="2">
        <f t="shared" si="312"/>
        <v>45686729</v>
      </c>
      <c r="E1152" s="30">
        <f t="shared" si="317"/>
        <v>38.127417701538668</v>
      </c>
      <c r="F1152" s="9">
        <f t="shared" si="318"/>
        <v>30504885</v>
      </c>
      <c r="G1152" s="9">
        <f t="shared" si="318"/>
        <v>16313863</v>
      </c>
      <c r="H1152" s="9">
        <f t="shared" si="318"/>
        <v>17419170</v>
      </c>
      <c r="I1152" s="10">
        <f t="shared" si="314"/>
        <v>1.8698750259212058</v>
      </c>
      <c r="J1152" s="11">
        <f t="shared" si="315"/>
        <v>1.7512249435535676</v>
      </c>
      <c r="K1152" s="22">
        <f t="shared" si="316"/>
        <v>40.810286586030294</v>
      </c>
    </row>
    <row r="1153" spans="1:11" x14ac:dyDescent="0.2">
      <c r="A1153" s="2" t="str">
        <f t="shared" si="309"/>
        <v>YE Dec-04</v>
      </c>
      <c r="B1153">
        <f t="shared" si="310"/>
        <v>3083</v>
      </c>
      <c r="C1153" s="2">
        <f t="shared" si="311"/>
        <v>125317.5</v>
      </c>
      <c r="D1153" s="2">
        <f t="shared" si="312"/>
        <v>45864855</v>
      </c>
      <c r="E1153" s="30">
        <f t="shared" si="317"/>
        <v>38.028302934785252</v>
      </c>
      <c r="F1153" s="9">
        <f t="shared" si="318"/>
        <v>30546091</v>
      </c>
      <c r="G1153" s="9">
        <f t="shared" si="318"/>
        <v>16360750</v>
      </c>
      <c r="H1153" s="9">
        <f t="shared" si="318"/>
        <v>17441626</v>
      </c>
      <c r="I1153" s="10">
        <f t="shared" si="314"/>
        <v>1.8670348853200496</v>
      </c>
      <c r="J1153" s="11">
        <f t="shared" si="315"/>
        <v>1.7513327599158472</v>
      </c>
      <c r="K1153" s="22">
        <f t="shared" si="316"/>
        <v>40.647907881933179</v>
      </c>
    </row>
    <row r="1154" spans="1:11" x14ac:dyDescent="0.2">
      <c r="A1154" s="2" t="str">
        <f t="shared" si="309"/>
        <v>YE Jan-05</v>
      </c>
      <c r="B1154">
        <f t="shared" si="310"/>
        <v>3081</v>
      </c>
      <c r="C1154" s="2">
        <f t="shared" si="311"/>
        <v>125714.33333333333</v>
      </c>
      <c r="D1154" s="2">
        <f t="shared" si="312"/>
        <v>46012477</v>
      </c>
      <c r="E1154" s="30">
        <f t="shared" si="317"/>
        <v>38.109437142451604</v>
      </c>
      <c r="F1154" s="9">
        <f t="shared" si="318"/>
        <v>30727584</v>
      </c>
      <c r="G1154" s="9">
        <f t="shared" si="318"/>
        <v>16468273</v>
      </c>
      <c r="H1154" s="9">
        <f t="shared" si="318"/>
        <v>17535096</v>
      </c>
      <c r="I1154" s="10">
        <f t="shared" si="314"/>
        <v>1.8658655950141221</v>
      </c>
      <c r="J1154" s="11">
        <f t="shared" si="315"/>
        <v>1.752347634709271</v>
      </c>
      <c r="K1154" s="22">
        <f t="shared" si="316"/>
        <v>40.803094233473978</v>
      </c>
    </row>
    <row r="1155" spans="1:11" x14ac:dyDescent="0.2">
      <c r="A1155" s="2" t="str">
        <f t="shared" si="309"/>
        <v>YE Feb-05</v>
      </c>
      <c r="B1155">
        <f t="shared" si="310"/>
        <v>3096</v>
      </c>
      <c r="C1155" s="2">
        <f t="shared" si="311"/>
        <v>126195.25</v>
      </c>
      <c r="D1155" s="2">
        <f t="shared" si="312"/>
        <v>46048598</v>
      </c>
      <c r="E1155" s="30">
        <f t="shared" si="317"/>
        <v>38.18775112328067</v>
      </c>
      <c r="F1155" s="9">
        <f t="shared" si="318"/>
        <v>30769515</v>
      </c>
      <c r="G1155" s="9">
        <f t="shared" si="318"/>
        <v>16532414</v>
      </c>
      <c r="H1155" s="9">
        <f t="shared" si="318"/>
        <v>17584924</v>
      </c>
      <c r="I1155" s="10">
        <f t="shared" si="314"/>
        <v>1.861162864660902</v>
      </c>
      <c r="J1155" s="11">
        <f t="shared" si="315"/>
        <v>1.7497667320029362</v>
      </c>
      <c r="K1155" s="22">
        <f t="shared" si="316"/>
        <v>40.760739664082685</v>
      </c>
    </row>
    <row r="1156" spans="1:11" x14ac:dyDescent="0.2">
      <c r="A1156" s="2" t="str">
        <f t="shared" si="309"/>
        <v>YE Mar-05</v>
      </c>
      <c r="B1156">
        <f t="shared" si="310"/>
        <v>3108</v>
      </c>
      <c r="C1156" s="2">
        <f t="shared" si="311"/>
        <v>126668.16666666667</v>
      </c>
      <c r="D1156" s="2">
        <f t="shared" si="312"/>
        <v>46224523</v>
      </c>
      <c r="E1156" s="30">
        <f t="shared" si="317"/>
        <v>38.314173625977709</v>
      </c>
      <c r="F1156" s="9">
        <f t="shared" si="318"/>
        <v>31100522</v>
      </c>
      <c r="G1156" s="9">
        <f t="shared" si="318"/>
        <v>16692597</v>
      </c>
      <c r="H1156" s="9">
        <f t="shared" si="318"/>
        <v>17710544</v>
      </c>
      <c r="I1156" s="10">
        <f t="shared" si="314"/>
        <v>1.8631326210055872</v>
      </c>
      <c r="J1156" s="11">
        <f t="shared" si="315"/>
        <v>1.7560455511699697</v>
      </c>
      <c r="K1156" s="22">
        <f t="shared" si="316"/>
        <v>40.755523380523385</v>
      </c>
    </row>
    <row r="1157" spans="1:11" x14ac:dyDescent="0.2">
      <c r="A1157" s="2" t="str">
        <f t="shared" si="309"/>
        <v>YE Apr-05</v>
      </c>
      <c r="B1157">
        <f t="shared" si="310"/>
        <v>3100</v>
      </c>
      <c r="C1157" s="2">
        <f t="shared" si="311"/>
        <v>127114.75</v>
      </c>
      <c r="D1157" s="2">
        <f t="shared" si="312"/>
        <v>46385293</v>
      </c>
      <c r="E1157" s="30">
        <f t="shared" si="317"/>
        <v>38.200987541460606</v>
      </c>
      <c r="F1157" s="9">
        <f t="shared" ref="F1157:H1176" si="319">IF(OR(F47="C",F48="C",F49="C",F50="C",F51="C",F52="C",F53="C",F54="C",F55="C",F56="C",F57="C",F58="C"),"C",SUM(F47:F58))</f>
        <v>31054356</v>
      </c>
      <c r="G1157" s="9">
        <f t="shared" si="319"/>
        <v>16696800</v>
      </c>
      <c r="H1157" s="9">
        <f t="shared" si="319"/>
        <v>17719640</v>
      </c>
      <c r="I1157" s="10">
        <f t="shared" si="314"/>
        <v>1.8598986632169039</v>
      </c>
      <c r="J1157" s="11">
        <f t="shared" si="315"/>
        <v>1.7525387648959008</v>
      </c>
      <c r="K1157" s="22">
        <f t="shared" si="316"/>
        <v>41.004758064516132</v>
      </c>
    </row>
    <row r="1158" spans="1:11" x14ac:dyDescent="0.2">
      <c r="A1158" s="2" t="str">
        <f t="shared" si="309"/>
        <v>YE May-05</v>
      </c>
      <c r="B1158">
        <f t="shared" si="310"/>
        <v>3081</v>
      </c>
      <c r="C1158" s="2">
        <f t="shared" si="311"/>
        <v>127605.5</v>
      </c>
      <c r="D1158" s="2">
        <f t="shared" si="312"/>
        <v>46567852</v>
      </c>
      <c r="E1158" s="30">
        <f t="shared" si="317"/>
        <v>38.078818838369443</v>
      </c>
      <c r="F1158" s="9">
        <f t="shared" si="319"/>
        <v>31054318</v>
      </c>
      <c r="G1158" s="9">
        <f t="shared" si="319"/>
        <v>16717304</v>
      </c>
      <c r="H1158" s="9">
        <f t="shared" si="319"/>
        <v>17732488</v>
      </c>
      <c r="I1158" s="10">
        <f t="shared" si="314"/>
        <v>1.8576151991971912</v>
      </c>
      <c r="J1158" s="11">
        <f t="shared" si="315"/>
        <v>1.7512668273059031</v>
      </c>
      <c r="K1158" s="22">
        <f t="shared" si="316"/>
        <v>41.416910094125285</v>
      </c>
    </row>
    <row r="1159" spans="1:11" x14ac:dyDescent="0.2">
      <c r="A1159" s="2" t="str">
        <f t="shared" si="309"/>
        <v>YE Jun-05</v>
      </c>
      <c r="B1159">
        <f t="shared" si="310"/>
        <v>3058</v>
      </c>
      <c r="C1159" s="2">
        <f t="shared" si="311"/>
        <v>128133.08333333333</v>
      </c>
      <c r="D1159" s="2">
        <f t="shared" si="312"/>
        <v>46757782</v>
      </c>
      <c r="E1159" s="30">
        <f t="shared" si="317"/>
        <v>38.084479712917094</v>
      </c>
      <c r="F1159" s="9">
        <f t="shared" si="319"/>
        <v>31171438</v>
      </c>
      <c r="G1159" s="9">
        <f t="shared" si="319"/>
        <v>16779248</v>
      </c>
      <c r="H1159" s="9">
        <f t="shared" si="319"/>
        <v>17807458</v>
      </c>
      <c r="I1159" s="10">
        <f t="shared" si="314"/>
        <v>1.8577374862091556</v>
      </c>
      <c r="J1159" s="11">
        <f t="shared" si="315"/>
        <v>1.7504709543608077</v>
      </c>
      <c r="K1159" s="22">
        <f t="shared" si="316"/>
        <v>41.90094288205799</v>
      </c>
    </row>
    <row r="1160" spans="1:11" x14ac:dyDescent="0.2">
      <c r="A1160" s="2" t="str">
        <f t="shared" si="309"/>
        <v>YE Jul-05</v>
      </c>
      <c r="B1160">
        <f t="shared" si="310"/>
        <v>3052</v>
      </c>
      <c r="C1160" s="2">
        <f t="shared" si="311"/>
        <v>128676.75</v>
      </c>
      <c r="D1160" s="2">
        <f t="shared" si="312"/>
        <v>46960026</v>
      </c>
      <c r="E1160" s="30">
        <f t="shared" si="317"/>
        <v>37.985213210912619</v>
      </c>
      <c r="F1160" s="9">
        <f t="shared" si="319"/>
        <v>31226558</v>
      </c>
      <c r="G1160" s="9">
        <f t="shared" si="319"/>
        <v>16788730</v>
      </c>
      <c r="H1160" s="9">
        <f t="shared" si="319"/>
        <v>17837866</v>
      </c>
      <c r="I1160" s="10">
        <f t="shared" si="314"/>
        <v>1.859971421304649</v>
      </c>
      <c r="J1160" s="11">
        <f t="shared" si="315"/>
        <v>1.7505770028769136</v>
      </c>
      <c r="K1160" s="22">
        <f t="shared" si="316"/>
        <v>42.16145150720839</v>
      </c>
    </row>
    <row r="1161" spans="1:11" x14ac:dyDescent="0.2">
      <c r="A1161" s="2" t="str">
        <f t="shared" si="309"/>
        <v>YE Aug-05</v>
      </c>
      <c r="B1161">
        <f t="shared" si="310"/>
        <v>3059</v>
      </c>
      <c r="C1161" s="2">
        <f t="shared" si="311"/>
        <v>129157</v>
      </c>
      <c r="D1161" s="2">
        <f t="shared" si="312"/>
        <v>47138679</v>
      </c>
      <c r="E1161" s="30">
        <f t="shared" si="317"/>
        <v>37.864117914717127</v>
      </c>
      <c r="F1161" s="9">
        <f t="shared" si="319"/>
        <v>31232909</v>
      </c>
      <c r="G1161" s="9">
        <f t="shared" si="319"/>
        <v>16802566</v>
      </c>
      <c r="H1161" s="9">
        <f t="shared" si="319"/>
        <v>17848645</v>
      </c>
      <c r="I1161" s="10">
        <f t="shared" si="314"/>
        <v>1.8588178138981868</v>
      </c>
      <c r="J1161" s="11">
        <f t="shared" si="315"/>
        <v>1.7498756348170967</v>
      </c>
      <c r="K1161" s="22">
        <f t="shared" si="316"/>
        <v>42.221967963386724</v>
      </c>
    </row>
    <row r="1162" spans="1:11" x14ac:dyDescent="0.2">
      <c r="A1162" s="2" t="str">
        <f t="shared" si="309"/>
        <v>YE Sep-05</v>
      </c>
      <c r="B1162">
        <f t="shared" si="310"/>
        <v>3104</v>
      </c>
      <c r="C1162" s="2">
        <f t="shared" si="311"/>
        <v>129409.16666666667</v>
      </c>
      <c r="D1162" s="2">
        <f t="shared" si="312"/>
        <v>47229459</v>
      </c>
      <c r="E1162" s="30">
        <f t="shared" si="317"/>
        <v>37.789804028879516</v>
      </c>
      <c r="F1162" s="9">
        <f t="shared" si="319"/>
        <v>31176477</v>
      </c>
      <c r="G1162" s="9">
        <f t="shared" si="319"/>
        <v>16763245</v>
      </c>
      <c r="H1162" s="9">
        <f t="shared" si="319"/>
        <v>17847920</v>
      </c>
      <c r="I1162" s="10">
        <f t="shared" si="314"/>
        <v>1.8598115698959241</v>
      </c>
      <c r="J1162" s="11">
        <f t="shared" si="315"/>
        <v>1.7467848914607416</v>
      </c>
      <c r="K1162" s="22">
        <f t="shared" si="316"/>
        <v>41.691097508591064</v>
      </c>
    </row>
    <row r="1163" spans="1:11" x14ac:dyDescent="0.2">
      <c r="A1163" s="2" t="str">
        <f t="shared" si="309"/>
        <v>YE Oct-05</v>
      </c>
      <c r="B1163">
        <f t="shared" si="310"/>
        <v>3147</v>
      </c>
      <c r="C1163" s="2">
        <f t="shared" si="311"/>
        <v>129895.66666666667</v>
      </c>
      <c r="D1163" s="2">
        <f t="shared" si="312"/>
        <v>47410437</v>
      </c>
      <c r="E1163" s="30">
        <f t="shared" si="317"/>
        <v>37.690806351352549</v>
      </c>
      <c r="F1163" s="9">
        <f t="shared" si="319"/>
        <v>31224131</v>
      </c>
      <c r="G1163" s="9">
        <f t="shared" si="319"/>
        <v>16800975</v>
      </c>
      <c r="H1163" s="9">
        <f t="shared" si="319"/>
        <v>17869376</v>
      </c>
      <c r="I1163" s="10">
        <f t="shared" si="314"/>
        <v>1.858471368477127</v>
      </c>
      <c r="J1163" s="11">
        <f t="shared" si="315"/>
        <v>1.7473543004523493</v>
      </c>
      <c r="K1163" s="22">
        <f t="shared" si="316"/>
        <v>41.276030081559156</v>
      </c>
    </row>
    <row r="1164" spans="1:11" x14ac:dyDescent="0.2">
      <c r="A1164" s="2" t="str">
        <f t="shared" si="309"/>
        <v>YE Nov-05</v>
      </c>
      <c r="B1164">
        <f t="shared" si="310"/>
        <v>3168</v>
      </c>
      <c r="C1164" s="2">
        <f t="shared" si="311"/>
        <v>130346.08333333333</v>
      </c>
      <c r="D1164" s="2">
        <f t="shared" si="312"/>
        <v>47572587</v>
      </c>
      <c r="E1164" s="30">
        <f t="shared" si="317"/>
        <v>37.537199732274388</v>
      </c>
      <c r="F1164" s="9">
        <f t="shared" si="319"/>
        <v>31190691</v>
      </c>
      <c r="G1164" s="9">
        <f t="shared" si="319"/>
        <v>16765941</v>
      </c>
      <c r="H1164" s="9">
        <f t="shared" si="319"/>
        <v>17857417</v>
      </c>
      <c r="I1164" s="10">
        <f t="shared" si="314"/>
        <v>1.8603602982976022</v>
      </c>
      <c r="J1164" s="11">
        <f t="shared" si="315"/>
        <v>1.7466518814003167</v>
      </c>
      <c r="K1164" s="22">
        <f t="shared" si="316"/>
        <v>41.144597011784512</v>
      </c>
    </row>
    <row r="1165" spans="1:11" x14ac:dyDescent="0.2">
      <c r="A1165" s="2" t="str">
        <f t="shared" si="309"/>
        <v>YE Dec-05</v>
      </c>
      <c r="B1165">
        <f t="shared" si="310"/>
        <v>3194</v>
      </c>
      <c r="C1165" s="2">
        <f t="shared" si="311"/>
        <v>130762.66666666667</v>
      </c>
      <c r="D1165" s="2">
        <f t="shared" si="312"/>
        <v>47727556</v>
      </c>
      <c r="E1165" s="30">
        <f t="shared" si="317"/>
        <v>37.364301662544797</v>
      </c>
      <c r="F1165" s="9">
        <f t="shared" si="319"/>
        <v>31087501</v>
      </c>
      <c r="G1165" s="9">
        <f t="shared" si="319"/>
        <v>16707290</v>
      </c>
      <c r="H1165" s="9">
        <f t="shared" si="319"/>
        <v>17833068</v>
      </c>
      <c r="I1165" s="10">
        <f t="shared" si="314"/>
        <v>1.8607147538589441</v>
      </c>
      <c r="J1165" s="11">
        <f t="shared" si="315"/>
        <v>1.7432502920978039</v>
      </c>
      <c r="K1165" s="22">
        <f t="shared" si="316"/>
        <v>40.940096013358385</v>
      </c>
    </row>
    <row r="1166" spans="1:11" x14ac:dyDescent="0.2">
      <c r="A1166" s="2" t="str">
        <f t="shared" si="309"/>
        <v>YE Jan-06</v>
      </c>
      <c r="B1166">
        <f t="shared" si="310"/>
        <v>3195</v>
      </c>
      <c r="C1166" s="2">
        <f t="shared" si="311"/>
        <v>131188.08333333334</v>
      </c>
      <c r="D1166" s="2">
        <f t="shared" si="312"/>
        <v>47885811</v>
      </c>
      <c r="E1166" s="30">
        <f t="shared" si="317"/>
        <v>37.21884338556989</v>
      </c>
      <c r="F1166" s="9">
        <f t="shared" si="319"/>
        <v>31007658</v>
      </c>
      <c r="G1166" s="9">
        <f t="shared" si="319"/>
        <v>16696094</v>
      </c>
      <c r="H1166" s="9">
        <f t="shared" si="319"/>
        <v>17822545</v>
      </c>
      <c r="I1166" s="10">
        <f t="shared" si="314"/>
        <v>1.8571803680549475</v>
      </c>
      <c r="J1166" s="11">
        <f t="shared" si="315"/>
        <v>1.7397996750744633</v>
      </c>
      <c r="K1166" s="22">
        <f t="shared" si="316"/>
        <v>41.060432968179448</v>
      </c>
    </row>
    <row r="1167" spans="1:11" x14ac:dyDescent="0.2">
      <c r="A1167" s="2" t="str">
        <f t="shared" si="309"/>
        <v>YE Feb-06</v>
      </c>
      <c r="B1167">
        <f t="shared" si="310"/>
        <v>3199</v>
      </c>
      <c r="C1167" s="2">
        <f t="shared" si="311"/>
        <v>131616.33333333334</v>
      </c>
      <c r="D1167" s="2">
        <f t="shared" si="312"/>
        <v>48029703</v>
      </c>
      <c r="E1167" s="30">
        <f t="shared" si="317"/>
        <v>37.175180950005043</v>
      </c>
      <c r="F1167" s="9">
        <f t="shared" si="319"/>
        <v>31082922</v>
      </c>
      <c r="G1167" s="9">
        <f t="shared" si="319"/>
        <v>16719044</v>
      </c>
      <c r="H1167" s="9">
        <f t="shared" si="319"/>
        <v>17855129</v>
      </c>
      <c r="I1167" s="10">
        <f t="shared" si="314"/>
        <v>1.8591327351013611</v>
      </c>
      <c r="J1167" s="11">
        <f t="shared" si="315"/>
        <v>1.740839956966987</v>
      </c>
      <c r="K1167" s="22">
        <f t="shared" si="316"/>
        <v>41.142961342086075</v>
      </c>
    </row>
    <row r="1168" spans="1:11" x14ac:dyDescent="0.2">
      <c r="A1168" s="2" t="str">
        <f t="shared" si="309"/>
        <v>YE Mar-06</v>
      </c>
      <c r="B1168">
        <f t="shared" si="310"/>
        <v>3198</v>
      </c>
      <c r="C1168" s="2">
        <f t="shared" si="311"/>
        <v>131990.41666666666</v>
      </c>
      <c r="D1168" s="2">
        <f t="shared" si="312"/>
        <v>48168862</v>
      </c>
      <c r="E1168" s="30">
        <f t="shared" si="317"/>
        <v>36.998098481130818</v>
      </c>
      <c r="F1168" s="9">
        <f t="shared" si="319"/>
        <v>30859499</v>
      </c>
      <c r="G1168" s="9">
        <f t="shared" si="319"/>
        <v>16641868</v>
      </c>
      <c r="H1168" s="9">
        <f t="shared" si="319"/>
        <v>17821563</v>
      </c>
      <c r="I1168" s="10">
        <f t="shared" si="314"/>
        <v>1.854329033255161</v>
      </c>
      <c r="J1168" s="11">
        <f t="shared" si="315"/>
        <v>1.7315820727957474</v>
      </c>
      <c r="K1168" s="22">
        <f t="shared" si="316"/>
        <v>41.272800708776316</v>
      </c>
    </row>
    <row r="1169" spans="1:11" x14ac:dyDescent="0.2">
      <c r="A1169" s="2" t="str">
        <f t="shared" si="309"/>
        <v>YE Apr-06</v>
      </c>
      <c r="B1169">
        <f t="shared" si="310"/>
        <v>3189</v>
      </c>
      <c r="C1169" s="2">
        <f t="shared" si="311"/>
        <v>132378.08333333334</v>
      </c>
      <c r="D1169" s="2">
        <f t="shared" si="312"/>
        <v>48308422</v>
      </c>
      <c r="E1169" s="30">
        <f t="shared" si="317"/>
        <v>36.96732838841227</v>
      </c>
      <c r="F1169" s="9">
        <f t="shared" si="319"/>
        <v>30958826</v>
      </c>
      <c r="G1169" s="9">
        <f t="shared" si="319"/>
        <v>16675763</v>
      </c>
      <c r="H1169" s="9">
        <f t="shared" si="319"/>
        <v>17858333</v>
      </c>
      <c r="I1169" s="10">
        <f t="shared" si="314"/>
        <v>1.85651631052804</v>
      </c>
      <c r="J1169" s="11">
        <f t="shared" si="315"/>
        <v>1.7335787164457064</v>
      </c>
      <c r="K1169" s="22">
        <f t="shared" si="316"/>
        <v>41.510844569875616</v>
      </c>
    </row>
    <row r="1170" spans="1:11" x14ac:dyDescent="0.2">
      <c r="A1170" s="2" t="str">
        <f t="shared" si="309"/>
        <v>YE May-06</v>
      </c>
      <c r="B1170">
        <f t="shared" si="310"/>
        <v>3157</v>
      </c>
      <c r="C1170" s="2">
        <f t="shared" si="311"/>
        <v>132621.75</v>
      </c>
      <c r="D1170" s="2">
        <f t="shared" si="312"/>
        <v>48399066</v>
      </c>
      <c r="E1170" s="30">
        <f t="shared" si="317"/>
        <v>36.963628595642732</v>
      </c>
      <c r="F1170" s="9">
        <f t="shared" si="319"/>
        <v>30987329</v>
      </c>
      <c r="G1170" s="9">
        <f t="shared" si="319"/>
        <v>16679039</v>
      </c>
      <c r="H1170" s="9">
        <f t="shared" si="319"/>
        <v>17890051</v>
      </c>
      <c r="I1170" s="10">
        <f t="shared" si="314"/>
        <v>1.8578605757801754</v>
      </c>
      <c r="J1170" s="11">
        <f t="shared" si="315"/>
        <v>1.7320984160414077</v>
      </c>
      <c r="K1170" s="22">
        <f t="shared" si="316"/>
        <v>42.008789990497306</v>
      </c>
    </row>
    <row r="1171" spans="1:11" x14ac:dyDescent="0.2">
      <c r="A1171" s="2" t="str">
        <f t="shared" si="309"/>
        <v>YE Jun-06</v>
      </c>
      <c r="B1171">
        <f t="shared" si="310"/>
        <v>3124</v>
      </c>
      <c r="C1171" s="2">
        <f t="shared" si="311"/>
        <v>132744.75</v>
      </c>
      <c r="D1171" s="2">
        <f t="shared" si="312"/>
        <v>48443346</v>
      </c>
      <c r="E1171" s="30">
        <f t="shared" si="317"/>
        <v>36.802992510054942</v>
      </c>
      <c r="F1171" s="9">
        <f t="shared" si="319"/>
        <v>30864234</v>
      </c>
      <c r="G1171" s="9">
        <f t="shared" si="319"/>
        <v>16604235</v>
      </c>
      <c r="H1171" s="9">
        <f t="shared" si="319"/>
        <v>17828601</v>
      </c>
      <c r="I1171" s="10">
        <f t="shared" si="314"/>
        <v>1.8588169825348775</v>
      </c>
      <c r="J1171" s="11">
        <f t="shared" si="315"/>
        <v>1.7311640997518538</v>
      </c>
      <c r="K1171" s="22">
        <f t="shared" si="316"/>
        <v>42.491917413572345</v>
      </c>
    </row>
    <row r="1172" spans="1:11" x14ac:dyDescent="0.2">
      <c r="A1172" s="2" t="str">
        <f t="shared" si="309"/>
        <v>YE Jul-06</v>
      </c>
      <c r="B1172">
        <f t="shared" si="310"/>
        <v>3105</v>
      </c>
      <c r="C1172" s="2">
        <f t="shared" si="311"/>
        <v>132818</v>
      </c>
      <c r="D1172" s="2">
        <f t="shared" si="312"/>
        <v>48470595</v>
      </c>
      <c r="E1172" s="30">
        <f t="shared" si="317"/>
        <v>36.72082424405972</v>
      </c>
      <c r="F1172" s="9">
        <f t="shared" si="319"/>
        <v>30777859</v>
      </c>
      <c r="G1172" s="9">
        <f t="shared" si="319"/>
        <v>16561188</v>
      </c>
      <c r="H1172" s="9">
        <f t="shared" si="319"/>
        <v>17798802</v>
      </c>
      <c r="I1172" s="10">
        <f t="shared" si="314"/>
        <v>1.8584330423638691</v>
      </c>
      <c r="J1172" s="11">
        <f t="shared" si="315"/>
        <v>1.7292095838809824</v>
      </c>
      <c r="K1172" s="22">
        <f t="shared" si="316"/>
        <v>42.775523349436391</v>
      </c>
    </row>
    <row r="1173" spans="1:11" x14ac:dyDescent="0.2">
      <c r="A1173" s="2" t="str">
        <f t="shared" si="309"/>
        <v>YE Aug-06</v>
      </c>
      <c r="B1173">
        <f t="shared" si="310"/>
        <v>3123</v>
      </c>
      <c r="C1173" s="2">
        <f t="shared" si="311"/>
        <v>132917.41666666666</v>
      </c>
      <c r="D1173" s="2">
        <f t="shared" si="312"/>
        <v>48507578</v>
      </c>
      <c r="E1173" s="30">
        <f t="shared" si="317"/>
        <v>36.796611449039986</v>
      </c>
      <c r="F1173" s="9">
        <f t="shared" si="319"/>
        <v>30838886</v>
      </c>
      <c r="G1173" s="9">
        <f t="shared" si="319"/>
        <v>16579126</v>
      </c>
      <c r="H1173" s="9">
        <f t="shared" si="319"/>
        <v>17849145</v>
      </c>
      <c r="I1173" s="10">
        <f t="shared" si="314"/>
        <v>1.8601032406654006</v>
      </c>
      <c r="J1173" s="11">
        <f t="shared" si="315"/>
        <v>1.7277514413155364</v>
      </c>
      <c r="K1173" s="22">
        <f t="shared" si="316"/>
        <v>42.560812253175364</v>
      </c>
    </row>
    <row r="1174" spans="1:11" x14ac:dyDescent="0.2">
      <c r="A1174" s="2" t="str">
        <f t="shared" si="309"/>
        <v>YE Sep-06</v>
      </c>
      <c r="B1174">
        <f t="shared" si="310"/>
        <v>3157</v>
      </c>
      <c r="C1174" s="2">
        <f t="shared" si="311"/>
        <v>132990</v>
      </c>
      <c r="D1174" s="2">
        <f t="shared" si="312"/>
        <v>48533708</v>
      </c>
      <c r="E1174" s="30">
        <f t="shared" si="317"/>
        <v>36.858821914039616</v>
      </c>
      <c r="F1174" s="9">
        <f t="shared" si="319"/>
        <v>30904288</v>
      </c>
      <c r="G1174" s="9">
        <f t="shared" si="319"/>
        <v>16617886</v>
      </c>
      <c r="H1174" s="9">
        <f t="shared" si="319"/>
        <v>17888953</v>
      </c>
      <c r="I1174" s="10">
        <f t="shared" si="314"/>
        <v>1.8597003253001014</v>
      </c>
      <c r="J1174" s="11">
        <f t="shared" si="315"/>
        <v>1.727562703082735</v>
      </c>
      <c r="K1174" s="22">
        <f t="shared" si="316"/>
        <v>42.125435540069688</v>
      </c>
    </row>
    <row r="1175" spans="1:11" x14ac:dyDescent="0.2">
      <c r="A1175" s="2" t="str">
        <f t="shared" si="309"/>
        <v>YE Oct-06</v>
      </c>
      <c r="B1175">
        <f t="shared" si="310"/>
        <v>3200</v>
      </c>
      <c r="C1175" s="2">
        <f t="shared" si="311"/>
        <v>133041.75</v>
      </c>
      <c r="D1175" s="2">
        <f t="shared" si="312"/>
        <v>48552959</v>
      </c>
      <c r="E1175" s="30">
        <f t="shared" si="317"/>
        <v>36.985708739193427</v>
      </c>
      <c r="F1175" s="9">
        <f t="shared" si="319"/>
        <v>31012665</v>
      </c>
      <c r="G1175" s="9">
        <f t="shared" si="319"/>
        <v>16658286</v>
      </c>
      <c r="H1175" s="9">
        <f t="shared" si="319"/>
        <v>17957656</v>
      </c>
      <c r="I1175" s="10">
        <f t="shared" si="314"/>
        <v>1.8616960352343572</v>
      </c>
      <c r="J1175" s="11">
        <f t="shared" si="315"/>
        <v>1.7269884777835147</v>
      </c>
      <c r="K1175" s="22">
        <f t="shared" si="316"/>
        <v>41.575546875000001</v>
      </c>
    </row>
    <row r="1176" spans="1:11" x14ac:dyDescent="0.2">
      <c r="A1176" s="2" t="str">
        <f t="shared" si="309"/>
        <v>YE Nov-06</v>
      </c>
      <c r="B1176">
        <f t="shared" si="310"/>
        <v>3209</v>
      </c>
      <c r="C1176" s="2">
        <f t="shared" si="311"/>
        <v>133037.5</v>
      </c>
      <c r="D1176" s="2">
        <f t="shared" si="312"/>
        <v>48551429</v>
      </c>
      <c r="E1176" s="30">
        <f t="shared" si="317"/>
        <v>37.143549369061823</v>
      </c>
      <c r="F1176" s="9">
        <f t="shared" si="319"/>
        <v>31130261</v>
      </c>
      <c r="G1176" s="9">
        <f t="shared" si="319"/>
        <v>16709342</v>
      </c>
      <c r="H1176" s="9">
        <f t="shared" si="319"/>
        <v>18033724</v>
      </c>
      <c r="I1176" s="10">
        <f t="shared" si="314"/>
        <v>1.8630452952605794</v>
      </c>
      <c r="J1176" s="11">
        <f t="shared" si="315"/>
        <v>1.7262247664431374</v>
      </c>
      <c r="K1176" s="22">
        <f t="shared" si="316"/>
        <v>41.457619196011215</v>
      </c>
    </row>
    <row r="1177" spans="1:11" x14ac:dyDescent="0.2">
      <c r="A1177" s="2" t="str">
        <f t="shared" si="309"/>
        <v>YE Dec-06</v>
      </c>
      <c r="B1177">
        <f t="shared" si="310"/>
        <v>3233</v>
      </c>
      <c r="C1177" s="2">
        <f t="shared" si="311"/>
        <v>133024.41666666666</v>
      </c>
      <c r="D1177" s="2">
        <f t="shared" si="312"/>
        <v>48546562</v>
      </c>
      <c r="E1177" s="30">
        <f t="shared" si="317"/>
        <v>37.282077771027332</v>
      </c>
      <c r="F1177" s="9">
        <f t="shared" ref="F1177:H1196" si="320">IF(OR(F67="C",F68="C",F69="C",F70="C",F71="C",F72="C",F73="C",F74="C",F75="C",F76="C",F77="C",F78="C"),"C",SUM(F67:F78))</f>
        <v>31268112</v>
      </c>
      <c r="G1177" s="9">
        <f t="shared" si="320"/>
        <v>16760668</v>
      </c>
      <c r="H1177" s="9">
        <f t="shared" si="320"/>
        <v>18099167</v>
      </c>
      <c r="I1177" s="10">
        <f t="shared" si="314"/>
        <v>1.8655647853653565</v>
      </c>
      <c r="J1177" s="11">
        <f t="shared" si="315"/>
        <v>1.7275995077563515</v>
      </c>
      <c r="K1177" s="22">
        <f t="shared" si="316"/>
        <v>41.145814001443448</v>
      </c>
    </row>
    <row r="1178" spans="1:11" x14ac:dyDescent="0.2">
      <c r="A1178" s="2" t="str">
        <f t="shared" si="309"/>
        <v>YE Jan-07</v>
      </c>
      <c r="B1178">
        <f t="shared" si="310"/>
        <v>3232</v>
      </c>
      <c r="C1178" s="2">
        <f t="shared" si="311"/>
        <v>132998.66666666666</v>
      </c>
      <c r="D1178" s="2">
        <f t="shared" si="312"/>
        <v>48536983</v>
      </c>
      <c r="E1178" s="30">
        <f t="shared" si="317"/>
        <v>37.487566954872328</v>
      </c>
      <c r="F1178" s="9">
        <f t="shared" si="320"/>
        <v>31367000</v>
      </c>
      <c r="G1178" s="9">
        <f t="shared" si="320"/>
        <v>16780702</v>
      </c>
      <c r="H1178" s="9">
        <f t="shared" si="320"/>
        <v>18195334</v>
      </c>
      <c r="I1178" s="10">
        <f t="shared" si="314"/>
        <v>1.8692305006071857</v>
      </c>
      <c r="J1178" s="11">
        <f t="shared" si="315"/>
        <v>1.7239035018538269</v>
      </c>
      <c r="K1178" s="22">
        <f t="shared" si="316"/>
        <v>41.150577557755774</v>
      </c>
    </row>
    <row r="1179" spans="1:11" x14ac:dyDescent="0.2">
      <c r="A1179" s="2" t="str">
        <f t="shared" si="309"/>
        <v>YE Feb-07</v>
      </c>
      <c r="B1179">
        <f t="shared" si="310"/>
        <v>3239</v>
      </c>
      <c r="C1179" s="2">
        <f t="shared" si="311"/>
        <v>132961.75</v>
      </c>
      <c r="D1179" s="2">
        <f t="shared" si="312"/>
        <v>48524579</v>
      </c>
      <c r="E1179" s="30">
        <f t="shared" si="317"/>
        <v>37.708250905175291</v>
      </c>
      <c r="F1179" s="9">
        <f t="shared" si="320"/>
        <v>31562549</v>
      </c>
      <c r="G1179" s="9">
        <f t="shared" si="320"/>
        <v>16852798</v>
      </c>
      <c r="H1179" s="9">
        <f t="shared" si="320"/>
        <v>18297770</v>
      </c>
      <c r="I1179" s="10">
        <f t="shared" si="314"/>
        <v>1.8728373175777695</v>
      </c>
      <c r="J1179" s="11">
        <f t="shared" si="315"/>
        <v>1.7249396511159556</v>
      </c>
      <c r="K1179" s="22">
        <f t="shared" si="316"/>
        <v>41.050246989811669</v>
      </c>
    </row>
    <row r="1180" spans="1:11" x14ac:dyDescent="0.2">
      <c r="A1180" s="2" t="str">
        <f t="shared" si="309"/>
        <v>YE Mar-07</v>
      </c>
      <c r="B1180">
        <f t="shared" si="310"/>
        <v>3241</v>
      </c>
      <c r="C1180" s="2">
        <f t="shared" si="311"/>
        <v>132986.25</v>
      </c>
      <c r="D1180" s="2">
        <f t="shared" si="312"/>
        <v>48533693</v>
      </c>
      <c r="E1180" s="30">
        <f t="shared" si="317"/>
        <v>37.953023686040126</v>
      </c>
      <c r="F1180" s="9">
        <f t="shared" si="320"/>
        <v>31794410</v>
      </c>
      <c r="G1180" s="9">
        <f t="shared" si="320"/>
        <v>16928849</v>
      </c>
      <c r="H1180" s="9">
        <f t="shared" si="320"/>
        <v>18420004</v>
      </c>
      <c r="I1180" s="10">
        <f t="shared" si="314"/>
        <v>1.8781200068592969</v>
      </c>
      <c r="J1180" s="11">
        <f t="shared" si="315"/>
        <v>1.7260805155091172</v>
      </c>
      <c r="K1180" s="22">
        <f t="shared" si="316"/>
        <v>41.032474544893553</v>
      </c>
    </row>
    <row r="1181" spans="1:11" x14ac:dyDescent="0.2">
      <c r="A1181" s="2" t="str">
        <f t="shared" ref="A1181:A1244" si="321">"YE "&amp;TEXT(A82,"mmm-yy")</f>
        <v>YE Apr-07</v>
      </c>
      <c r="B1181">
        <f t="shared" ref="B1181:B1244" si="322">B82</f>
        <v>3235</v>
      </c>
      <c r="C1181" s="2">
        <f t="shared" ref="C1181:C1244" si="323">SUM(C71:C82)/12</f>
        <v>133015.75</v>
      </c>
      <c r="D1181" s="2">
        <f t="shared" ref="D1181:D1244" si="324">SUM(D71:D82)</f>
        <v>48544313</v>
      </c>
      <c r="E1181" s="30">
        <f t="shared" si="317"/>
        <v>38.02118283144722</v>
      </c>
      <c r="F1181" s="9">
        <f t="shared" si="320"/>
        <v>31863222</v>
      </c>
      <c r="G1181" s="9">
        <f t="shared" si="320"/>
        <v>16948898</v>
      </c>
      <c r="H1181" s="9">
        <f t="shared" si="320"/>
        <v>18457122</v>
      </c>
      <c r="I1181" s="10">
        <f t="shared" ref="I1181:I1244" si="325">IF(F1181=0,"-",IF(OR(F1181="C",G1181="C"),"C",F1181/G1181))</f>
        <v>1.8799583312142181</v>
      </c>
      <c r="J1181" s="11">
        <f t="shared" ref="J1181:J1244" si="326">IF(OR(H1181=0,F1181=0),"-",IF(OR(F1181="C",H1181="C"),"C",F1181/H1181))</f>
        <v>1.7263375080903729</v>
      </c>
      <c r="K1181" s="22">
        <f t="shared" ref="K1181:K1244" si="327">C1181/B1181</f>
        <v>41.117697063369398</v>
      </c>
    </row>
    <row r="1182" spans="1:11" x14ac:dyDescent="0.2">
      <c r="A1182" s="2" t="str">
        <f t="shared" si="321"/>
        <v>YE May-07</v>
      </c>
      <c r="B1182">
        <f t="shared" si="322"/>
        <v>3207</v>
      </c>
      <c r="C1182" s="2">
        <f t="shared" si="323"/>
        <v>133016.08333333334</v>
      </c>
      <c r="D1182" s="2">
        <f t="shared" si="324"/>
        <v>48544437</v>
      </c>
      <c r="E1182" s="30">
        <f t="shared" ref="E1182:E1210" si="328">IF(C1182=0,"-",IF(H1182="C","C",100*H1182/D1182))</f>
        <v>38.157978843178263</v>
      </c>
      <c r="F1182" s="9">
        <f t="shared" si="320"/>
        <v>31967610</v>
      </c>
      <c r="G1182" s="9">
        <f t="shared" si="320"/>
        <v>16993601</v>
      </c>
      <c r="H1182" s="9">
        <f t="shared" si="320"/>
        <v>18523576</v>
      </c>
      <c r="I1182" s="10">
        <f t="shared" si="325"/>
        <v>1.8811557362091766</v>
      </c>
      <c r="J1182" s="11">
        <f t="shared" si="326"/>
        <v>1.7257796226819271</v>
      </c>
      <c r="K1182" s="22">
        <f t="shared" si="327"/>
        <v>41.476795551397984</v>
      </c>
    </row>
    <row r="1183" spans="1:11" x14ac:dyDescent="0.2">
      <c r="A1183" s="2" t="str">
        <f t="shared" si="321"/>
        <v>YE Jun-07</v>
      </c>
      <c r="B1183">
        <f t="shared" si="322"/>
        <v>3168</v>
      </c>
      <c r="C1183" s="2">
        <f t="shared" si="323"/>
        <v>133108.5</v>
      </c>
      <c r="D1183" s="2">
        <f t="shared" si="324"/>
        <v>48577707</v>
      </c>
      <c r="E1183" s="30">
        <f t="shared" si="328"/>
        <v>38.243301603346573</v>
      </c>
      <c r="F1183" s="9">
        <f t="shared" si="320"/>
        <v>32074457</v>
      </c>
      <c r="G1183" s="9">
        <f t="shared" si="320"/>
        <v>17056497</v>
      </c>
      <c r="H1183" s="9">
        <f t="shared" si="320"/>
        <v>18577719</v>
      </c>
      <c r="I1183" s="10">
        <f t="shared" si="325"/>
        <v>1.8804832551490496</v>
      </c>
      <c r="J1183" s="11">
        <f t="shared" si="326"/>
        <v>1.7265013535838281</v>
      </c>
      <c r="K1183" s="22">
        <f t="shared" si="327"/>
        <v>42.016571969696969</v>
      </c>
    </row>
    <row r="1184" spans="1:11" x14ac:dyDescent="0.2">
      <c r="A1184" s="2" t="str">
        <f t="shared" si="321"/>
        <v>YE Jul-07</v>
      </c>
      <c r="B1184">
        <f t="shared" si="322"/>
        <v>3162</v>
      </c>
      <c r="C1184" s="2">
        <f t="shared" si="323"/>
        <v>133262.66666666666</v>
      </c>
      <c r="D1184" s="2">
        <f t="shared" si="324"/>
        <v>48635057</v>
      </c>
      <c r="E1184" s="30">
        <f t="shared" si="328"/>
        <v>38.321867290090765</v>
      </c>
      <c r="F1184" s="9">
        <f t="shared" si="320"/>
        <v>32201549</v>
      </c>
      <c r="G1184" s="9">
        <f t="shared" si="320"/>
        <v>17087250</v>
      </c>
      <c r="H1184" s="9">
        <f t="shared" si="320"/>
        <v>18637862</v>
      </c>
      <c r="I1184" s="10">
        <f t="shared" si="325"/>
        <v>1.8845366574492677</v>
      </c>
      <c r="J1184" s="11">
        <f t="shared" si="326"/>
        <v>1.72774908409559</v>
      </c>
      <c r="K1184" s="22">
        <f t="shared" si="327"/>
        <v>42.145055871811088</v>
      </c>
    </row>
    <row r="1185" spans="1:11" x14ac:dyDescent="0.2">
      <c r="A1185" s="2" t="str">
        <f t="shared" si="321"/>
        <v>YE Aug-07</v>
      </c>
      <c r="B1185">
        <f t="shared" si="322"/>
        <v>3185</v>
      </c>
      <c r="C1185" s="2">
        <f t="shared" si="323"/>
        <v>133472.41666666666</v>
      </c>
      <c r="D1185" s="2">
        <f t="shared" si="324"/>
        <v>48713084</v>
      </c>
      <c r="E1185" s="30">
        <f t="shared" si="328"/>
        <v>38.372965669757228</v>
      </c>
      <c r="F1185" s="9">
        <f t="shared" si="320"/>
        <v>32331328</v>
      </c>
      <c r="G1185" s="9">
        <f t="shared" si="320"/>
        <v>17145524</v>
      </c>
      <c r="H1185" s="9">
        <f t="shared" si="320"/>
        <v>18692655</v>
      </c>
      <c r="I1185" s="10">
        <f t="shared" si="325"/>
        <v>1.8857007811484794</v>
      </c>
      <c r="J1185" s="11">
        <f t="shared" si="326"/>
        <v>1.7296273857298494</v>
      </c>
      <c r="K1185" s="22">
        <f t="shared" si="327"/>
        <v>41.906567242281525</v>
      </c>
    </row>
    <row r="1186" spans="1:11" x14ac:dyDescent="0.2">
      <c r="A1186" s="2" t="str">
        <f t="shared" si="321"/>
        <v>YE Sep-07</v>
      </c>
      <c r="B1186">
        <f t="shared" si="322"/>
        <v>3214</v>
      </c>
      <c r="C1186" s="2">
        <f t="shared" si="323"/>
        <v>133672.66666666666</v>
      </c>
      <c r="D1186" s="2">
        <f t="shared" si="324"/>
        <v>48785174</v>
      </c>
      <c r="E1186" s="30">
        <f t="shared" si="328"/>
        <v>38.400346793884552</v>
      </c>
      <c r="F1186" s="9">
        <f t="shared" si="320"/>
        <v>32422897</v>
      </c>
      <c r="G1186" s="9">
        <f t="shared" si="320"/>
        <v>17185395</v>
      </c>
      <c r="H1186" s="9">
        <f t="shared" si="320"/>
        <v>18733676</v>
      </c>
      <c r="I1186" s="10">
        <f t="shared" si="325"/>
        <v>1.8866541618624419</v>
      </c>
      <c r="J1186" s="11">
        <f t="shared" si="326"/>
        <v>1.7307279681788028</v>
      </c>
      <c r="K1186" s="22">
        <f t="shared" si="327"/>
        <v>41.590748807301388</v>
      </c>
    </row>
    <row r="1187" spans="1:11" x14ac:dyDescent="0.2">
      <c r="A1187" s="2" t="str">
        <f t="shared" si="321"/>
        <v>YE Oct-07</v>
      </c>
      <c r="B1187">
        <f t="shared" si="322"/>
        <v>3259</v>
      </c>
      <c r="C1187" s="2">
        <f t="shared" si="323"/>
        <v>133868.83333333334</v>
      </c>
      <c r="D1187" s="2">
        <f t="shared" si="324"/>
        <v>48858148</v>
      </c>
      <c r="E1187" s="30">
        <f t="shared" si="328"/>
        <v>38.301134541571244</v>
      </c>
      <c r="F1187" s="9">
        <f t="shared" si="320"/>
        <v>32391468</v>
      </c>
      <c r="G1187" s="9">
        <f t="shared" si="320"/>
        <v>17150082</v>
      </c>
      <c r="H1187" s="9">
        <f t="shared" si="320"/>
        <v>18713225</v>
      </c>
      <c r="I1187" s="10">
        <f t="shared" si="325"/>
        <v>1.8887063047278725</v>
      </c>
      <c r="J1187" s="11">
        <f t="shared" si="326"/>
        <v>1.7309399101437619</v>
      </c>
      <c r="K1187" s="22">
        <f t="shared" si="327"/>
        <v>41.076659507006241</v>
      </c>
    </row>
    <row r="1188" spans="1:11" x14ac:dyDescent="0.2">
      <c r="A1188" s="2" t="str">
        <f t="shared" si="321"/>
        <v>YE Nov-07</v>
      </c>
      <c r="B1188">
        <f t="shared" si="322"/>
        <v>3286</v>
      </c>
      <c r="C1188" s="2">
        <f t="shared" si="323"/>
        <v>134137.33333333334</v>
      </c>
      <c r="D1188" s="2">
        <f t="shared" si="324"/>
        <v>48954808</v>
      </c>
      <c r="E1188" s="30">
        <f t="shared" si="328"/>
        <v>38.267017613469143</v>
      </c>
      <c r="F1188" s="9">
        <f t="shared" si="320"/>
        <v>32446224</v>
      </c>
      <c r="G1188" s="9">
        <f t="shared" si="320"/>
        <v>17144822</v>
      </c>
      <c r="H1188" s="9">
        <f t="shared" si="320"/>
        <v>18733545</v>
      </c>
      <c r="I1188" s="10">
        <f t="shared" si="325"/>
        <v>1.8924794903090858</v>
      </c>
      <c r="J1188" s="11">
        <f t="shared" si="326"/>
        <v>1.7319852702731917</v>
      </c>
      <c r="K1188" s="22">
        <f t="shared" si="327"/>
        <v>40.820856157435585</v>
      </c>
    </row>
    <row r="1189" spans="1:11" x14ac:dyDescent="0.2">
      <c r="A1189" s="2" t="str">
        <f t="shared" si="321"/>
        <v>YE Dec-07</v>
      </c>
      <c r="B1189">
        <f t="shared" si="322"/>
        <v>3302</v>
      </c>
      <c r="C1189" s="2">
        <f t="shared" si="323"/>
        <v>134393</v>
      </c>
      <c r="D1189" s="2">
        <f t="shared" si="324"/>
        <v>49049916</v>
      </c>
      <c r="E1189" s="30">
        <f t="shared" si="328"/>
        <v>38.251309135779152</v>
      </c>
      <c r="F1189" s="9">
        <f t="shared" si="320"/>
        <v>32472530</v>
      </c>
      <c r="G1189" s="9">
        <f t="shared" si="320"/>
        <v>17139282</v>
      </c>
      <c r="H1189" s="9">
        <f t="shared" si="320"/>
        <v>18762235</v>
      </c>
      <c r="I1189" s="10">
        <f t="shared" si="325"/>
        <v>1.8946260409275022</v>
      </c>
      <c r="J1189" s="11">
        <f t="shared" si="326"/>
        <v>1.7307389018419181</v>
      </c>
      <c r="K1189" s="22">
        <f t="shared" si="327"/>
        <v>40.700484554815262</v>
      </c>
    </row>
    <row r="1190" spans="1:11" x14ac:dyDescent="0.2">
      <c r="A1190" s="2" t="str">
        <f t="shared" si="321"/>
        <v>YE Jan-08</v>
      </c>
      <c r="B1190">
        <f t="shared" si="322"/>
        <v>3294</v>
      </c>
      <c r="C1190" s="2">
        <f t="shared" si="323"/>
        <v>134659</v>
      </c>
      <c r="D1190" s="2">
        <f t="shared" si="324"/>
        <v>49148868</v>
      </c>
      <c r="E1190" s="30">
        <f t="shared" si="328"/>
        <v>38.246919542480612</v>
      </c>
      <c r="F1190" s="9">
        <f t="shared" si="320"/>
        <v>32572364</v>
      </c>
      <c r="G1190" s="9">
        <f t="shared" si="320"/>
        <v>17238383</v>
      </c>
      <c r="H1190" s="9">
        <f t="shared" si="320"/>
        <v>18797928</v>
      </c>
      <c r="I1190" s="10">
        <f t="shared" si="325"/>
        <v>1.8895254850759493</v>
      </c>
      <c r="J1190" s="11">
        <f t="shared" si="326"/>
        <v>1.7327635258524237</v>
      </c>
      <c r="K1190" s="22">
        <f t="shared" si="327"/>
        <v>40.880085003035823</v>
      </c>
    </row>
    <row r="1191" spans="1:11" x14ac:dyDescent="0.2">
      <c r="A1191" s="2" t="str">
        <f t="shared" si="321"/>
        <v>YE Feb-08</v>
      </c>
      <c r="B1191">
        <f t="shared" si="322"/>
        <v>3303</v>
      </c>
      <c r="C1191" s="2">
        <f t="shared" si="323"/>
        <v>134899.58333333334</v>
      </c>
      <c r="D1191" s="2">
        <f t="shared" si="324"/>
        <v>49368525</v>
      </c>
      <c r="E1191" s="30">
        <f t="shared" si="328"/>
        <v>38.242406472545007</v>
      </c>
      <c r="F1191" s="9">
        <f t="shared" si="320"/>
        <v>32690307</v>
      </c>
      <c r="G1191" s="9">
        <f t="shared" si="320"/>
        <v>17314742</v>
      </c>
      <c r="H1191" s="9">
        <f t="shared" si="320"/>
        <v>18879712</v>
      </c>
      <c r="I1191" s="10">
        <f t="shared" si="325"/>
        <v>1.8880042798212067</v>
      </c>
      <c r="J1191" s="11">
        <f t="shared" si="326"/>
        <v>1.7315045377810847</v>
      </c>
      <c r="K1191" s="22">
        <f t="shared" si="327"/>
        <v>40.841532949843582</v>
      </c>
    </row>
    <row r="1192" spans="1:11" x14ac:dyDescent="0.2">
      <c r="A1192" s="2" t="str">
        <f t="shared" si="321"/>
        <v>YE Mar-08</v>
      </c>
      <c r="B1192">
        <f t="shared" si="322"/>
        <v>3309</v>
      </c>
      <c r="C1192" s="2">
        <f t="shared" si="323"/>
        <v>135128</v>
      </c>
      <c r="D1192" s="2">
        <f t="shared" si="324"/>
        <v>49453496</v>
      </c>
      <c r="E1192" s="30">
        <f t="shared" si="328"/>
        <v>38.321745746751652</v>
      </c>
      <c r="F1192" s="9">
        <f t="shared" si="320"/>
        <v>32921185</v>
      </c>
      <c r="G1192" s="9">
        <f t="shared" si="320"/>
        <v>17403912</v>
      </c>
      <c r="H1192" s="9">
        <f t="shared" si="320"/>
        <v>18951443</v>
      </c>
      <c r="I1192" s="10">
        <f t="shared" si="325"/>
        <v>1.8915968432844295</v>
      </c>
      <c r="J1192" s="11">
        <f t="shared" si="326"/>
        <v>1.737133420394426</v>
      </c>
      <c r="K1192" s="22">
        <f t="shared" si="327"/>
        <v>40.836506497431245</v>
      </c>
    </row>
    <row r="1193" spans="1:11" x14ac:dyDescent="0.2">
      <c r="A1193" s="2" t="str">
        <f t="shared" si="321"/>
        <v>YE Apr-08</v>
      </c>
      <c r="B1193">
        <f t="shared" si="322"/>
        <v>3308</v>
      </c>
      <c r="C1193" s="2">
        <f t="shared" si="323"/>
        <v>135387.08333333334</v>
      </c>
      <c r="D1193" s="2">
        <f t="shared" si="324"/>
        <v>49546766</v>
      </c>
      <c r="E1193" s="30">
        <f t="shared" si="328"/>
        <v>38.299294852059568</v>
      </c>
      <c r="F1193" s="9">
        <f t="shared" si="320"/>
        <v>32824652</v>
      </c>
      <c r="G1193" s="9">
        <f t="shared" si="320"/>
        <v>17371488</v>
      </c>
      <c r="H1193" s="9">
        <f t="shared" si="320"/>
        <v>18976062</v>
      </c>
      <c r="I1193" s="10">
        <f t="shared" si="325"/>
        <v>1.8895705422586713</v>
      </c>
      <c r="J1193" s="11">
        <f t="shared" si="326"/>
        <v>1.7297926197753781</v>
      </c>
      <c r="K1193" s="22">
        <f t="shared" si="327"/>
        <v>40.927171503426038</v>
      </c>
    </row>
    <row r="1194" spans="1:11" x14ac:dyDescent="0.2">
      <c r="A1194" s="2" t="str">
        <f t="shared" si="321"/>
        <v>YE May-08</v>
      </c>
      <c r="B1194">
        <f t="shared" si="322"/>
        <v>3246</v>
      </c>
      <c r="C1194" s="2">
        <f t="shared" si="323"/>
        <v>135662.16666666666</v>
      </c>
      <c r="D1194" s="2">
        <f t="shared" si="324"/>
        <v>49649097</v>
      </c>
      <c r="E1194" s="30">
        <f t="shared" si="328"/>
        <v>38.288813188284166</v>
      </c>
      <c r="F1194" s="9">
        <f t="shared" si="320"/>
        <v>32916263</v>
      </c>
      <c r="G1194" s="9">
        <f t="shared" si="320"/>
        <v>17420815</v>
      </c>
      <c r="H1194" s="9">
        <f t="shared" si="320"/>
        <v>19010050</v>
      </c>
      <c r="I1194" s="10">
        <f t="shared" si="325"/>
        <v>1.8894789365480318</v>
      </c>
      <c r="J1194" s="11">
        <f t="shared" si="326"/>
        <v>1.7315190123119086</v>
      </c>
      <c r="K1194" s="22">
        <f t="shared" si="327"/>
        <v>41.793643458615726</v>
      </c>
    </row>
    <row r="1195" spans="1:11" x14ac:dyDescent="0.2">
      <c r="A1195" s="2" t="str">
        <f t="shared" si="321"/>
        <v>YE Jun-08</v>
      </c>
      <c r="B1195">
        <f t="shared" si="322"/>
        <v>3226</v>
      </c>
      <c r="C1195" s="2">
        <f t="shared" si="323"/>
        <v>135946.08333333334</v>
      </c>
      <c r="D1195" s="2">
        <f t="shared" si="324"/>
        <v>49751307</v>
      </c>
      <c r="E1195" s="30">
        <f t="shared" si="328"/>
        <v>38.168544999229873</v>
      </c>
      <c r="F1195" s="9">
        <f t="shared" si="320"/>
        <v>32822507</v>
      </c>
      <c r="G1195" s="9">
        <f t="shared" si="320"/>
        <v>17356360</v>
      </c>
      <c r="H1195" s="9">
        <f t="shared" si="320"/>
        <v>18989350</v>
      </c>
      <c r="I1195" s="10">
        <f t="shared" si="325"/>
        <v>1.8910939275285832</v>
      </c>
      <c r="J1195" s="11">
        <f t="shared" si="326"/>
        <v>1.7284692209054022</v>
      </c>
      <c r="K1195" s="22">
        <f t="shared" si="327"/>
        <v>42.140757387890062</v>
      </c>
    </row>
    <row r="1196" spans="1:11" x14ac:dyDescent="0.2">
      <c r="A1196" s="2" t="str">
        <f t="shared" si="321"/>
        <v>YE Jul-08</v>
      </c>
      <c r="B1196">
        <f t="shared" si="322"/>
        <v>3216</v>
      </c>
      <c r="C1196" s="2">
        <f t="shared" si="323"/>
        <v>136160</v>
      </c>
      <c r="D1196" s="2">
        <f t="shared" si="324"/>
        <v>49830884</v>
      </c>
      <c r="E1196" s="30">
        <f t="shared" si="328"/>
        <v>38.124384869431573</v>
      </c>
      <c r="F1196" s="9">
        <f t="shared" si="320"/>
        <v>32775535</v>
      </c>
      <c r="G1196" s="9">
        <f t="shared" si="320"/>
        <v>17324559</v>
      </c>
      <c r="H1196" s="9">
        <f t="shared" si="320"/>
        <v>18997718</v>
      </c>
      <c r="I1196" s="10">
        <f t="shared" si="325"/>
        <v>1.891853928287583</v>
      </c>
      <c r="J1196" s="11">
        <f t="shared" si="326"/>
        <v>1.7252353677425889</v>
      </c>
      <c r="K1196" s="22">
        <f t="shared" si="327"/>
        <v>42.338308457711442</v>
      </c>
    </row>
    <row r="1197" spans="1:11" x14ac:dyDescent="0.2">
      <c r="A1197" s="2" t="str">
        <f t="shared" si="321"/>
        <v>YE Aug-08</v>
      </c>
      <c r="B1197">
        <f t="shared" si="322"/>
        <v>3228</v>
      </c>
      <c r="C1197" s="2">
        <f t="shared" si="323"/>
        <v>136363.66666666666</v>
      </c>
      <c r="D1197" s="2">
        <f t="shared" si="324"/>
        <v>49906648</v>
      </c>
      <c r="E1197" s="30">
        <f t="shared" si="328"/>
        <v>38.03720698693288</v>
      </c>
      <c r="F1197" s="9">
        <f t="shared" ref="F1197:H1216" si="329">IF(OR(F87="C",F88="C",F89="C",F90="C",F91="C",F92="C",F93="C",F94="C",F95="C",F96="C",F97="C",F98="C"),"C",SUM(F87:F98))</f>
        <v>32693061</v>
      </c>
      <c r="G1197" s="9">
        <f t="shared" si="329"/>
        <v>17289826</v>
      </c>
      <c r="H1197" s="9">
        <f t="shared" si="329"/>
        <v>18983095</v>
      </c>
      <c r="I1197" s="10">
        <f t="shared" si="325"/>
        <v>1.8908843270024811</v>
      </c>
      <c r="J1197" s="11">
        <f t="shared" si="326"/>
        <v>1.7222197434085433</v>
      </c>
      <c r="K1197" s="22">
        <f t="shared" si="327"/>
        <v>42.244010739363894</v>
      </c>
    </row>
    <row r="1198" spans="1:11" x14ac:dyDescent="0.2">
      <c r="A1198" s="2" t="str">
        <f t="shared" si="321"/>
        <v>YE Sep-08</v>
      </c>
      <c r="B1198">
        <f t="shared" si="322"/>
        <v>3258</v>
      </c>
      <c r="C1198" s="2">
        <f t="shared" si="323"/>
        <v>136611.75</v>
      </c>
      <c r="D1198" s="2">
        <f t="shared" si="324"/>
        <v>49995958</v>
      </c>
      <c r="E1198" s="30">
        <f t="shared" si="328"/>
        <v>37.924805841304213</v>
      </c>
      <c r="F1198" s="9">
        <f t="shared" si="329"/>
        <v>32573965</v>
      </c>
      <c r="G1198" s="9">
        <f t="shared" si="329"/>
        <v>17194439</v>
      </c>
      <c r="H1198" s="9">
        <f t="shared" si="329"/>
        <v>18960870</v>
      </c>
      <c r="I1198" s="10">
        <f t="shared" si="325"/>
        <v>1.89444767578634</v>
      </c>
      <c r="J1198" s="11">
        <f t="shared" si="326"/>
        <v>1.7179572983729121</v>
      </c>
      <c r="K1198" s="22">
        <f t="shared" si="327"/>
        <v>41.931169429097608</v>
      </c>
    </row>
    <row r="1199" spans="1:11" x14ac:dyDescent="0.2">
      <c r="A1199" s="2" t="str">
        <f t="shared" si="321"/>
        <v>YE Oct-08</v>
      </c>
      <c r="B1199">
        <f t="shared" si="322"/>
        <v>3306</v>
      </c>
      <c r="C1199" s="2">
        <f t="shared" si="323"/>
        <v>136834.08333333334</v>
      </c>
      <c r="D1199" s="2">
        <f t="shared" si="324"/>
        <v>50078666</v>
      </c>
      <c r="E1199" s="30">
        <f t="shared" si="328"/>
        <v>37.98346785036167</v>
      </c>
      <c r="F1199" s="9">
        <f t="shared" si="329"/>
        <v>32676539</v>
      </c>
      <c r="G1199" s="9">
        <f t="shared" si="329"/>
        <v>17220668</v>
      </c>
      <c r="H1199" s="9">
        <f t="shared" si="329"/>
        <v>19021614</v>
      </c>
      <c r="I1199" s="10">
        <f t="shared" si="325"/>
        <v>1.8975186676846683</v>
      </c>
      <c r="J1199" s="11">
        <f t="shared" si="326"/>
        <v>1.7178636365978197</v>
      </c>
      <c r="K1199" s="22">
        <f t="shared" si="327"/>
        <v>41.389619883040936</v>
      </c>
    </row>
    <row r="1200" spans="1:11" x14ac:dyDescent="0.2">
      <c r="A1200" s="2" t="str">
        <f t="shared" si="321"/>
        <v>YE Nov-08</v>
      </c>
      <c r="B1200">
        <f t="shared" si="322"/>
        <v>3345</v>
      </c>
      <c r="C1200" s="2">
        <f t="shared" si="323"/>
        <v>137140.75</v>
      </c>
      <c r="D1200" s="2">
        <f t="shared" si="324"/>
        <v>50189066</v>
      </c>
      <c r="E1200" s="30">
        <f t="shared" si="328"/>
        <v>37.7934329361698</v>
      </c>
      <c r="F1200" s="9">
        <f t="shared" si="329"/>
        <v>32563161</v>
      </c>
      <c r="G1200" s="9">
        <f t="shared" si="329"/>
        <v>17146951</v>
      </c>
      <c r="H1200" s="9">
        <f t="shared" si="329"/>
        <v>18968171</v>
      </c>
      <c r="I1200" s="10">
        <f t="shared" si="325"/>
        <v>1.8990642126404864</v>
      </c>
      <c r="J1200" s="11">
        <f t="shared" si="326"/>
        <v>1.71672645717924</v>
      </c>
      <c r="K1200" s="22">
        <f t="shared" si="327"/>
        <v>40.998729446935727</v>
      </c>
    </row>
    <row r="1201" spans="1:11" x14ac:dyDescent="0.2">
      <c r="A1201" s="2" t="str">
        <f t="shared" si="321"/>
        <v>YE Dec-08</v>
      </c>
      <c r="B1201">
        <f t="shared" si="322"/>
        <v>3352</v>
      </c>
      <c r="C1201" s="2">
        <f t="shared" si="323"/>
        <v>137452.66666666666</v>
      </c>
      <c r="D1201" s="2">
        <f t="shared" si="324"/>
        <v>50305099</v>
      </c>
      <c r="E1201" s="30">
        <f t="shared" si="328"/>
        <v>37.644150148675784</v>
      </c>
      <c r="F1201" s="9">
        <f t="shared" si="329"/>
        <v>32480393</v>
      </c>
      <c r="G1201" s="9">
        <f t="shared" si="329"/>
        <v>17083096</v>
      </c>
      <c r="H1201" s="9">
        <f t="shared" si="329"/>
        <v>18936927</v>
      </c>
      <c r="I1201" s="10">
        <f t="shared" si="325"/>
        <v>1.901317711965091</v>
      </c>
      <c r="J1201" s="11">
        <f t="shared" si="326"/>
        <v>1.7151881612048248</v>
      </c>
      <c r="K1201" s="22">
        <f t="shared" si="327"/>
        <v>41.006165473349242</v>
      </c>
    </row>
    <row r="1202" spans="1:11" x14ac:dyDescent="0.2">
      <c r="A1202" s="2" t="str">
        <f t="shared" si="321"/>
        <v>YE Jan-09</v>
      </c>
      <c r="B1202">
        <f t="shared" si="322"/>
        <v>3356</v>
      </c>
      <c r="C1202" s="2">
        <f t="shared" si="323"/>
        <v>137750.91666666666</v>
      </c>
      <c r="D1202" s="2">
        <f t="shared" si="324"/>
        <v>50416048</v>
      </c>
      <c r="E1202" s="30">
        <f t="shared" si="328"/>
        <v>37.45264801398158</v>
      </c>
      <c r="F1202" s="9">
        <f t="shared" si="329"/>
        <v>32332672</v>
      </c>
      <c r="G1202" s="9">
        <f t="shared" si="329"/>
        <v>16938480</v>
      </c>
      <c r="H1202" s="9">
        <f t="shared" si="329"/>
        <v>18882145</v>
      </c>
      <c r="I1202" s="10">
        <f t="shared" si="325"/>
        <v>1.9088295998224163</v>
      </c>
      <c r="J1202" s="11">
        <f t="shared" si="326"/>
        <v>1.7123410502355532</v>
      </c>
      <c r="K1202" s="22">
        <f t="shared" si="327"/>
        <v>41.046161104489471</v>
      </c>
    </row>
    <row r="1203" spans="1:11" x14ac:dyDescent="0.2">
      <c r="A1203" s="2" t="str">
        <f t="shared" si="321"/>
        <v>YE Feb-09</v>
      </c>
      <c r="B1203">
        <f t="shared" si="322"/>
        <v>3354</v>
      </c>
      <c r="C1203" s="2">
        <f t="shared" si="323"/>
        <v>138095.83333333334</v>
      </c>
      <c r="D1203" s="2">
        <f t="shared" si="324"/>
        <v>50393119</v>
      </c>
      <c r="E1203" s="30">
        <f t="shared" si="328"/>
        <v>37.241659917894744</v>
      </c>
      <c r="F1203" s="9">
        <f t="shared" si="329"/>
        <v>32069969</v>
      </c>
      <c r="G1203" s="9">
        <f t="shared" si="329"/>
        <v>16754107</v>
      </c>
      <c r="H1203" s="9">
        <f t="shared" si="329"/>
        <v>18767234</v>
      </c>
      <c r="I1203" s="10">
        <f t="shared" si="325"/>
        <v>1.9141556753815647</v>
      </c>
      <c r="J1203" s="11">
        <f t="shared" si="326"/>
        <v>1.708827683397564</v>
      </c>
      <c r="K1203" s="22">
        <f t="shared" si="327"/>
        <v>41.173474458358179</v>
      </c>
    </row>
    <row r="1204" spans="1:11" x14ac:dyDescent="0.2">
      <c r="A1204" s="2" t="str">
        <f t="shared" si="321"/>
        <v>YE Mar-09</v>
      </c>
      <c r="B1204">
        <f t="shared" si="322"/>
        <v>3355</v>
      </c>
      <c r="C1204" s="2">
        <f t="shared" si="323"/>
        <v>138445.5</v>
      </c>
      <c r="D1204" s="2">
        <f t="shared" si="324"/>
        <v>50523195</v>
      </c>
      <c r="E1204" s="30">
        <f t="shared" si="328"/>
        <v>36.91621640317878</v>
      </c>
      <c r="F1204" s="9">
        <f t="shared" si="329"/>
        <v>31697262</v>
      </c>
      <c r="G1204" s="9">
        <f t="shared" si="329"/>
        <v>16556726</v>
      </c>
      <c r="H1204" s="9">
        <f t="shared" si="329"/>
        <v>18651252</v>
      </c>
      <c r="I1204" s="10">
        <f t="shared" si="325"/>
        <v>1.9144643693445189</v>
      </c>
      <c r="J1204" s="11">
        <f t="shared" si="326"/>
        <v>1.6994710060214724</v>
      </c>
      <c r="K1204" s="22">
        <f t="shared" si="327"/>
        <v>41.265424739195232</v>
      </c>
    </row>
    <row r="1205" spans="1:11" x14ac:dyDescent="0.2">
      <c r="A1205" s="2" t="str">
        <f t="shared" si="321"/>
        <v>YE Apr-09</v>
      </c>
      <c r="B1205">
        <f t="shared" si="322"/>
        <v>3347</v>
      </c>
      <c r="C1205" s="2">
        <f t="shared" si="323"/>
        <v>138704.08333333334</v>
      </c>
      <c r="D1205" s="2">
        <f t="shared" si="324"/>
        <v>50616285</v>
      </c>
      <c r="E1205" s="30">
        <f t="shared" si="328"/>
        <v>36.878115412855763</v>
      </c>
      <c r="F1205" s="9">
        <f t="shared" si="329"/>
        <v>31814201</v>
      </c>
      <c r="G1205" s="9">
        <f t="shared" si="329"/>
        <v>16564082</v>
      </c>
      <c r="H1205" s="9">
        <f t="shared" si="329"/>
        <v>18666332</v>
      </c>
      <c r="I1205" s="10">
        <f t="shared" si="325"/>
        <v>1.9206739618893458</v>
      </c>
      <c r="J1205" s="11">
        <f t="shared" si="326"/>
        <v>1.7043627532179326</v>
      </c>
      <c r="K1205" s="22">
        <f t="shared" si="327"/>
        <v>41.441315606015337</v>
      </c>
    </row>
    <row r="1206" spans="1:11" x14ac:dyDescent="0.2">
      <c r="A1206" s="2" t="str">
        <f t="shared" si="321"/>
        <v>YE May-09</v>
      </c>
      <c r="B1206">
        <f t="shared" si="322"/>
        <v>3283</v>
      </c>
      <c r="C1206" s="2">
        <f t="shared" si="323"/>
        <v>138960.58333333334</v>
      </c>
      <c r="D1206" s="2">
        <f t="shared" si="324"/>
        <v>50711703</v>
      </c>
      <c r="E1206" s="30">
        <f t="shared" si="328"/>
        <v>36.79922955851039</v>
      </c>
      <c r="F1206" s="9">
        <f t="shared" si="329"/>
        <v>31801602</v>
      </c>
      <c r="G1206" s="9">
        <f t="shared" si="329"/>
        <v>16548859</v>
      </c>
      <c r="H1206" s="9">
        <f t="shared" si="329"/>
        <v>18661516</v>
      </c>
      <c r="I1206" s="10">
        <f t="shared" si="325"/>
        <v>1.9216794342135612</v>
      </c>
      <c r="J1206" s="11">
        <f t="shared" si="326"/>
        <v>1.7041274674576277</v>
      </c>
      <c r="K1206" s="22">
        <f t="shared" si="327"/>
        <v>42.327317494161846</v>
      </c>
    </row>
    <row r="1207" spans="1:11" x14ac:dyDescent="0.2">
      <c r="A1207" s="2" t="str">
        <f t="shared" si="321"/>
        <v>YE Jun-09</v>
      </c>
      <c r="B1207">
        <f t="shared" si="322"/>
        <v>3249</v>
      </c>
      <c r="C1207" s="2">
        <f t="shared" si="323"/>
        <v>139201.08333333334</v>
      </c>
      <c r="D1207" s="2">
        <f t="shared" si="324"/>
        <v>50798283</v>
      </c>
      <c r="E1207" s="30">
        <f t="shared" si="328"/>
        <v>36.610997265399696</v>
      </c>
      <c r="F1207" s="9">
        <f t="shared" si="329"/>
        <v>31719502</v>
      </c>
      <c r="G1207" s="9">
        <f t="shared" si="329"/>
        <v>16507024</v>
      </c>
      <c r="H1207" s="9">
        <f t="shared" si="329"/>
        <v>18597758</v>
      </c>
      <c r="I1207" s="10">
        <f t="shared" si="325"/>
        <v>1.9215760515038931</v>
      </c>
      <c r="J1207" s="11">
        <f t="shared" si="326"/>
        <v>1.7055551534760265</v>
      </c>
      <c r="K1207" s="22">
        <f t="shared" si="327"/>
        <v>42.844285421155227</v>
      </c>
    </row>
    <row r="1208" spans="1:11" x14ac:dyDescent="0.2">
      <c r="A1208" s="2" t="str">
        <f t="shared" si="321"/>
        <v>YE Jul-09</v>
      </c>
      <c r="B1208">
        <f t="shared" si="322"/>
        <v>3248</v>
      </c>
      <c r="C1208" s="2">
        <f t="shared" si="323"/>
        <v>139503.41666666666</v>
      </c>
      <c r="D1208" s="2">
        <f t="shared" si="324"/>
        <v>50910751</v>
      </c>
      <c r="E1208" s="30">
        <f t="shared" si="328"/>
        <v>36.527347632330155</v>
      </c>
      <c r="F1208" s="9">
        <f t="shared" si="329"/>
        <v>31790579</v>
      </c>
      <c r="G1208" s="9">
        <f t="shared" si="329"/>
        <v>16548039</v>
      </c>
      <c r="H1208" s="9">
        <f t="shared" si="329"/>
        <v>18596347</v>
      </c>
      <c r="I1208" s="10">
        <f t="shared" si="325"/>
        <v>1.9211085373922554</v>
      </c>
      <c r="J1208" s="11">
        <f t="shared" si="326"/>
        <v>1.7095066574096516</v>
      </c>
      <c r="K1208" s="22">
        <f t="shared" si="327"/>
        <v>42.950559318555008</v>
      </c>
    </row>
    <row r="1209" spans="1:11" x14ac:dyDescent="0.2">
      <c r="A1209" s="2" t="str">
        <f t="shared" si="321"/>
        <v>YE Aug-09</v>
      </c>
      <c r="B1209">
        <f t="shared" si="322"/>
        <v>3248</v>
      </c>
      <c r="C1209" s="2">
        <f t="shared" si="323"/>
        <v>139709.41666666666</v>
      </c>
      <c r="D1209" s="2">
        <f t="shared" si="324"/>
        <v>50987383</v>
      </c>
      <c r="E1209" s="30">
        <f t="shared" si="328"/>
        <v>36.404714083874438</v>
      </c>
      <c r="F1209" s="9">
        <f t="shared" si="329"/>
        <v>31788068</v>
      </c>
      <c r="G1209" s="9">
        <f t="shared" si="329"/>
        <v>16529200</v>
      </c>
      <c r="H1209" s="9">
        <f t="shared" si="329"/>
        <v>18561811</v>
      </c>
      <c r="I1209" s="10">
        <f t="shared" si="325"/>
        <v>1.9231461897732498</v>
      </c>
      <c r="J1209" s="11">
        <f t="shared" si="326"/>
        <v>1.7125520780273003</v>
      </c>
      <c r="K1209" s="22">
        <f t="shared" si="327"/>
        <v>43.0139829638752</v>
      </c>
    </row>
    <row r="1210" spans="1:11" x14ac:dyDescent="0.2">
      <c r="A1210" s="2" t="str">
        <f t="shared" si="321"/>
        <v>YE Sep-09</v>
      </c>
      <c r="B1210">
        <f t="shared" si="322"/>
        <v>3275</v>
      </c>
      <c r="C1210" s="2">
        <f t="shared" si="323"/>
        <v>139957.08333333334</v>
      </c>
      <c r="D1210" s="2">
        <f t="shared" si="324"/>
        <v>51076543</v>
      </c>
      <c r="E1210" s="30">
        <f t="shared" si="328"/>
        <v>36.359097364909758</v>
      </c>
      <c r="F1210" s="9">
        <f t="shared" si="329"/>
        <v>31852740</v>
      </c>
      <c r="G1210" s="9">
        <f t="shared" si="329"/>
        <v>16584912</v>
      </c>
      <c r="H1210" s="9">
        <f t="shared" si="329"/>
        <v>18570970</v>
      </c>
      <c r="I1210" s="10">
        <f t="shared" si="325"/>
        <v>1.9205854091960211</v>
      </c>
      <c r="J1210" s="11">
        <f t="shared" si="326"/>
        <v>1.7151898904580645</v>
      </c>
      <c r="K1210" s="22">
        <f t="shared" si="327"/>
        <v>42.734987277353696</v>
      </c>
    </row>
    <row r="1211" spans="1:11" x14ac:dyDescent="0.2">
      <c r="A1211" s="2" t="str">
        <f t="shared" si="321"/>
        <v>YE Oct-09</v>
      </c>
      <c r="B1211">
        <f t="shared" si="322"/>
        <v>3338</v>
      </c>
      <c r="C1211" s="2">
        <f t="shared" si="323"/>
        <v>140237.66666666666</v>
      </c>
      <c r="D1211" s="2">
        <f t="shared" si="324"/>
        <v>51180920</v>
      </c>
      <c r="E1211" s="30">
        <f t="shared" ref="E1211:E1220" si="330">IF(C1211=0,"-",IF(H1211="C","C",100*H1211/D1211))</f>
        <v>36.263336024440356</v>
      </c>
      <c r="F1211" s="9">
        <f t="shared" si="329"/>
        <v>31864106</v>
      </c>
      <c r="G1211" s="9">
        <f t="shared" si="329"/>
        <v>16603669</v>
      </c>
      <c r="H1211" s="9">
        <f t="shared" si="329"/>
        <v>18559909</v>
      </c>
      <c r="I1211" s="10">
        <f t="shared" si="325"/>
        <v>1.9191002904237611</v>
      </c>
      <c r="J1211" s="11">
        <f t="shared" si="326"/>
        <v>1.7168244736544775</v>
      </c>
      <c r="K1211" s="22">
        <f t="shared" si="327"/>
        <v>42.012482524465746</v>
      </c>
    </row>
    <row r="1212" spans="1:11" x14ac:dyDescent="0.2">
      <c r="A1212" s="2" t="str">
        <f t="shared" si="321"/>
        <v>YE Nov-09</v>
      </c>
      <c r="B1212">
        <f t="shared" si="322"/>
        <v>3345</v>
      </c>
      <c r="C1212" s="2">
        <f t="shared" si="323"/>
        <v>140433.83333333334</v>
      </c>
      <c r="D1212" s="2">
        <f t="shared" si="324"/>
        <v>51251540</v>
      </c>
      <c r="E1212" s="30">
        <f t="shared" si="330"/>
        <v>36.228745516720082</v>
      </c>
      <c r="F1212" s="9">
        <f t="shared" si="329"/>
        <v>31876373</v>
      </c>
      <c r="G1212" s="9">
        <f t="shared" si="329"/>
        <v>16626119</v>
      </c>
      <c r="H1212" s="9">
        <f t="shared" si="329"/>
        <v>18567790</v>
      </c>
      <c r="I1212" s="10">
        <f t="shared" si="325"/>
        <v>1.917246772984122</v>
      </c>
      <c r="J1212" s="11">
        <f t="shared" si="326"/>
        <v>1.7167564368188137</v>
      </c>
      <c r="K1212" s="22">
        <f t="shared" si="327"/>
        <v>41.983208769307424</v>
      </c>
    </row>
    <row r="1213" spans="1:11" x14ac:dyDescent="0.2">
      <c r="A1213" s="2" t="str">
        <f t="shared" si="321"/>
        <v>YE Dec-09</v>
      </c>
      <c r="B1213">
        <f t="shared" si="322"/>
        <v>3348</v>
      </c>
      <c r="C1213" s="2">
        <f t="shared" si="323"/>
        <v>140615.5</v>
      </c>
      <c r="D1213" s="2">
        <f t="shared" si="324"/>
        <v>51319120</v>
      </c>
      <c r="E1213" s="30">
        <f t="shared" si="330"/>
        <v>36.342314521371371</v>
      </c>
      <c r="F1213" s="9">
        <f t="shared" si="329"/>
        <v>32013662</v>
      </c>
      <c r="G1213" s="9">
        <f t="shared" si="329"/>
        <v>16698186</v>
      </c>
      <c r="H1213" s="9">
        <f t="shared" si="329"/>
        <v>18650556</v>
      </c>
      <c r="I1213" s="10">
        <f t="shared" si="325"/>
        <v>1.917193999396102</v>
      </c>
      <c r="J1213" s="11">
        <f t="shared" si="326"/>
        <v>1.7164990684460024</v>
      </c>
      <c r="K1213" s="22">
        <f t="shared" si="327"/>
        <v>41.999850657108723</v>
      </c>
    </row>
    <row r="1214" spans="1:11" x14ac:dyDescent="0.2">
      <c r="A1214" s="2" t="str">
        <f t="shared" si="321"/>
        <v>YE Jan-10</v>
      </c>
      <c r="B1214">
        <f t="shared" si="322"/>
        <v>3360</v>
      </c>
      <c r="C1214" s="2">
        <f t="shared" si="323"/>
        <v>140865.16666666666</v>
      </c>
      <c r="D1214" s="2">
        <f t="shared" si="324"/>
        <v>51411996</v>
      </c>
      <c r="E1214" s="30">
        <f t="shared" si="330"/>
        <v>36.467623237191567</v>
      </c>
      <c r="F1214" s="9">
        <f t="shared" si="329"/>
        <v>32201363</v>
      </c>
      <c r="G1214" s="9">
        <f t="shared" si="329"/>
        <v>16783667</v>
      </c>
      <c r="H1214" s="9">
        <f t="shared" si="329"/>
        <v>18748733</v>
      </c>
      <c r="I1214" s="10">
        <f t="shared" si="325"/>
        <v>1.9186130778214321</v>
      </c>
      <c r="J1214" s="11">
        <f t="shared" si="326"/>
        <v>1.717522085359048</v>
      </c>
      <c r="K1214" s="22">
        <f t="shared" si="327"/>
        <v>41.924156746031741</v>
      </c>
    </row>
    <row r="1215" spans="1:11" x14ac:dyDescent="0.2">
      <c r="A1215" s="2" t="str">
        <f t="shared" si="321"/>
        <v>YE Feb-10</v>
      </c>
      <c r="B1215">
        <f t="shared" si="322"/>
        <v>3347</v>
      </c>
      <c r="C1215" s="2">
        <f t="shared" si="323"/>
        <v>141060.33333333334</v>
      </c>
      <c r="D1215" s="2">
        <f t="shared" si="324"/>
        <v>51477572</v>
      </c>
      <c r="E1215" s="30">
        <f t="shared" si="330"/>
        <v>36.507838792396811</v>
      </c>
      <c r="F1215" s="9">
        <f t="shared" si="329"/>
        <v>32250715</v>
      </c>
      <c r="G1215" s="9">
        <f t="shared" si="329"/>
        <v>16834687</v>
      </c>
      <c r="H1215" s="9">
        <f t="shared" si="329"/>
        <v>18793349</v>
      </c>
      <c r="I1215" s="10">
        <f t="shared" si="325"/>
        <v>1.9157300043653915</v>
      </c>
      <c r="J1215" s="11">
        <f t="shared" si="326"/>
        <v>1.7160706694692893</v>
      </c>
      <c r="K1215" s="22">
        <f t="shared" si="327"/>
        <v>42.145304252564486</v>
      </c>
    </row>
    <row r="1216" spans="1:11" x14ac:dyDescent="0.2">
      <c r="A1216" s="2" t="str">
        <f t="shared" si="321"/>
        <v>YE Mar-10</v>
      </c>
      <c r="B1216">
        <f t="shared" si="322"/>
        <v>3345</v>
      </c>
      <c r="C1216" s="2">
        <f t="shared" si="323"/>
        <v>141215.91666666666</v>
      </c>
      <c r="D1216" s="2">
        <f t="shared" si="324"/>
        <v>51535449</v>
      </c>
      <c r="E1216" s="30">
        <f t="shared" si="330"/>
        <v>36.522928130499068</v>
      </c>
      <c r="F1216" s="9">
        <f t="shared" si="329"/>
        <v>32324704</v>
      </c>
      <c r="G1216" s="9">
        <f t="shared" si="329"/>
        <v>16889723</v>
      </c>
      <c r="H1216" s="9">
        <f t="shared" si="329"/>
        <v>18822255</v>
      </c>
      <c r="I1216" s="10">
        <f t="shared" si="325"/>
        <v>1.913868214416542</v>
      </c>
      <c r="J1216" s="11">
        <f t="shared" si="326"/>
        <v>1.7173661710565498</v>
      </c>
      <c r="K1216" s="22">
        <f t="shared" si="327"/>
        <v>42.217015445939211</v>
      </c>
    </row>
    <row r="1217" spans="1:11" x14ac:dyDescent="0.2">
      <c r="A1217" s="2" t="str">
        <f t="shared" si="321"/>
        <v>YE Apr-10</v>
      </c>
      <c r="B1217">
        <f t="shared" si="322"/>
        <v>3325</v>
      </c>
      <c r="C1217" s="2">
        <f t="shared" si="323"/>
        <v>141395.75</v>
      </c>
      <c r="D1217" s="2">
        <f t="shared" si="324"/>
        <v>51600189</v>
      </c>
      <c r="E1217" s="30">
        <f t="shared" si="330"/>
        <v>36.483866367233652</v>
      </c>
      <c r="F1217" s="9">
        <f t="shared" ref="F1217:H1236" si="331">IF(OR(F107="C",F108="C",F109="C",F110="C",F111="C",F112="C",F113="C",F114="C",F115="C",F116="C",F117="C",F118="C"),"C",SUM(F107:F118))</f>
        <v>32346356</v>
      </c>
      <c r="G1217" s="9">
        <f t="shared" si="331"/>
        <v>16893023</v>
      </c>
      <c r="H1217" s="9">
        <f t="shared" si="331"/>
        <v>18825744</v>
      </c>
      <c r="I1217" s="10">
        <f t="shared" si="325"/>
        <v>1.9147760587314657</v>
      </c>
      <c r="J1217" s="11">
        <f t="shared" si="326"/>
        <v>1.7181980165033583</v>
      </c>
      <c r="K1217" s="22">
        <f t="shared" si="327"/>
        <v>42.525037593984962</v>
      </c>
    </row>
    <row r="1218" spans="1:11" x14ac:dyDescent="0.2">
      <c r="A1218" s="2" t="str">
        <f t="shared" si="321"/>
        <v>YE May-10</v>
      </c>
      <c r="B1218">
        <f t="shared" si="322"/>
        <v>3264</v>
      </c>
      <c r="C1218" s="2">
        <f t="shared" si="323"/>
        <v>141637.25</v>
      </c>
      <c r="D1218" s="2">
        <f t="shared" si="324"/>
        <v>51690027</v>
      </c>
      <c r="E1218" s="30">
        <f t="shared" si="330"/>
        <v>36.307452499492797</v>
      </c>
      <c r="F1218" s="9">
        <f t="shared" si="331"/>
        <v>32224167</v>
      </c>
      <c r="G1218" s="9">
        <f t="shared" si="331"/>
        <v>16806855</v>
      </c>
      <c r="H1218" s="9">
        <f t="shared" si="331"/>
        <v>18767332</v>
      </c>
      <c r="I1218" s="10">
        <f t="shared" si="325"/>
        <v>1.9173228423759234</v>
      </c>
      <c r="J1218" s="11">
        <f t="shared" si="326"/>
        <v>1.7170350585794507</v>
      </c>
      <c r="K1218" s="22">
        <f t="shared" si="327"/>
        <v>43.393765318627452</v>
      </c>
    </row>
    <row r="1219" spans="1:11" x14ac:dyDescent="0.2">
      <c r="A1219" s="2" t="str">
        <f t="shared" si="321"/>
        <v>YE Jun-10</v>
      </c>
      <c r="B1219">
        <f t="shared" si="322"/>
        <v>3204</v>
      </c>
      <c r="C1219" s="2">
        <f t="shared" si="323"/>
        <v>141749.75</v>
      </c>
      <c r="D1219" s="2">
        <f t="shared" si="324"/>
        <v>51730527</v>
      </c>
      <c r="E1219" s="30">
        <f t="shared" si="330"/>
        <v>36.420388680749376</v>
      </c>
      <c r="F1219" s="9">
        <f t="shared" si="331"/>
        <v>32337025</v>
      </c>
      <c r="G1219" s="9">
        <f t="shared" si="331"/>
        <v>16848125</v>
      </c>
      <c r="H1219" s="9">
        <f t="shared" si="331"/>
        <v>18840459</v>
      </c>
      <c r="I1219" s="10">
        <f t="shared" si="325"/>
        <v>1.9193248506881329</v>
      </c>
      <c r="J1219" s="11">
        <f t="shared" si="326"/>
        <v>1.7163607850530604</v>
      </c>
      <c r="K1219" s="22">
        <f t="shared" si="327"/>
        <v>44.241495006242197</v>
      </c>
    </row>
    <row r="1220" spans="1:11" x14ac:dyDescent="0.2">
      <c r="A1220" s="2" t="str">
        <f t="shared" si="321"/>
        <v>YE Jul-10</v>
      </c>
      <c r="B1220">
        <f t="shared" si="322"/>
        <v>3201</v>
      </c>
      <c r="C1220" s="2">
        <f t="shared" si="323"/>
        <v>141887.83333333334</v>
      </c>
      <c r="D1220" s="2">
        <f t="shared" si="324"/>
        <v>51781894</v>
      </c>
      <c r="E1220" s="30">
        <f t="shared" si="330"/>
        <v>36.416381370677556</v>
      </c>
      <c r="F1220" s="9">
        <f t="shared" si="331"/>
        <v>32341414</v>
      </c>
      <c r="G1220" s="9">
        <f t="shared" si="331"/>
        <v>16855603</v>
      </c>
      <c r="H1220" s="9">
        <f t="shared" si="331"/>
        <v>18857092</v>
      </c>
      <c r="I1220" s="10">
        <f t="shared" si="325"/>
        <v>1.918733729075133</v>
      </c>
      <c r="J1220" s="11">
        <f t="shared" si="326"/>
        <v>1.7150796103662218</v>
      </c>
      <c r="K1220" s="22">
        <f t="shared" si="327"/>
        <v>44.326096011663026</v>
      </c>
    </row>
    <row r="1221" spans="1:11" x14ac:dyDescent="0.2">
      <c r="A1221" s="2" t="str">
        <f t="shared" si="321"/>
        <v>YE Aug-10</v>
      </c>
      <c r="B1221">
        <f t="shared" si="322"/>
        <v>3207</v>
      </c>
      <c r="C1221" s="2">
        <f t="shared" si="323"/>
        <v>142036</v>
      </c>
      <c r="D1221" s="2">
        <f t="shared" si="324"/>
        <v>51837012</v>
      </c>
      <c r="E1221" s="30">
        <f t="shared" ref="E1221:E1226" si="332">IF(C1221=0,"-",IF(H1221="C","C",100*H1221/D1221))</f>
        <v>36.401766367243546</v>
      </c>
      <c r="F1221" s="9">
        <f t="shared" si="331"/>
        <v>32340448</v>
      </c>
      <c r="G1221" s="9">
        <f t="shared" si="331"/>
        <v>16836093</v>
      </c>
      <c r="H1221" s="9">
        <f t="shared" si="331"/>
        <v>18869588</v>
      </c>
      <c r="I1221" s="10">
        <f t="shared" si="325"/>
        <v>1.9208998192157765</v>
      </c>
      <c r="J1221" s="11">
        <f t="shared" si="326"/>
        <v>1.7138926403692545</v>
      </c>
      <c r="K1221" s="22">
        <f t="shared" si="327"/>
        <v>44.289367009666357</v>
      </c>
    </row>
    <row r="1222" spans="1:11" x14ac:dyDescent="0.2">
      <c r="A1222" s="2" t="str">
        <f t="shared" si="321"/>
        <v>YE Sep-10</v>
      </c>
      <c r="B1222">
        <f t="shared" si="322"/>
        <v>3231</v>
      </c>
      <c r="C1222" s="2">
        <f t="shared" si="323"/>
        <v>142065.33333333334</v>
      </c>
      <c r="D1222" s="2">
        <f t="shared" si="324"/>
        <v>51847572</v>
      </c>
      <c r="E1222" s="30">
        <f t="shared" si="332"/>
        <v>36.400801950764446</v>
      </c>
      <c r="F1222" s="9">
        <f t="shared" si="331"/>
        <v>32313542</v>
      </c>
      <c r="G1222" s="9">
        <f t="shared" si="331"/>
        <v>16814771</v>
      </c>
      <c r="H1222" s="9">
        <f t="shared" si="331"/>
        <v>18872932</v>
      </c>
      <c r="I1222" s="10">
        <f t="shared" si="325"/>
        <v>1.9217354788834173</v>
      </c>
      <c r="J1222" s="11">
        <f t="shared" si="326"/>
        <v>1.7121633247022774</v>
      </c>
      <c r="K1222" s="22">
        <f t="shared" si="327"/>
        <v>43.969462498710413</v>
      </c>
    </row>
    <row r="1223" spans="1:11" x14ac:dyDescent="0.2">
      <c r="A1223" s="2" t="str">
        <f t="shared" si="321"/>
        <v>YE Oct-10</v>
      </c>
      <c r="B1223">
        <f t="shared" si="322"/>
        <v>3293</v>
      </c>
      <c r="C1223" s="2">
        <f t="shared" si="323"/>
        <v>142108.25</v>
      </c>
      <c r="D1223" s="2">
        <f t="shared" si="324"/>
        <v>51863537</v>
      </c>
      <c r="E1223" s="30">
        <f t="shared" si="332"/>
        <v>36.401483763053029</v>
      </c>
      <c r="F1223" s="9">
        <f t="shared" si="331"/>
        <v>32270920</v>
      </c>
      <c r="G1223" s="9">
        <f t="shared" si="331"/>
        <v>16766832</v>
      </c>
      <c r="H1223" s="9">
        <f t="shared" si="331"/>
        <v>18879097</v>
      </c>
      <c r="I1223" s="10">
        <f t="shared" si="325"/>
        <v>1.9246879792199265</v>
      </c>
      <c r="J1223" s="11">
        <f t="shared" si="326"/>
        <v>1.7093465858033359</v>
      </c>
      <c r="K1223" s="22">
        <f t="shared" si="327"/>
        <v>43.15464621925296</v>
      </c>
    </row>
    <row r="1224" spans="1:11" x14ac:dyDescent="0.2">
      <c r="A1224" s="2" t="str">
        <f t="shared" si="321"/>
        <v>YE Nov-10</v>
      </c>
      <c r="B1224">
        <f t="shared" si="322"/>
        <v>3310</v>
      </c>
      <c r="C1224" s="2">
        <f t="shared" si="323"/>
        <v>142155.75</v>
      </c>
      <c r="D1224" s="2">
        <f t="shared" si="324"/>
        <v>51880637</v>
      </c>
      <c r="E1224" s="30">
        <f t="shared" si="332"/>
        <v>36.492576218753833</v>
      </c>
      <c r="F1224" s="9">
        <f t="shared" si="331"/>
        <v>32323290</v>
      </c>
      <c r="G1224" s="9">
        <f t="shared" si="331"/>
        <v>16787617</v>
      </c>
      <c r="H1224" s="9">
        <f t="shared" si="331"/>
        <v>18932581</v>
      </c>
      <c r="I1224" s="10">
        <f t="shared" si="325"/>
        <v>1.9254245554923013</v>
      </c>
      <c r="J1224" s="11">
        <f t="shared" si="326"/>
        <v>1.7072838616140082</v>
      </c>
      <c r="K1224" s="22">
        <f t="shared" si="327"/>
        <v>42.947356495468277</v>
      </c>
    </row>
    <row r="1225" spans="1:11" x14ac:dyDescent="0.2">
      <c r="A1225" s="2" t="str">
        <f t="shared" si="321"/>
        <v>YE Dec-10</v>
      </c>
      <c r="B1225">
        <f t="shared" si="322"/>
        <v>3317</v>
      </c>
      <c r="C1225" s="2">
        <f t="shared" si="323"/>
        <v>142172.5</v>
      </c>
      <c r="D1225" s="2">
        <f t="shared" si="324"/>
        <v>51886868</v>
      </c>
      <c r="E1225" s="30">
        <f t="shared" si="332"/>
        <v>36.433721534319631</v>
      </c>
      <c r="F1225" s="9">
        <f t="shared" si="331"/>
        <v>32246584</v>
      </c>
      <c r="G1225" s="9">
        <f t="shared" si="331"/>
        <v>16746084</v>
      </c>
      <c r="H1225" s="9">
        <f t="shared" si="331"/>
        <v>18904317</v>
      </c>
      <c r="I1225" s="10">
        <f t="shared" si="325"/>
        <v>1.9256193865980846</v>
      </c>
      <c r="J1225" s="11">
        <f t="shared" si="326"/>
        <v>1.7057788440597985</v>
      </c>
      <c r="K1225" s="22">
        <f t="shared" si="327"/>
        <v>42.861772686162197</v>
      </c>
    </row>
    <row r="1226" spans="1:11" x14ac:dyDescent="0.2">
      <c r="A1226" s="2" t="str">
        <f t="shared" si="321"/>
        <v>YE Jan-11</v>
      </c>
      <c r="B1226">
        <f t="shared" si="322"/>
        <v>3324</v>
      </c>
      <c r="C1226" s="2">
        <f t="shared" si="323"/>
        <v>142093.58333333334</v>
      </c>
      <c r="D1226" s="2">
        <f t="shared" si="324"/>
        <v>51857511</v>
      </c>
      <c r="E1226" s="30">
        <f t="shared" si="332"/>
        <v>36.381034562187146</v>
      </c>
      <c r="F1226" s="9">
        <f t="shared" si="331"/>
        <v>32142598</v>
      </c>
      <c r="G1226" s="9">
        <f t="shared" si="331"/>
        <v>16721615</v>
      </c>
      <c r="H1226" s="9">
        <f t="shared" si="331"/>
        <v>18866299</v>
      </c>
      <c r="I1226" s="10">
        <f t="shared" si="325"/>
        <v>1.9222185177687681</v>
      </c>
      <c r="J1226" s="11">
        <f t="shared" si="326"/>
        <v>1.7037044732514841</v>
      </c>
      <c r="K1226" s="22">
        <f t="shared" si="327"/>
        <v>42.747768752507021</v>
      </c>
    </row>
    <row r="1227" spans="1:11" x14ac:dyDescent="0.2">
      <c r="A1227" s="2" t="str">
        <f t="shared" si="321"/>
        <v>YE Feb-11</v>
      </c>
      <c r="B1227">
        <f t="shared" si="322"/>
        <v>3313</v>
      </c>
      <c r="C1227" s="2">
        <f t="shared" si="323"/>
        <v>142012.08333333334</v>
      </c>
      <c r="D1227" s="2">
        <f t="shared" si="324"/>
        <v>51830127</v>
      </c>
      <c r="E1227" s="30">
        <f t="shared" ref="E1227:E1232" si="333">IF(C1227=0,"-",IF(H1227="C","C",100*H1227/D1227))</f>
        <v>36.318103175784231</v>
      </c>
      <c r="F1227" s="9">
        <f t="shared" si="331"/>
        <v>32092013</v>
      </c>
      <c r="G1227" s="9">
        <f t="shared" si="331"/>
        <v>16666090</v>
      </c>
      <c r="H1227" s="9">
        <f t="shared" si="331"/>
        <v>18823719</v>
      </c>
      <c r="I1227" s="10">
        <f t="shared" si="325"/>
        <v>1.9255874053242241</v>
      </c>
      <c r="J1227" s="11">
        <f t="shared" si="326"/>
        <v>1.7048710193772016</v>
      </c>
      <c r="K1227" s="22">
        <f t="shared" si="327"/>
        <v>42.865102122949999</v>
      </c>
    </row>
    <row r="1228" spans="1:11" x14ac:dyDescent="0.2">
      <c r="A1228" s="2" t="str">
        <f t="shared" si="321"/>
        <v>YE Mar-11</v>
      </c>
      <c r="B1228">
        <f t="shared" si="322"/>
        <v>3259</v>
      </c>
      <c r="C1228" s="2">
        <f t="shared" si="323"/>
        <v>141631.83333333334</v>
      </c>
      <c r="D1228" s="2">
        <f t="shared" si="324"/>
        <v>51688674</v>
      </c>
      <c r="E1228" s="30">
        <f t="shared" si="333"/>
        <v>36.207384619694444</v>
      </c>
      <c r="F1228" s="9">
        <f t="shared" si="331"/>
        <v>31914236</v>
      </c>
      <c r="G1228" s="9">
        <f t="shared" si="331"/>
        <v>16534720</v>
      </c>
      <c r="H1228" s="9">
        <f t="shared" si="331"/>
        <v>18715117</v>
      </c>
      <c r="I1228" s="10">
        <f t="shared" si="325"/>
        <v>1.9301346499970971</v>
      </c>
      <c r="J1228" s="11">
        <f t="shared" si="326"/>
        <v>1.7052651073461096</v>
      </c>
      <c r="K1228" s="22">
        <f t="shared" si="327"/>
        <v>43.458678531246804</v>
      </c>
    </row>
    <row r="1229" spans="1:11" x14ac:dyDescent="0.2">
      <c r="A1229" s="2" t="str">
        <f t="shared" si="321"/>
        <v>YE Apr-11</v>
      </c>
      <c r="B1229">
        <f t="shared" si="322"/>
        <v>3244</v>
      </c>
      <c r="C1229" s="2">
        <f t="shared" si="323"/>
        <v>141250</v>
      </c>
      <c r="D1229" s="2">
        <f t="shared" si="324"/>
        <v>51551214</v>
      </c>
      <c r="E1229" s="30">
        <f t="shared" si="333"/>
        <v>36.240149456034146</v>
      </c>
      <c r="F1229" s="9">
        <f t="shared" si="331"/>
        <v>31808486</v>
      </c>
      <c r="G1229" s="9">
        <f t="shared" si="331"/>
        <v>16455367</v>
      </c>
      <c r="H1229" s="9">
        <f t="shared" si="331"/>
        <v>18682237</v>
      </c>
      <c r="I1229" s="10">
        <f t="shared" si="325"/>
        <v>1.9330158968803308</v>
      </c>
      <c r="J1229" s="11">
        <f t="shared" si="326"/>
        <v>1.7026058496099798</v>
      </c>
      <c r="K1229" s="22">
        <f t="shared" si="327"/>
        <v>43.541923551171394</v>
      </c>
    </row>
    <row r="1230" spans="1:11" x14ac:dyDescent="0.2">
      <c r="A1230" s="2" t="str">
        <f t="shared" si="321"/>
        <v>YE May-11</v>
      </c>
      <c r="B1230">
        <f t="shared" si="322"/>
        <v>3191</v>
      </c>
      <c r="C1230" s="2">
        <f t="shared" si="323"/>
        <v>140822.33333333334</v>
      </c>
      <c r="D1230" s="2">
        <f t="shared" si="324"/>
        <v>51392122</v>
      </c>
      <c r="E1230" s="30">
        <f t="shared" si="333"/>
        <v>36.385662378369979</v>
      </c>
      <c r="F1230" s="9">
        <f t="shared" si="331"/>
        <v>31825407</v>
      </c>
      <c r="G1230" s="9">
        <f t="shared" si="331"/>
        <v>16431027</v>
      </c>
      <c r="H1230" s="9">
        <f t="shared" si="331"/>
        <v>18699364</v>
      </c>
      <c r="I1230" s="10">
        <f t="shared" si="325"/>
        <v>1.936909177983823</v>
      </c>
      <c r="J1230" s="11">
        <f t="shared" si="326"/>
        <v>1.7019513070070191</v>
      </c>
      <c r="K1230" s="22">
        <f t="shared" si="327"/>
        <v>44.131097879452632</v>
      </c>
    </row>
    <row r="1231" spans="1:11" x14ac:dyDescent="0.2">
      <c r="A1231" s="2" t="str">
        <f t="shared" si="321"/>
        <v>YE Jun-11</v>
      </c>
      <c r="B1231">
        <f t="shared" si="322"/>
        <v>3133</v>
      </c>
      <c r="C1231" s="2">
        <f t="shared" si="323"/>
        <v>140470.25</v>
      </c>
      <c r="D1231" s="2">
        <f t="shared" si="324"/>
        <v>51265372</v>
      </c>
      <c r="E1231" s="30">
        <f t="shared" si="333"/>
        <v>36.465801906206785</v>
      </c>
      <c r="F1231" s="9">
        <f t="shared" si="331"/>
        <v>31830870</v>
      </c>
      <c r="G1231" s="9">
        <f t="shared" si="331"/>
        <v>16403875</v>
      </c>
      <c r="H1231" s="9">
        <f t="shared" si="331"/>
        <v>18694329</v>
      </c>
      <c r="I1231" s="10">
        <f t="shared" si="325"/>
        <v>1.9404482172657376</v>
      </c>
      <c r="J1231" s="11">
        <f t="shared" si="326"/>
        <v>1.7027019263435452</v>
      </c>
      <c r="K1231" s="22">
        <f t="shared" si="327"/>
        <v>44.835700606447496</v>
      </c>
    </row>
    <row r="1232" spans="1:11" x14ac:dyDescent="0.2">
      <c r="A1232" s="2" t="str">
        <f t="shared" si="321"/>
        <v>YE Jul-11</v>
      </c>
      <c r="B1232">
        <f t="shared" si="322"/>
        <v>3139</v>
      </c>
      <c r="C1232" s="2">
        <f t="shared" si="323"/>
        <v>140166.66666666666</v>
      </c>
      <c r="D1232" s="2">
        <f t="shared" si="324"/>
        <v>51152439</v>
      </c>
      <c r="E1232" s="30">
        <f t="shared" si="333"/>
        <v>36.587449916122281</v>
      </c>
      <c r="F1232" s="9">
        <f t="shared" si="331"/>
        <v>31874500</v>
      </c>
      <c r="G1232" s="9">
        <f t="shared" si="331"/>
        <v>16394274</v>
      </c>
      <c r="H1232" s="9">
        <f t="shared" si="331"/>
        <v>18715373</v>
      </c>
      <c r="I1232" s="10">
        <f t="shared" si="325"/>
        <v>1.9442458995134522</v>
      </c>
      <c r="J1232" s="11">
        <f t="shared" si="326"/>
        <v>1.7031186073609113</v>
      </c>
      <c r="K1232" s="22">
        <f t="shared" si="327"/>
        <v>44.653286609323558</v>
      </c>
    </row>
    <row r="1233" spans="1:11" x14ac:dyDescent="0.2">
      <c r="A1233" s="2" t="str">
        <f t="shared" si="321"/>
        <v>YE Aug-11</v>
      </c>
      <c r="B1233">
        <f t="shared" si="322"/>
        <v>3151</v>
      </c>
      <c r="C1233" s="2">
        <f t="shared" si="323"/>
        <v>139907.66666666666</v>
      </c>
      <c r="D1233" s="2">
        <f t="shared" si="324"/>
        <v>51056091</v>
      </c>
      <c r="E1233" s="30">
        <f>IF(C1233=0,"-",IF(H1233="C","C",100*H1233/D1233))</f>
        <v>36.849103861084863</v>
      </c>
      <c r="F1233" s="9">
        <f t="shared" si="331"/>
        <v>32044612</v>
      </c>
      <c r="G1233" s="9">
        <f t="shared" si="331"/>
        <v>16466207</v>
      </c>
      <c r="H1233" s="9">
        <f t="shared" si="331"/>
        <v>18813712</v>
      </c>
      <c r="I1233" s="10">
        <f t="shared" si="325"/>
        <v>1.9460833937044517</v>
      </c>
      <c r="J1233" s="11">
        <f t="shared" si="326"/>
        <v>1.7032583468908209</v>
      </c>
      <c r="K1233" s="22">
        <f t="shared" si="327"/>
        <v>44.40103670792341</v>
      </c>
    </row>
    <row r="1234" spans="1:11" x14ac:dyDescent="0.2">
      <c r="A1234" s="2" t="str">
        <f t="shared" si="321"/>
        <v>YE Sep-11</v>
      </c>
      <c r="B1234">
        <f t="shared" si="322"/>
        <v>3194</v>
      </c>
      <c r="C1234" s="2">
        <f t="shared" si="323"/>
        <v>139870.66666666666</v>
      </c>
      <c r="D1234" s="2">
        <f t="shared" si="324"/>
        <v>51042771</v>
      </c>
      <c r="E1234" s="30">
        <f>IF(C1234=0,"-",IF(H1234="C","C",100*H1234/D1234))</f>
        <v>36.893469204483431</v>
      </c>
      <c r="F1234" s="9">
        <f t="shared" si="331"/>
        <v>32050107</v>
      </c>
      <c r="G1234" s="9">
        <f t="shared" si="331"/>
        <v>16462728</v>
      </c>
      <c r="H1234" s="9">
        <f t="shared" si="331"/>
        <v>18831449</v>
      </c>
      <c r="I1234" s="10">
        <f t="shared" si="325"/>
        <v>1.9468284357246259</v>
      </c>
      <c r="J1234" s="11">
        <f t="shared" si="326"/>
        <v>1.7019458778769494</v>
      </c>
      <c r="K1234" s="22">
        <f t="shared" si="327"/>
        <v>43.79169275725318</v>
      </c>
    </row>
    <row r="1235" spans="1:11" x14ac:dyDescent="0.2">
      <c r="A1235" s="2" t="str">
        <f t="shared" si="321"/>
        <v>YE Oct-11</v>
      </c>
      <c r="B1235">
        <f t="shared" si="322"/>
        <v>3230</v>
      </c>
      <c r="C1235" s="2">
        <f t="shared" si="323"/>
        <v>139558.58333333334</v>
      </c>
      <c r="D1235" s="2">
        <f t="shared" si="324"/>
        <v>50926676</v>
      </c>
      <c r="E1235" s="30">
        <f>IF(C1235=0,"-",IF(H1235="C","C",100*H1235/D1235))</f>
        <v>36.9485709218485</v>
      </c>
      <c r="F1235" s="9">
        <f t="shared" si="331"/>
        <v>32013336</v>
      </c>
      <c r="G1235" s="9">
        <f t="shared" si="331"/>
        <v>16408327</v>
      </c>
      <c r="H1235" s="9">
        <f t="shared" si="331"/>
        <v>18816679</v>
      </c>
      <c r="I1235" s="10">
        <f t="shared" si="325"/>
        <v>1.9510420532209043</v>
      </c>
      <c r="J1235" s="11">
        <f t="shared" si="326"/>
        <v>1.7013276359765717</v>
      </c>
      <c r="K1235" s="22">
        <f t="shared" si="327"/>
        <v>43.206991744066052</v>
      </c>
    </row>
    <row r="1236" spans="1:11" x14ac:dyDescent="0.2">
      <c r="A1236" s="2" t="str">
        <f t="shared" si="321"/>
        <v>YE Nov-11</v>
      </c>
      <c r="B1236">
        <f t="shared" si="322"/>
        <v>3242</v>
      </c>
      <c r="C1236" s="2">
        <f t="shared" si="323"/>
        <v>139227.25</v>
      </c>
      <c r="D1236" s="2">
        <f t="shared" si="324"/>
        <v>50807396</v>
      </c>
      <c r="E1236" s="30">
        <f t="shared" ref="E1236:E1246" si="334">IF(C1236=0,"-",IF(H1236="C","C",100*H1236/D1236))</f>
        <v>36.961075509557702</v>
      </c>
      <c r="F1236" s="9">
        <f t="shared" si="331"/>
        <v>31973154</v>
      </c>
      <c r="G1236" s="9">
        <f t="shared" si="331"/>
        <v>16367700</v>
      </c>
      <c r="H1236" s="9">
        <f t="shared" si="331"/>
        <v>18778960</v>
      </c>
      <c r="I1236" s="10">
        <f t="shared" si="325"/>
        <v>1.9534298649168789</v>
      </c>
      <c r="J1236" s="11">
        <f t="shared" si="326"/>
        <v>1.7026051495929486</v>
      </c>
      <c r="K1236" s="22">
        <f t="shared" si="327"/>
        <v>42.944864281307837</v>
      </c>
    </row>
    <row r="1237" spans="1:11" x14ac:dyDescent="0.2">
      <c r="A1237" s="2" t="str">
        <f t="shared" si="321"/>
        <v>YE Dec-11</v>
      </c>
      <c r="B1237">
        <f t="shared" si="322"/>
        <v>3247</v>
      </c>
      <c r="C1237" s="2">
        <f t="shared" si="323"/>
        <v>138912.33333333334</v>
      </c>
      <c r="D1237" s="2">
        <f t="shared" si="324"/>
        <v>50690247</v>
      </c>
      <c r="E1237" s="30">
        <f t="shared" si="334"/>
        <v>37.009054226940343</v>
      </c>
      <c r="F1237" s="9">
        <f t="shared" ref="F1237:H1256" si="335">IF(OR(F127="C",F128="C",F129="C",F130="C",F131="C",F132="C",F133="C",F134="C",F135="C",F136="C",F137="C",F138="C"),"C",SUM(F127:F138))</f>
        <v>32016011</v>
      </c>
      <c r="G1237" s="9">
        <f t="shared" si="335"/>
        <v>16372924</v>
      </c>
      <c r="H1237" s="9">
        <f t="shared" si="335"/>
        <v>18759981</v>
      </c>
      <c r="I1237" s="10">
        <f t="shared" si="325"/>
        <v>1.9554241502617371</v>
      </c>
      <c r="J1237" s="11">
        <f t="shared" si="326"/>
        <v>1.7066121229014037</v>
      </c>
      <c r="K1237" s="22">
        <f t="shared" si="327"/>
        <v>42.781747253875373</v>
      </c>
    </row>
    <row r="1238" spans="1:11" x14ac:dyDescent="0.2">
      <c r="A1238" s="2" t="str">
        <f t="shared" si="321"/>
        <v>YE Jan-12</v>
      </c>
      <c r="B1238">
        <f t="shared" si="322"/>
        <v>3254</v>
      </c>
      <c r="C1238" s="2">
        <f t="shared" si="323"/>
        <v>138648.08333333334</v>
      </c>
      <c r="D1238" s="2">
        <f t="shared" si="324"/>
        <v>50591946</v>
      </c>
      <c r="E1238" s="30">
        <f t="shared" si="334"/>
        <v>36.90080828280454</v>
      </c>
      <c r="F1238" s="9">
        <f t="shared" si="335"/>
        <v>31832848</v>
      </c>
      <c r="G1238" s="9">
        <f t="shared" si="335"/>
        <v>16321226</v>
      </c>
      <c r="H1238" s="9">
        <f t="shared" si="335"/>
        <v>18668837</v>
      </c>
      <c r="I1238" s="10">
        <f t="shared" si="325"/>
        <v>1.950395638170809</v>
      </c>
      <c r="J1238" s="11">
        <f t="shared" si="326"/>
        <v>1.7051328907097962</v>
      </c>
      <c r="K1238" s="22">
        <f t="shared" si="327"/>
        <v>42.608507477975827</v>
      </c>
    </row>
    <row r="1239" spans="1:11" x14ac:dyDescent="0.2">
      <c r="A1239" s="2" t="str">
        <f t="shared" si="321"/>
        <v>YE Feb-12</v>
      </c>
      <c r="B1239">
        <f t="shared" si="322"/>
        <v>3245</v>
      </c>
      <c r="C1239" s="2">
        <f t="shared" si="323"/>
        <v>138387.83333333334</v>
      </c>
      <c r="D1239" s="2">
        <f t="shared" si="324"/>
        <v>50645703</v>
      </c>
      <c r="E1239" s="30">
        <f t="shared" si="334"/>
        <v>36.808307310888743</v>
      </c>
      <c r="F1239" s="9">
        <f t="shared" si="335"/>
        <v>31766286</v>
      </c>
      <c r="G1239" s="9">
        <f t="shared" si="335"/>
        <v>16283433</v>
      </c>
      <c r="H1239" s="9">
        <f t="shared" si="335"/>
        <v>18641826</v>
      </c>
      <c r="I1239" s="10">
        <f t="shared" si="325"/>
        <v>1.9508346919227659</v>
      </c>
      <c r="J1239" s="11">
        <f t="shared" si="326"/>
        <v>1.7040329632944755</v>
      </c>
      <c r="K1239" s="22">
        <f t="shared" si="327"/>
        <v>42.646481766820756</v>
      </c>
    </row>
    <row r="1240" spans="1:11" x14ac:dyDescent="0.2">
      <c r="A1240" s="2" t="str">
        <f t="shared" si="321"/>
        <v>YE Mar-12</v>
      </c>
      <c r="B1240">
        <f t="shared" si="322"/>
        <v>3234</v>
      </c>
      <c r="C1240" s="2">
        <f t="shared" si="323"/>
        <v>138417.75</v>
      </c>
      <c r="D1240" s="2">
        <f t="shared" si="324"/>
        <v>50656832</v>
      </c>
      <c r="E1240" s="30">
        <f t="shared" si="334"/>
        <v>36.774084095902403</v>
      </c>
      <c r="F1240" s="9">
        <f t="shared" si="335"/>
        <v>31741681</v>
      </c>
      <c r="G1240" s="9">
        <f t="shared" si="335"/>
        <v>16284495</v>
      </c>
      <c r="H1240" s="9">
        <f t="shared" si="335"/>
        <v>18628586</v>
      </c>
      <c r="I1240" s="10">
        <f t="shared" si="325"/>
        <v>1.9491965209851456</v>
      </c>
      <c r="J1240" s="11">
        <f t="shared" si="326"/>
        <v>1.7039232607348727</v>
      </c>
      <c r="K1240" s="22">
        <f t="shared" si="327"/>
        <v>42.80078849721707</v>
      </c>
    </row>
    <row r="1241" spans="1:11" x14ac:dyDescent="0.2">
      <c r="A1241" s="2" t="str">
        <f t="shared" si="321"/>
        <v>YE Apr-12</v>
      </c>
      <c r="B1241">
        <f t="shared" si="322"/>
        <v>3224</v>
      </c>
      <c r="C1241" s="2">
        <f t="shared" si="323"/>
        <v>138482.41666666666</v>
      </c>
      <c r="D1241" s="2">
        <f t="shared" si="324"/>
        <v>50680112</v>
      </c>
      <c r="E1241" s="30">
        <f t="shared" si="334"/>
        <v>36.65493675309952</v>
      </c>
      <c r="F1241" s="9">
        <f t="shared" si="335"/>
        <v>31685042</v>
      </c>
      <c r="G1241" s="9">
        <f t="shared" si="335"/>
        <v>16279799</v>
      </c>
      <c r="H1241" s="9">
        <f t="shared" si="335"/>
        <v>18576763</v>
      </c>
      <c r="I1241" s="10">
        <f t="shared" si="325"/>
        <v>1.9462796807257878</v>
      </c>
      <c r="J1241" s="11">
        <f t="shared" si="326"/>
        <v>1.7056277242703695</v>
      </c>
      <c r="K1241" s="22">
        <f t="shared" si="327"/>
        <v>42.953603184449953</v>
      </c>
    </row>
    <row r="1242" spans="1:11" x14ac:dyDescent="0.2">
      <c r="A1242" s="2" t="str">
        <f t="shared" si="321"/>
        <v>YE May-12</v>
      </c>
      <c r="B1242">
        <f t="shared" si="322"/>
        <v>3164</v>
      </c>
      <c r="C1242" s="2">
        <f t="shared" si="323"/>
        <v>138521.25</v>
      </c>
      <c r="D1242" s="2">
        <f t="shared" si="324"/>
        <v>50694558</v>
      </c>
      <c r="E1242" s="30">
        <f t="shared" si="334"/>
        <v>36.610625937403377</v>
      </c>
      <c r="F1242" s="9">
        <f t="shared" si="335"/>
        <v>31679426</v>
      </c>
      <c r="G1242" s="9">
        <f t="shared" si="335"/>
        <v>16283994</v>
      </c>
      <c r="H1242" s="9">
        <f t="shared" si="335"/>
        <v>18559595</v>
      </c>
      <c r="I1242" s="10">
        <f t="shared" si="325"/>
        <v>1.9454334114836938</v>
      </c>
      <c r="J1242" s="11">
        <f t="shared" si="326"/>
        <v>1.7069028715335652</v>
      </c>
      <c r="K1242" s="22">
        <f t="shared" si="327"/>
        <v>43.780420353982301</v>
      </c>
    </row>
    <row r="1243" spans="1:11" x14ac:dyDescent="0.2">
      <c r="A1243" s="2" t="str">
        <f t="shared" si="321"/>
        <v>YE Jun-12</v>
      </c>
      <c r="B1243">
        <f t="shared" si="322"/>
        <v>3111</v>
      </c>
      <c r="C1243" s="2">
        <f t="shared" si="323"/>
        <v>138613.75</v>
      </c>
      <c r="D1243" s="2">
        <f t="shared" si="324"/>
        <v>50727858</v>
      </c>
      <c r="E1243" s="30">
        <f t="shared" si="334"/>
        <v>36.613489574111327</v>
      </c>
      <c r="F1243" s="9">
        <f t="shared" si="335"/>
        <v>31751633</v>
      </c>
      <c r="G1243" s="9">
        <f t="shared" si="335"/>
        <v>16316127</v>
      </c>
      <c r="H1243" s="9">
        <f t="shared" si="335"/>
        <v>18573239</v>
      </c>
      <c r="I1243" s="10">
        <f t="shared" si="325"/>
        <v>1.9460275713715638</v>
      </c>
      <c r="J1243" s="11">
        <f t="shared" si="326"/>
        <v>1.709536661860648</v>
      </c>
      <c r="K1243" s="22">
        <f t="shared" si="327"/>
        <v>44.556010928961747</v>
      </c>
    </row>
    <row r="1244" spans="1:11" x14ac:dyDescent="0.2">
      <c r="A1244" s="2" t="str">
        <f t="shared" si="321"/>
        <v>YE Jul-12</v>
      </c>
      <c r="B1244">
        <f t="shared" si="322"/>
        <v>3091</v>
      </c>
      <c r="C1244" s="2">
        <f t="shared" si="323"/>
        <v>138526.41666666666</v>
      </c>
      <c r="D1244" s="2">
        <f t="shared" si="324"/>
        <v>50695370</v>
      </c>
      <c r="E1244" s="30">
        <f t="shared" si="334"/>
        <v>36.460185614583736</v>
      </c>
      <c r="F1244" s="9">
        <f t="shared" si="335"/>
        <v>31600917</v>
      </c>
      <c r="G1244" s="9">
        <f t="shared" si="335"/>
        <v>16246426</v>
      </c>
      <c r="H1244" s="9">
        <f t="shared" si="335"/>
        <v>18483626</v>
      </c>
      <c r="I1244" s="10">
        <f t="shared" si="325"/>
        <v>1.9450996176020499</v>
      </c>
      <c r="J1244" s="11">
        <f t="shared" si="326"/>
        <v>1.7096708730202612</v>
      </c>
      <c r="K1244" s="22">
        <f t="shared" si="327"/>
        <v>44.816051978863364</v>
      </c>
    </row>
    <row r="1245" spans="1:11" x14ac:dyDescent="0.2">
      <c r="A1245" s="2" t="str">
        <f t="shared" ref="A1245:A1308" si="336">"YE "&amp;TEXT(A146,"mmm-yy")</f>
        <v>YE Aug-12</v>
      </c>
      <c r="B1245">
        <f t="shared" ref="B1245:B1308" si="337">B146</f>
        <v>3090</v>
      </c>
      <c r="C1245" s="2">
        <f t="shared" ref="C1245:C1308" si="338">SUM(C135:C146)/12</f>
        <v>138425.16666666666</v>
      </c>
      <c r="D1245" s="2">
        <f t="shared" ref="D1245:D1308" si="339">SUM(D135:D146)</f>
        <v>50657705</v>
      </c>
      <c r="E1245" s="30">
        <f t="shared" si="334"/>
        <v>36.234941950094267</v>
      </c>
      <c r="F1245" s="9">
        <f t="shared" si="335"/>
        <v>31398542</v>
      </c>
      <c r="G1245" s="9">
        <f t="shared" si="335"/>
        <v>16158977</v>
      </c>
      <c r="H1245" s="9">
        <f t="shared" si="335"/>
        <v>18355790</v>
      </c>
      <c r="I1245" s="10">
        <f t="shared" ref="I1245:I1308" si="340">IF(F1245=0,"-",IF(OR(F1245="C",G1245="C"),"C",F1245/G1245))</f>
        <v>1.9431020911781729</v>
      </c>
      <c r="J1245" s="11">
        <f t="shared" ref="J1245:J1308" si="341">IF(OR(H1245=0,F1245=0),"-",IF(OR(F1245="C",H1245="C"),"C",F1245/H1245))</f>
        <v>1.7105524741784472</v>
      </c>
      <c r="K1245" s="22">
        <f t="shared" ref="K1245:K1308" si="342">C1245/B1245</f>
        <v>44.797788565264291</v>
      </c>
    </row>
    <row r="1246" spans="1:11" x14ac:dyDescent="0.2">
      <c r="A1246" s="2" t="str">
        <f t="shared" si="336"/>
        <v>YE Sep-12</v>
      </c>
      <c r="B1246">
        <f t="shared" si="337"/>
        <v>3155</v>
      </c>
      <c r="C1246" s="2">
        <f t="shared" si="338"/>
        <v>138194</v>
      </c>
      <c r="D1246" s="2">
        <f t="shared" si="339"/>
        <v>50574485</v>
      </c>
      <c r="E1246" s="30">
        <f t="shared" si="334"/>
        <v>36.166691563937825</v>
      </c>
      <c r="F1246" s="9">
        <f t="shared" si="335"/>
        <v>31320227</v>
      </c>
      <c r="G1246" s="9">
        <f t="shared" si="335"/>
        <v>16094514</v>
      </c>
      <c r="H1246" s="9">
        <f t="shared" si="335"/>
        <v>18291118</v>
      </c>
      <c r="I1246" s="10">
        <f t="shared" si="340"/>
        <v>1.9460188111303018</v>
      </c>
      <c r="J1246" s="11">
        <f t="shared" si="341"/>
        <v>1.712318897073432</v>
      </c>
      <c r="K1246" s="22">
        <f t="shared" si="342"/>
        <v>43.80158478605388</v>
      </c>
    </row>
    <row r="1247" spans="1:11" x14ac:dyDescent="0.2">
      <c r="A1247" s="2" t="str">
        <f t="shared" si="336"/>
        <v>YE Oct-12</v>
      </c>
      <c r="B1247">
        <f t="shared" si="337"/>
        <v>3202</v>
      </c>
      <c r="C1247" s="2">
        <f t="shared" si="338"/>
        <v>138159.83333333334</v>
      </c>
      <c r="D1247" s="2">
        <f t="shared" si="339"/>
        <v>50561775</v>
      </c>
      <c r="E1247" s="30">
        <f t="shared" ref="E1247:E1252" si="343">IF(C1247=0,"-",IF(H1247="C","C",100*H1247/D1247))</f>
        <v>36.21078769485446</v>
      </c>
      <c r="F1247" s="9">
        <f t="shared" si="335"/>
        <v>31402138</v>
      </c>
      <c r="G1247" s="9">
        <f t="shared" si="335"/>
        <v>16145318</v>
      </c>
      <c r="H1247" s="9">
        <f t="shared" si="335"/>
        <v>18308817</v>
      </c>
      <c r="I1247" s="10">
        <f t="shared" si="340"/>
        <v>1.9449686899942138</v>
      </c>
      <c r="J1247" s="11">
        <f t="shared" si="341"/>
        <v>1.7151374662819558</v>
      </c>
      <c r="K1247" s="22">
        <f t="shared" si="342"/>
        <v>43.147980428898606</v>
      </c>
    </row>
    <row r="1248" spans="1:11" x14ac:dyDescent="0.2">
      <c r="A1248" s="2" t="str">
        <f t="shared" si="336"/>
        <v>YE Nov-12</v>
      </c>
      <c r="B1248">
        <f t="shared" si="337"/>
        <v>3213</v>
      </c>
      <c r="C1248" s="2">
        <f t="shared" si="338"/>
        <v>138120.75</v>
      </c>
      <c r="D1248" s="2">
        <f t="shared" si="339"/>
        <v>50547705</v>
      </c>
      <c r="E1248" s="30">
        <f t="shared" si="343"/>
        <v>36.14004236196282</v>
      </c>
      <c r="F1248" s="9">
        <f t="shared" si="335"/>
        <v>31369028</v>
      </c>
      <c r="G1248" s="9">
        <f t="shared" si="335"/>
        <v>16119079</v>
      </c>
      <c r="H1248" s="9">
        <f t="shared" si="335"/>
        <v>18267962</v>
      </c>
      <c r="I1248" s="10">
        <f t="shared" si="340"/>
        <v>1.9460806662713173</v>
      </c>
      <c r="J1248" s="11">
        <f t="shared" si="341"/>
        <v>1.7171607867369114</v>
      </c>
      <c r="K1248" s="22">
        <f t="shared" si="342"/>
        <v>42.988095238095241</v>
      </c>
    </row>
    <row r="1249" spans="1:11" x14ac:dyDescent="0.2">
      <c r="A1249" s="2" t="str">
        <f t="shared" si="336"/>
        <v>YE Dec-12</v>
      </c>
      <c r="B1249">
        <f t="shared" si="337"/>
        <v>3214</v>
      </c>
      <c r="C1249" s="2">
        <f t="shared" si="338"/>
        <v>138086.33333333334</v>
      </c>
      <c r="D1249" s="2">
        <f t="shared" si="339"/>
        <v>50534902</v>
      </c>
      <c r="E1249" s="30">
        <f t="shared" si="343"/>
        <v>36.192325058827656</v>
      </c>
      <c r="F1249" s="9">
        <f t="shared" si="335"/>
        <v>31438012</v>
      </c>
      <c r="G1249" s="9">
        <f t="shared" si="335"/>
        <v>16159350</v>
      </c>
      <c r="H1249" s="9">
        <f t="shared" si="335"/>
        <v>18289756</v>
      </c>
      <c r="I1249" s="10">
        <f t="shared" si="340"/>
        <v>1.9454997880484055</v>
      </c>
      <c r="J1249" s="11">
        <f t="shared" si="341"/>
        <v>1.7188863536506447</v>
      </c>
      <c r="K1249" s="22">
        <f t="shared" si="342"/>
        <v>42.96401161584734</v>
      </c>
    </row>
    <row r="1250" spans="1:11" x14ac:dyDescent="0.2">
      <c r="A1250" s="2" t="str">
        <f t="shared" si="336"/>
        <v>YE Jan-13</v>
      </c>
      <c r="B1250">
        <f t="shared" si="337"/>
        <v>3229</v>
      </c>
      <c r="C1250" s="2">
        <f t="shared" si="338"/>
        <v>138028.16666666666</v>
      </c>
      <c r="D1250" s="2">
        <f t="shared" si="339"/>
        <v>50513264</v>
      </c>
      <c r="E1250" s="30">
        <f t="shared" si="343"/>
        <v>36.196245405959118</v>
      </c>
      <c r="F1250" s="9">
        <f t="shared" si="335"/>
        <v>31429745</v>
      </c>
      <c r="G1250" s="9">
        <f t="shared" si="335"/>
        <v>16113539</v>
      </c>
      <c r="H1250" s="9">
        <f t="shared" si="335"/>
        <v>18283905</v>
      </c>
      <c r="I1250" s="10">
        <f t="shared" si="340"/>
        <v>1.9505178223107908</v>
      </c>
      <c r="J1250" s="11">
        <f t="shared" si="341"/>
        <v>1.7189842651227951</v>
      </c>
      <c r="K1250" s="22">
        <f t="shared" si="342"/>
        <v>42.746412718075767</v>
      </c>
    </row>
    <row r="1251" spans="1:11" x14ac:dyDescent="0.2">
      <c r="A1251" s="2" t="str">
        <f t="shared" si="336"/>
        <v>YE Feb-13</v>
      </c>
      <c r="B1251">
        <f t="shared" si="337"/>
        <v>3225</v>
      </c>
      <c r="C1251" s="2">
        <f t="shared" si="338"/>
        <v>137965.41666666666</v>
      </c>
      <c r="D1251" s="2">
        <f t="shared" si="339"/>
        <v>50350979</v>
      </c>
      <c r="E1251" s="30">
        <f t="shared" si="343"/>
        <v>36.290174218856798</v>
      </c>
      <c r="F1251" s="9">
        <f t="shared" si="335"/>
        <v>31478473</v>
      </c>
      <c r="G1251" s="9">
        <f t="shared" si="335"/>
        <v>16133197</v>
      </c>
      <c r="H1251" s="9">
        <f t="shared" si="335"/>
        <v>18272458</v>
      </c>
      <c r="I1251" s="10">
        <f t="shared" si="340"/>
        <v>1.9511615087821714</v>
      </c>
      <c r="J1251" s="11">
        <f t="shared" si="341"/>
        <v>1.722727889154267</v>
      </c>
      <c r="K1251" s="22">
        <f t="shared" si="342"/>
        <v>42.779974160206713</v>
      </c>
    </row>
    <row r="1252" spans="1:11" x14ac:dyDescent="0.2">
      <c r="A1252" s="2" t="str">
        <f t="shared" si="336"/>
        <v>YE Mar-13</v>
      </c>
      <c r="B1252">
        <f t="shared" si="337"/>
        <v>3223</v>
      </c>
      <c r="C1252" s="2">
        <f t="shared" si="338"/>
        <v>137917.83333333334</v>
      </c>
      <c r="D1252" s="2">
        <f t="shared" si="339"/>
        <v>50333278</v>
      </c>
      <c r="E1252" s="30">
        <f t="shared" si="343"/>
        <v>36.585383928302861</v>
      </c>
      <c r="F1252" s="9">
        <f t="shared" si="335"/>
        <v>31805778</v>
      </c>
      <c r="G1252" s="9">
        <f t="shared" si="335"/>
        <v>16263231</v>
      </c>
      <c r="H1252" s="9">
        <f t="shared" si="335"/>
        <v>18414623</v>
      </c>
      <c r="I1252" s="10">
        <f t="shared" si="340"/>
        <v>1.9556862962839303</v>
      </c>
      <c r="J1252" s="11">
        <f t="shared" si="341"/>
        <v>1.7272022348760547</v>
      </c>
      <c r="K1252" s="22">
        <f t="shared" si="342"/>
        <v>42.791757162064336</v>
      </c>
    </row>
    <row r="1253" spans="1:11" x14ac:dyDescent="0.2">
      <c r="A1253" s="2" t="str">
        <f t="shared" si="336"/>
        <v>YE Apr-13</v>
      </c>
      <c r="B1253">
        <f t="shared" si="337"/>
        <v>3209</v>
      </c>
      <c r="C1253" s="2">
        <f t="shared" si="338"/>
        <v>137853.08333333334</v>
      </c>
      <c r="D1253" s="2">
        <f t="shared" si="339"/>
        <v>50309968</v>
      </c>
      <c r="E1253" s="30">
        <f t="shared" ref="E1253:E1258" si="344">IF(C1253=0,"-",IF(H1253="C","C",100*H1253/D1253))</f>
        <v>36.641887746778131</v>
      </c>
      <c r="F1253" s="9">
        <f t="shared" si="335"/>
        <v>31772343</v>
      </c>
      <c r="G1253" s="9">
        <f t="shared" si="335"/>
        <v>16244310</v>
      </c>
      <c r="H1253" s="9">
        <f t="shared" si="335"/>
        <v>18434522</v>
      </c>
      <c r="I1253" s="10">
        <f t="shared" si="340"/>
        <v>1.9559059756924118</v>
      </c>
      <c r="J1253" s="11">
        <f t="shared" si="341"/>
        <v>1.7235241033100832</v>
      </c>
      <c r="K1253" s="22">
        <f t="shared" si="342"/>
        <v>42.958268411758596</v>
      </c>
    </row>
    <row r="1254" spans="1:11" x14ac:dyDescent="0.2">
      <c r="A1254" s="2" t="str">
        <f t="shared" si="336"/>
        <v>YE May-13</v>
      </c>
      <c r="B1254">
        <f t="shared" si="337"/>
        <v>3156</v>
      </c>
      <c r="C1254" s="2">
        <f t="shared" si="338"/>
        <v>137901.08333333334</v>
      </c>
      <c r="D1254" s="2">
        <f t="shared" si="339"/>
        <v>50327824</v>
      </c>
      <c r="E1254" s="30">
        <f t="shared" si="344"/>
        <v>36.775206096730905</v>
      </c>
      <c r="F1254" s="9">
        <f t="shared" si="335"/>
        <v>31923279</v>
      </c>
      <c r="G1254" s="9">
        <f t="shared" si="335"/>
        <v>16340349</v>
      </c>
      <c r="H1254" s="9">
        <f t="shared" si="335"/>
        <v>18508161</v>
      </c>
      <c r="I1254" s="10">
        <f t="shared" si="340"/>
        <v>1.9536473180591185</v>
      </c>
      <c r="J1254" s="11">
        <f t="shared" si="341"/>
        <v>1.7248217691644243</v>
      </c>
      <c r="K1254" s="22">
        <f t="shared" si="342"/>
        <v>43.694893324883822</v>
      </c>
    </row>
    <row r="1255" spans="1:11" x14ac:dyDescent="0.2">
      <c r="A1255" s="2" t="str">
        <f t="shared" si="336"/>
        <v>YE Jun-13</v>
      </c>
      <c r="B1255">
        <f t="shared" si="337"/>
        <v>3118</v>
      </c>
      <c r="C1255" s="2">
        <f t="shared" si="338"/>
        <v>137955.75</v>
      </c>
      <c r="D1255" s="2">
        <f t="shared" si="339"/>
        <v>50347504</v>
      </c>
      <c r="E1255" s="30">
        <f t="shared" si="344"/>
        <v>36.833440640870698</v>
      </c>
      <c r="F1255" s="9">
        <f t="shared" si="335"/>
        <v>31969497</v>
      </c>
      <c r="G1255" s="9">
        <f t="shared" si="335"/>
        <v>16359083</v>
      </c>
      <c r="H1255" s="9">
        <f t="shared" si="335"/>
        <v>18544718</v>
      </c>
      <c r="I1255" s="10">
        <f t="shared" si="340"/>
        <v>1.9542352710112174</v>
      </c>
      <c r="J1255" s="11">
        <f t="shared" si="341"/>
        <v>1.7239138928939226</v>
      </c>
      <c r="K1255" s="22">
        <f t="shared" si="342"/>
        <v>44.244948685054524</v>
      </c>
    </row>
    <row r="1256" spans="1:11" x14ac:dyDescent="0.2">
      <c r="A1256" s="2" t="str">
        <f t="shared" si="336"/>
        <v>YE Jul-13</v>
      </c>
      <c r="B1256">
        <f t="shared" si="337"/>
        <v>3100</v>
      </c>
      <c r="C1256" s="2">
        <f t="shared" si="338"/>
        <v>137987.08333333334</v>
      </c>
      <c r="D1256" s="2">
        <f t="shared" si="339"/>
        <v>50359160</v>
      </c>
      <c r="E1256" s="30">
        <f t="shared" si="344"/>
        <v>37.02188638571414</v>
      </c>
      <c r="F1256" s="9">
        <f t="shared" si="335"/>
        <v>32138690</v>
      </c>
      <c r="G1256" s="9">
        <f t="shared" si="335"/>
        <v>16442907</v>
      </c>
      <c r="H1256" s="9">
        <f t="shared" si="335"/>
        <v>18643911</v>
      </c>
      <c r="I1256" s="10">
        <f t="shared" si="340"/>
        <v>1.9545625356878804</v>
      </c>
      <c r="J1256" s="11">
        <f t="shared" si="341"/>
        <v>1.7238169609370051</v>
      </c>
      <c r="K1256" s="22">
        <f t="shared" si="342"/>
        <v>44.511962365591401</v>
      </c>
    </row>
    <row r="1257" spans="1:11" x14ac:dyDescent="0.2">
      <c r="A1257" s="2" t="str">
        <f t="shared" si="336"/>
        <v>YE Aug-13</v>
      </c>
      <c r="B1257">
        <f t="shared" si="337"/>
        <v>3098</v>
      </c>
      <c r="C1257" s="2">
        <f t="shared" si="338"/>
        <v>138007.91666666666</v>
      </c>
      <c r="D1257" s="2">
        <f t="shared" si="339"/>
        <v>50366910</v>
      </c>
      <c r="E1257" s="30">
        <f t="shared" si="344"/>
        <v>37.179632421365532</v>
      </c>
      <c r="F1257" s="9">
        <f t="shared" ref="F1257:H1276" si="345">IF(OR(F147="C",F148="C",F149="C",F150="C",F151="C",F152="C",F153="C",F154="C",F155="C",F156="C",F157="C",F158="C"),"C",SUM(F147:F158))</f>
        <v>32283162</v>
      </c>
      <c r="G1257" s="9">
        <f t="shared" si="345"/>
        <v>16508515</v>
      </c>
      <c r="H1257" s="9">
        <f t="shared" si="345"/>
        <v>18726232</v>
      </c>
      <c r="I1257" s="10">
        <f t="shared" si="340"/>
        <v>1.955546092425636</v>
      </c>
      <c r="J1257" s="11">
        <f t="shared" si="341"/>
        <v>1.723953970024509</v>
      </c>
      <c r="K1257" s="22">
        <f t="shared" si="342"/>
        <v>44.547423068646438</v>
      </c>
    </row>
    <row r="1258" spans="1:11" x14ac:dyDescent="0.2">
      <c r="A1258" s="2" t="str">
        <f t="shared" si="336"/>
        <v>YE Sep-13</v>
      </c>
      <c r="B1258">
        <f t="shared" si="337"/>
        <v>3151</v>
      </c>
      <c r="C1258" s="2">
        <f t="shared" si="338"/>
        <v>138033.83333333334</v>
      </c>
      <c r="D1258" s="2">
        <f t="shared" si="339"/>
        <v>50376240</v>
      </c>
      <c r="E1258" s="30">
        <f t="shared" si="344"/>
        <v>37.299048122686408</v>
      </c>
      <c r="F1258" s="9">
        <f t="shared" si="345"/>
        <v>32386766</v>
      </c>
      <c r="G1258" s="9">
        <f t="shared" si="345"/>
        <v>16542295</v>
      </c>
      <c r="H1258" s="9">
        <f t="shared" si="345"/>
        <v>18789858</v>
      </c>
      <c r="I1258" s="10">
        <f t="shared" si="340"/>
        <v>1.9578157686100992</v>
      </c>
      <c r="J1258" s="11">
        <f t="shared" si="341"/>
        <v>1.7236301626121922</v>
      </c>
      <c r="K1258" s="22">
        <f t="shared" si="342"/>
        <v>43.806357770020099</v>
      </c>
    </row>
    <row r="1259" spans="1:11" x14ac:dyDescent="0.2">
      <c r="A1259" s="2" t="str">
        <f t="shared" si="336"/>
        <v>YE Oct-13</v>
      </c>
      <c r="B1259">
        <f t="shared" si="337"/>
        <v>3189</v>
      </c>
      <c r="C1259" s="2">
        <f t="shared" si="338"/>
        <v>138094.5</v>
      </c>
      <c r="D1259" s="2">
        <f t="shared" si="339"/>
        <v>50398808</v>
      </c>
      <c r="E1259" s="30">
        <f t="shared" ref="E1259:E1264" si="346">IF(C1259=0,"-",IF(H1259="C","C",100*H1259/D1259))</f>
        <v>37.370338203236869</v>
      </c>
      <c r="F1259" s="9">
        <f t="shared" si="345"/>
        <v>32425076</v>
      </c>
      <c r="G1259" s="9">
        <f t="shared" si="345"/>
        <v>16550998</v>
      </c>
      <c r="H1259" s="9">
        <f t="shared" si="345"/>
        <v>18834205</v>
      </c>
      <c r="I1259" s="10">
        <f t="shared" si="340"/>
        <v>1.9591009557248451</v>
      </c>
      <c r="J1259" s="11">
        <f t="shared" si="341"/>
        <v>1.7216057699276397</v>
      </c>
      <c r="K1259" s="22">
        <f t="shared" si="342"/>
        <v>43.303386641580431</v>
      </c>
    </row>
    <row r="1260" spans="1:11" x14ac:dyDescent="0.2">
      <c r="A1260" s="2" t="str">
        <f t="shared" si="336"/>
        <v>YE Nov-13</v>
      </c>
      <c r="B1260">
        <f t="shared" si="337"/>
        <v>3205</v>
      </c>
      <c r="C1260" s="2">
        <f t="shared" si="338"/>
        <v>138189.16666666666</v>
      </c>
      <c r="D1260" s="2">
        <f t="shared" si="339"/>
        <v>50432888</v>
      </c>
      <c r="E1260" s="30">
        <f t="shared" si="346"/>
        <v>37.579051590303536</v>
      </c>
      <c r="F1260" s="9">
        <f t="shared" si="345"/>
        <v>32600248</v>
      </c>
      <c r="G1260" s="9">
        <f t="shared" si="345"/>
        <v>16614358</v>
      </c>
      <c r="H1260" s="9">
        <f t="shared" si="345"/>
        <v>18952201</v>
      </c>
      <c r="I1260" s="10">
        <f t="shared" si="340"/>
        <v>1.962173199831134</v>
      </c>
      <c r="J1260" s="11">
        <f t="shared" si="341"/>
        <v>1.7201299205300746</v>
      </c>
      <c r="K1260" s="22">
        <f t="shared" si="342"/>
        <v>43.11674466978679</v>
      </c>
    </row>
    <row r="1261" spans="1:11" x14ac:dyDescent="0.2">
      <c r="A1261" s="2" t="str">
        <f t="shared" si="336"/>
        <v>YE Dec-13</v>
      </c>
      <c r="B1261">
        <f t="shared" si="337"/>
        <v>3228</v>
      </c>
      <c r="C1261" s="2">
        <f t="shared" si="338"/>
        <v>138304.5</v>
      </c>
      <c r="D1261" s="2">
        <f t="shared" si="339"/>
        <v>50475792</v>
      </c>
      <c r="E1261" s="30">
        <f t="shared" si="346"/>
        <v>37.725054418165442</v>
      </c>
      <c r="F1261" s="9">
        <f t="shared" si="345"/>
        <v>32709648</v>
      </c>
      <c r="G1261" s="9">
        <f t="shared" si="345"/>
        <v>16649290</v>
      </c>
      <c r="H1261" s="9">
        <f t="shared" si="345"/>
        <v>19042020</v>
      </c>
      <c r="I1261" s="10">
        <f t="shared" si="340"/>
        <v>1.9646272003190526</v>
      </c>
      <c r="J1261" s="11">
        <f t="shared" si="341"/>
        <v>1.7177614559799854</v>
      </c>
      <c r="K1261" s="22">
        <f t="shared" si="342"/>
        <v>42.845260223048328</v>
      </c>
    </row>
    <row r="1262" spans="1:11" x14ac:dyDescent="0.2">
      <c r="A1262" s="2" t="str">
        <f t="shared" si="336"/>
        <v>YE Jan-14</v>
      </c>
      <c r="B1262">
        <f t="shared" si="337"/>
        <v>3218</v>
      </c>
      <c r="C1262" s="2">
        <f t="shared" si="338"/>
        <v>138396.83333333334</v>
      </c>
      <c r="D1262" s="2">
        <f t="shared" si="339"/>
        <v>50510140</v>
      </c>
      <c r="E1262" s="30">
        <f t="shared" si="346"/>
        <v>37.930009697062808</v>
      </c>
      <c r="F1262" s="9">
        <f t="shared" si="345"/>
        <v>32964018</v>
      </c>
      <c r="G1262" s="9">
        <f t="shared" si="345"/>
        <v>16723672</v>
      </c>
      <c r="H1262" s="9">
        <f t="shared" si="345"/>
        <v>19158501</v>
      </c>
      <c r="I1262" s="10">
        <f t="shared" si="340"/>
        <v>1.9710992896775301</v>
      </c>
      <c r="J1262" s="11">
        <f t="shared" si="341"/>
        <v>1.7205948419450978</v>
      </c>
      <c r="K1262" s="22">
        <f t="shared" si="342"/>
        <v>43.007095504454114</v>
      </c>
    </row>
    <row r="1263" spans="1:11" x14ac:dyDescent="0.2">
      <c r="A1263" s="2" t="str">
        <f t="shared" si="336"/>
        <v>YE Feb-14</v>
      </c>
      <c r="B1263">
        <f t="shared" si="337"/>
        <v>3216</v>
      </c>
      <c r="C1263" s="2">
        <f t="shared" si="338"/>
        <v>138517.25</v>
      </c>
      <c r="D1263" s="2">
        <f t="shared" si="339"/>
        <v>50550600</v>
      </c>
      <c r="E1263" s="30">
        <f t="shared" si="346"/>
        <v>38.169200761217475</v>
      </c>
      <c r="F1263" s="9">
        <f t="shared" si="345"/>
        <v>33221314</v>
      </c>
      <c r="G1263" s="9">
        <f t="shared" si="345"/>
        <v>16812191</v>
      </c>
      <c r="H1263" s="9">
        <f t="shared" si="345"/>
        <v>19294760</v>
      </c>
      <c r="I1263" s="10">
        <f t="shared" si="340"/>
        <v>1.9760252545310721</v>
      </c>
      <c r="J1263" s="11">
        <f t="shared" si="341"/>
        <v>1.7217790736966927</v>
      </c>
      <c r="K1263" s="22">
        <f t="shared" si="342"/>
        <v>43.071284203980099</v>
      </c>
    </row>
    <row r="1264" spans="1:11" x14ac:dyDescent="0.2">
      <c r="A1264" s="2" t="str">
        <f t="shared" si="336"/>
        <v>YE Mar-14</v>
      </c>
      <c r="B1264">
        <f t="shared" si="337"/>
        <v>3212</v>
      </c>
      <c r="C1264" s="2">
        <f t="shared" si="338"/>
        <v>138651.25</v>
      </c>
      <c r="D1264" s="2">
        <f t="shared" si="339"/>
        <v>50600448</v>
      </c>
      <c r="E1264" s="30">
        <f t="shared" si="346"/>
        <v>38.114684281056171</v>
      </c>
      <c r="F1264" s="9">
        <f t="shared" si="345"/>
        <v>33126810</v>
      </c>
      <c r="G1264" s="9">
        <f t="shared" si="345"/>
        <v>16723056</v>
      </c>
      <c r="H1264" s="9">
        <f t="shared" si="345"/>
        <v>19286201</v>
      </c>
      <c r="I1264" s="10">
        <f t="shared" si="340"/>
        <v>1.9809064802509782</v>
      </c>
      <c r="J1264" s="11">
        <f t="shared" si="341"/>
        <v>1.7176430962220086</v>
      </c>
      <c r="K1264" s="22">
        <f t="shared" si="342"/>
        <v>43.166640722291405</v>
      </c>
    </row>
    <row r="1265" spans="1:11" x14ac:dyDescent="0.2">
      <c r="A1265" s="2" t="str">
        <f t="shared" si="336"/>
        <v>YE Apr-14</v>
      </c>
      <c r="B1265">
        <f t="shared" si="337"/>
        <v>3206</v>
      </c>
      <c r="C1265" s="2">
        <f t="shared" si="338"/>
        <v>138792.33333333334</v>
      </c>
      <c r="D1265" s="2">
        <f t="shared" si="339"/>
        <v>50651238</v>
      </c>
      <c r="E1265" s="30">
        <f t="shared" ref="E1265:E1270" si="347">IF(C1265=0,"-",IF(H1265="C","C",100*H1265/D1265))</f>
        <v>38.417353194802466</v>
      </c>
      <c r="F1265" s="9">
        <f t="shared" si="345"/>
        <v>33517943</v>
      </c>
      <c r="G1265" s="9">
        <f t="shared" si="345"/>
        <v>16861624</v>
      </c>
      <c r="H1265" s="9">
        <f t="shared" si="345"/>
        <v>19458865</v>
      </c>
      <c r="I1265" s="10">
        <f t="shared" si="340"/>
        <v>1.987824126549139</v>
      </c>
      <c r="J1265" s="11">
        <f t="shared" si="341"/>
        <v>1.7225024686691643</v>
      </c>
      <c r="K1265" s="22">
        <f t="shared" si="342"/>
        <v>43.291432730297359</v>
      </c>
    </row>
    <row r="1266" spans="1:11" x14ac:dyDescent="0.2">
      <c r="A1266" s="2" t="str">
        <f t="shared" si="336"/>
        <v>YE May-14</v>
      </c>
      <c r="B1266">
        <f t="shared" si="337"/>
        <v>3146</v>
      </c>
      <c r="C1266" s="2">
        <f t="shared" si="338"/>
        <v>138850.75</v>
      </c>
      <c r="D1266" s="2">
        <f t="shared" si="339"/>
        <v>50672969</v>
      </c>
      <c r="E1266" s="30">
        <f t="shared" si="347"/>
        <v>38.594316429337304</v>
      </c>
      <c r="F1266" s="9">
        <f t="shared" si="345"/>
        <v>33690125</v>
      </c>
      <c r="G1266" s="9">
        <f t="shared" si="345"/>
        <v>16906025</v>
      </c>
      <c r="H1266" s="9">
        <f t="shared" si="345"/>
        <v>19556886</v>
      </c>
      <c r="I1266" s="10">
        <f t="shared" si="340"/>
        <v>1.9927880740741837</v>
      </c>
      <c r="J1266" s="11">
        <f t="shared" si="341"/>
        <v>1.7226732824438411</v>
      </c>
      <c r="K1266" s="22">
        <f t="shared" si="342"/>
        <v>44.135648442466625</v>
      </c>
    </row>
    <row r="1267" spans="1:11" x14ac:dyDescent="0.2">
      <c r="A1267" s="2" t="str">
        <f t="shared" si="336"/>
        <v>YE Jun-14</v>
      </c>
      <c r="B1267">
        <f t="shared" si="337"/>
        <v>3103</v>
      </c>
      <c r="C1267" s="2">
        <f t="shared" si="338"/>
        <v>138819.83333333334</v>
      </c>
      <c r="D1267" s="2">
        <f t="shared" si="339"/>
        <v>50661839</v>
      </c>
      <c r="E1267" s="30">
        <f t="shared" si="347"/>
        <v>38.661152825502448</v>
      </c>
      <c r="F1267" s="9">
        <f t="shared" si="345"/>
        <v>33710060</v>
      </c>
      <c r="G1267" s="9">
        <f t="shared" si="345"/>
        <v>16886819</v>
      </c>
      <c r="H1267" s="9">
        <f t="shared" si="345"/>
        <v>19586451</v>
      </c>
      <c r="I1267" s="10">
        <f t="shared" si="340"/>
        <v>1.996235051728807</v>
      </c>
      <c r="J1267" s="11">
        <f t="shared" si="341"/>
        <v>1.7210907683071324</v>
      </c>
      <c r="K1267" s="22">
        <f t="shared" si="342"/>
        <v>44.737297239230855</v>
      </c>
    </row>
    <row r="1268" spans="1:11" x14ac:dyDescent="0.2">
      <c r="A1268" s="2" t="str">
        <f t="shared" si="336"/>
        <v>YE Jul-14</v>
      </c>
      <c r="B1268">
        <f t="shared" si="337"/>
        <v>3080</v>
      </c>
      <c r="C1268" s="2">
        <f t="shared" si="338"/>
        <v>138872.33333333334</v>
      </c>
      <c r="D1268" s="2">
        <f t="shared" si="339"/>
        <v>50681369</v>
      </c>
      <c r="E1268" s="30">
        <f t="shared" si="347"/>
        <v>38.750145048370733</v>
      </c>
      <c r="F1268" s="9">
        <f t="shared" si="345"/>
        <v>33805336</v>
      </c>
      <c r="G1268" s="9">
        <f t="shared" si="345"/>
        <v>16883880</v>
      </c>
      <c r="H1268" s="9">
        <f t="shared" si="345"/>
        <v>19639104</v>
      </c>
      <c r="I1268" s="10">
        <f t="shared" si="340"/>
        <v>2.0022255547895389</v>
      </c>
      <c r="J1268" s="11">
        <f t="shared" si="341"/>
        <v>1.7213278161773571</v>
      </c>
      <c r="K1268" s="22">
        <f t="shared" si="342"/>
        <v>45.088419913419919</v>
      </c>
    </row>
    <row r="1269" spans="1:11" x14ac:dyDescent="0.2">
      <c r="A1269" s="2" t="str">
        <f t="shared" si="336"/>
        <v>YE Aug-14</v>
      </c>
      <c r="B1269">
        <f t="shared" si="337"/>
        <v>3053</v>
      </c>
      <c r="C1269" s="2">
        <f t="shared" si="338"/>
        <v>138872.25</v>
      </c>
      <c r="D1269" s="2">
        <f t="shared" si="339"/>
        <v>50681338</v>
      </c>
      <c r="E1269" s="30">
        <f t="shared" si="347"/>
        <v>38.843098420171941</v>
      </c>
      <c r="F1269" s="9">
        <f t="shared" si="345"/>
        <v>33876803</v>
      </c>
      <c r="G1269" s="9">
        <f t="shared" si="345"/>
        <v>16898044</v>
      </c>
      <c r="H1269" s="9">
        <f t="shared" si="345"/>
        <v>19686202</v>
      </c>
      <c r="I1269" s="10">
        <f t="shared" si="340"/>
        <v>2.0047765883435975</v>
      </c>
      <c r="J1269" s="11">
        <f t="shared" si="341"/>
        <v>1.7208399568388051</v>
      </c>
      <c r="K1269" s="22">
        <f t="shared" si="342"/>
        <v>45.487143792990501</v>
      </c>
    </row>
    <row r="1270" spans="1:11" x14ac:dyDescent="0.2">
      <c r="A1270" s="2" t="str">
        <f t="shared" si="336"/>
        <v>YE Sep-14</v>
      </c>
      <c r="B1270">
        <f t="shared" si="337"/>
        <v>3103</v>
      </c>
      <c r="C1270" s="2">
        <f t="shared" si="338"/>
        <v>138806.58333333334</v>
      </c>
      <c r="D1270" s="2">
        <f t="shared" si="339"/>
        <v>50657698</v>
      </c>
      <c r="E1270" s="30">
        <f t="shared" si="347"/>
        <v>39.011352233178854</v>
      </c>
      <c r="F1270" s="9">
        <f t="shared" si="345"/>
        <v>34015001</v>
      </c>
      <c r="G1270" s="9">
        <f t="shared" si="345"/>
        <v>16917609</v>
      </c>
      <c r="H1270" s="9">
        <f t="shared" si="345"/>
        <v>19762253</v>
      </c>
      <c r="I1270" s="10">
        <f t="shared" si="340"/>
        <v>2.0106269745328671</v>
      </c>
      <c r="J1270" s="11">
        <f t="shared" si="341"/>
        <v>1.7212106838223353</v>
      </c>
      <c r="K1270" s="22">
        <f t="shared" si="342"/>
        <v>44.733027177999787</v>
      </c>
    </row>
    <row r="1271" spans="1:11" x14ac:dyDescent="0.2">
      <c r="A1271" s="2" t="str">
        <f t="shared" si="336"/>
        <v>YE Oct-14</v>
      </c>
      <c r="B1271">
        <f t="shared" si="337"/>
        <v>3170</v>
      </c>
      <c r="C1271" s="2">
        <f t="shared" si="338"/>
        <v>138762.41666666666</v>
      </c>
      <c r="D1271" s="2">
        <f t="shared" si="339"/>
        <v>50641268</v>
      </c>
      <c r="E1271" s="30">
        <f t="shared" ref="E1271:E1276" si="348">IF(C1271=0,"-",IF(H1271="C","C",100*H1271/D1271))</f>
        <v>39.207110690830255</v>
      </c>
      <c r="F1271" s="9">
        <f t="shared" si="345"/>
        <v>34202669</v>
      </c>
      <c r="G1271" s="9">
        <f t="shared" si="345"/>
        <v>16988408</v>
      </c>
      <c r="H1271" s="9">
        <f t="shared" si="345"/>
        <v>19854978</v>
      </c>
      <c r="I1271" s="10">
        <f t="shared" si="340"/>
        <v>2.0132945358976544</v>
      </c>
      <c r="J1271" s="11">
        <f t="shared" si="341"/>
        <v>1.7226243715807694</v>
      </c>
      <c r="K1271" s="22">
        <f t="shared" si="342"/>
        <v>43.773633017875916</v>
      </c>
    </row>
    <row r="1272" spans="1:11" x14ac:dyDescent="0.2">
      <c r="A1272" s="2" t="str">
        <f t="shared" si="336"/>
        <v>YE Nov-14</v>
      </c>
      <c r="B1272">
        <f t="shared" si="337"/>
        <v>3175</v>
      </c>
      <c r="C1272" s="2">
        <f t="shared" si="338"/>
        <v>138705</v>
      </c>
      <c r="D1272" s="2">
        <f t="shared" si="339"/>
        <v>50620598</v>
      </c>
      <c r="E1272" s="30">
        <f t="shared" si="348"/>
        <v>39.394508930929661</v>
      </c>
      <c r="F1272" s="9">
        <f t="shared" si="345"/>
        <v>34369224</v>
      </c>
      <c r="G1272" s="9">
        <f t="shared" si="345"/>
        <v>17040297</v>
      </c>
      <c r="H1272" s="9">
        <f t="shared" si="345"/>
        <v>19941736</v>
      </c>
      <c r="I1272" s="10">
        <f t="shared" si="340"/>
        <v>2.0169380850580243</v>
      </c>
      <c r="J1272" s="11">
        <f t="shared" si="341"/>
        <v>1.7234820479019479</v>
      </c>
      <c r="K1272" s="22">
        <f t="shared" si="342"/>
        <v>43.68661417322835</v>
      </c>
    </row>
    <row r="1273" spans="1:11" x14ac:dyDescent="0.2">
      <c r="A1273" s="2" t="str">
        <f t="shared" si="336"/>
        <v>YE Dec-14</v>
      </c>
      <c r="B1273">
        <f t="shared" si="337"/>
        <v>3186</v>
      </c>
      <c r="C1273" s="2">
        <f t="shared" si="338"/>
        <v>138597.91666666666</v>
      </c>
      <c r="D1273" s="2">
        <f t="shared" si="339"/>
        <v>50580763</v>
      </c>
      <c r="E1273" s="30">
        <f t="shared" si="348"/>
        <v>39.670032261079179</v>
      </c>
      <c r="F1273" s="9">
        <f t="shared" si="345"/>
        <v>34610955</v>
      </c>
      <c r="G1273" s="9">
        <f t="shared" si="345"/>
        <v>17103149</v>
      </c>
      <c r="H1273" s="9">
        <f t="shared" si="345"/>
        <v>20065405</v>
      </c>
      <c r="I1273" s="10">
        <f t="shared" si="340"/>
        <v>2.0236597950470991</v>
      </c>
      <c r="J1273" s="11">
        <f t="shared" si="341"/>
        <v>1.7249068732975985</v>
      </c>
      <c r="K1273" s="22">
        <f t="shared" si="342"/>
        <v>43.502170956267001</v>
      </c>
    </row>
    <row r="1274" spans="1:11" x14ac:dyDescent="0.2">
      <c r="A1274" s="2" t="str">
        <f t="shared" si="336"/>
        <v>YE Jan-15</v>
      </c>
      <c r="B1274">
        <f t="shared" si="337"/>
        <v>3185</v>
      </c>
      <c r="C1274" s="2">
        <f t="shared" si="338"/>
        <v>138527.58333333334</v>
      </c>
      <c r="D1274" s="2">
        <f t="shared" si="339"/>
        <v>50554599</v>
      </c>
      <c r="E1274" s="30">
        <f t="shared" si="348"/>
        <v>39.86339798679839</v>
      </c>
      <c r="F1274" s="9">
        <f t="shared" si="345"/>
        <v>34779091</v>
      </c>
      <c r="G1274" s="9">
        <f t="shared" si="345"/>
        <v>17167887</v>
      </c>
      <c r="H1274" s="9">
        <f t="shared" si="345"/>
        <v>20152781</v>
      </c>
      <c r="I1274" s="10">
        <f t="shared" si="340"/>
        <v>2.0258224556114564</v>
      </c>
      <c r="J1274" s="11">
        <f t="shared" si="341"/>
        <v>1.7257712967753682</v>
      </c>
      <c r="K1274" s="22">
        <f t="shared" si="342"/>
        <v>43.493746729461016</v>
      </c>
    </row>
    <row r="1275" spans="1:11" x14ac:dyDescent="0.2">
      <c r="A1275" s="2" t="str">
        <f t="shared" si="336"/>
        <v>YE Feb-15</v>
      </c>
      <c r="B1275">
        <f t="shared" si="337"/>
        <v>3184</v>
      </c>
      <c r="C1275" s="2">
        <f t="shared" si="338"/>
        <v>138464.25</v>
      </c>
      <c r="D1275" s="2">
        <f t="shared" si="339"/>
        <v>50533319</v>
      </c>
      <c r="E1275" s="30">
        <f t="shared" si="348"/>
        <v>40.041343811199106</v>
      </c>
      <c r="F1275" s="9">
        <f t="shared" si="345"/>
        <v>34968819</v>
      </c>
      <c r="G1275" s="9">
        <f t="shared" si="345"/>
        <v>17254836</v>
      </c>
      <c r="H1275" s="9">
        <f t="shared" si="345"/>
        <v>20234220</v>
      </c>
      <c r="I1275" s="10">
        <f t="shared" si="340"/>
        <v>2.0266097574036634</v>
      </c>
      <c r="J1275" s="11">
        <f t="shared" si="341"/>
        <v>1.7282019766514349</v>
      </c>
      <c r="K1275" s="22">
        <f t="shared" si="342"/>
        <v>43.487515703517587</v>
      </c>
    </row>
    <row r="1276" spans="1:11" x14ac:dyDescent="0.2">
      <c r="A1276" s="2" t="str">
        <f t="shared" si="336"/>
        <v>YE Mar-15</v>
      </c>
      <c r="B1276">
        <f t="shared" si="337"/>
        <v>3182</v>
      </c>
      <c r="C1276" s="2">
        <f t="shared" si="338"/>
        <v>138376.75</v>
      </c>
      <c r="D1276" s="2">
        <f t="shared" si="339"/>
        <v>50500769</v>
      </c>
      <c r="E1276" s="30">
        <f t="shared" si="348"/>
        <v>40.354120152110951</v>
      </c>
      <c r="F1276" s="9">
        <f t="shared" si="345"/>
        <v>35216738</v>
      </c>
      <c r="G1276" s="9">
        <f t="shared" si="345"/>
        <v>17381617</v>
      </c>
      <c r="H1276" s="9">
        <f t="shared" si="345"/>
        <v>20379141</v>
      </c>
      <c r="I1276" s="10">
        <f t="shared" si="340"/>
        <v>2.0260910132814454</v>
      </c>
      <c r="J1276" s="11">
        <f t="shared" si="341"/>
        <v>1.7280776456672045</v>
      </c>
      <c r="K1276" s="22">
        <f t="shared" si="342"/>
        <v>43.48735072281584</v>
      </c>
    </row>
    <row r="1277" spans="1:11" x14ac:dyDescent="0.2">
      <c r="A1277" s="2" t="str">
        <f t="shared" si="336"/>
        <v>YE Apr-15</v>
      </c>
      <c r="B1277">
        <f t="shared" si="337"/>
        <v>3163</v>
      </c>
      <c r="C1277" s="2">
        <f t="shared" si="338"/>
        <v>138296.75</v>
      </c>
      <c r="D1277" s="2">
        <f t="shared" si="339"/>
        <v>50471969</v>
      </c>
      <c r="E1277" s="30">
        <f t="shared" ref="E1277:E1282" si="349">IF(C1277=0,"-",IF(H1277="C","C",100*H1277/D1277))</f>
        <v>40.509067518249587</v>
      </c>
      <c r="F1277" s="9">
        <f t="shared" ref="F1277:H1296" si="350">IF(OR(F167="C",F168="C",F169="C",F170="C",F171="C",F172="C",F173="C",F174="C",F175="C",F176="C",F177="C",F178="C"),"C",SUM(F167:F178))</f>
        <v>35324374</v>
      </c>
      <c r="G1277" s="9">
        <f t="shared" si="350"/>
        <v>17413686</v>
      </c>
      <c r="H1277" s="9">
        <f t="shared" si="350"/>
        <v>20445724</v>
      </c>
      <c r="I1277" s="10">
        <f t="shared" si="340"/>
        <v>2.0285408844514596</v>
      </c>
      <c r="J1277" s="11">
        <f t="shared" si="341"/>
        <v>1.7277145089114967</v>
      </c>
      <c r="K1277" s="22">
        <f t="shared" si="342"/>
        <v>43.723284856149228</v>
      </c>
    </row>
    <row r="1278" spans="1:11" x14ac:dyDescent="0.2">
      <c r="A1278" s="2" t="str">
        <f t="shared" si="336"/>
        <v>YE May-15</v>
      </c>
      <c r="B1278">
        <f t="shared" si="337"/>
        <v>3118</v>
      </c>
      <c r="C1278" s="2">
        <f t="shared" si="338"/>
        <v>138308.75</v>
      </c>
      <c r="D1278" s="2">
        <f t="shared" si="339"/>
        <v>50476433</v>
      </c>
      <c r="E1278" s="30">
        <f t="shared" si="349"/>
        <v>40.632912789221855</v>
      </c>
      <c r="F1278" s="9">
        <f t="shared" si="350"/>
        <v>35447075</v>
      </c>
      <c r="G1278" s="9">
        <f t="shared" si="350"/>
        <v>17471930</v>
      </c>
      <c r="H1278" s="9">
        <f t="shared" si="350"/>
        <v>20510045</v>
      </c>
      <c r="I1278" s="10">
        <f t="shared" si="340"/>
        <v>2.0288013402068348</v>
      </c>
      <c r="J1278" s="11">
        <f t="shared" si="341"/>
        <v>1.7282787531670456</v>
      </c>
      <c r="K1278" s="22">
        <f t="shared" si="342"/>
        <v>44.358162283515071</v>
      </c>
    </row>
    <row r="1279" spans="1:11" x14ac:dyDescent="0.2">
      <c r="A1279" s="2" t="str">
        <f t="shared" si="336"/>
        <v>YE Jun-15</v>
      </c>
      <c r="B1279">
        <f t="shared" si="337"/>
        <v>3074</v>
      </c>
      <c r="C1279" s="2">
        <f t="shared" si="338"/>
        <v>138402.25</v>
      </c>
      <c r="D1279" s="2">
        <f t="shared" si="339"/>
        <v>50510093</v>
      </c>
      <c r="E1279" s="30">
        <f t="shared" si="349"/>
        <v>40.709253891098555</v>
      </c>
      <c r="F1279" s="9">
        <f t="shared" si="350"/>
        <v>35505560</v>
      </c>
      <c r="G1279" s="9">
        <f t="shared" si="350"/>
        <v>17498134</v>
      </c>
      <c r="H1279" s="9">
        <f t="shared" si="350"/>
        <v>20562282</v>
      </c>
      <c r="I1279" s="10">
        <f t="shared" si="340"/>
        <v>2.0291055034782568</v>
      </c>
      <c r="J1279" s="11">
        <f t="shared" si="341"/>
        <v>1.7267324706469835</v>
      </c>
      <c r="K1279" s="22">
        <f t="shared" si="342"/>
        <v>45.023503578399477</v>
      </c>
    </row>
    <row r="1280" spans="1:11" x14ac:dyDescent="0.2">
      <c r="A1280" s="2" t="str">
        <f t="shared" si="336"/>
        <v>YE Jul-15</v>
      </c>
      <c r="B1280">
        <f t="shared" si="337"/>
        <v>3054</v>
      </c>
      <c r="C1280" s="2">
        <f t="shared" si="338"/>
        <v>138464.08333333334</v>
      </c>
      <c r="D1280" s="2">
        <f t="shared" si="339"/>
        <v>50533095</v>
      </c>
      <c r="E1280" s="30">
        <f t="shared" si="349"/>
        <v>40.792660730556875</v>
      </c>
      <c r="F1280" s="9">
        <f t="shared" si="350"/>
        <v>35599693</v>
      </c>
      <c r="G1280" s="9">
        <f t="shared" si="350"/>
        <v>17551414</v>
      </c>
      <c r="H1280" s="9">
        <f t="shared" si="350"/>
        <v>20613794</v>
      </c>
      <c r="I1280" s="10">
        <f t="shared" si="340"/>
        <v>2.0283091151516341</v>
      </c>
      <c r="J1280" s="11">
        <f t="shared" si="341"/>
        <v>1.7269840282676736</v>
      </c>
      <c r="K1280" s="22">
        <f t="shared" si="342"/>
        <v>45.338599650731283</v>
      </c>
    </row>
    <row r="1281" spans="1:11" x14ac:dyDescent="0.2">
      <c r="A1281" s="2" t="str">
        <f t="shared" si="336"/>
        <v>YE Aug-15</v>
      </c>
      <c r="B1281">
        <f t="shared" si="337"/>
        <v>3053</v>
      </c>
      <c r="C1281" s="2">
        <f t="shared" si="338"/>
        <v>138580.91666666666</v>
      </c>
      <c r="D1281" s="2">
        <f t="shared" si="339"/>
        <v>50576557</v>
      </c>
      <c r="E1281" s="30">
        <f t="shared" si="349"/>
        <v>40.852298427510597</v>
      </c>
      <c r="F1281" s="9">
        <f t="shared" si="350"/>
        <v>35691511</v>
      </c>
      <c r="G1281" s="9">
        <f t="shared" si="350"/>
        <v>17571308</v>
      </c>
      <c r="H1281" s="9">
        <f t="shared" si="350"/>
        <v>20661686</v>
      </c>
      <c r="I1281" s="10">
        <f t="shared" si="340"/>
        <v>2.0312381411787901</v>
      </c>
      <c r="J1281" s="11">
        <f t="shared" si="341"/>
        <v>1.7274249061765821</v>
      </c>
      <c r="K1281" s="22">
        <f t="shared" si="342"/>
        <v>45.391718528223599</v>
      </c>
    </row>
    <row r="1282" spans="1:11" x14ac:dyDescent="0.2">
      <c r="A1282" s="2" t="str">
        <f t="shared" si="336"/>
        <v>YE Sep-15</v>
      </c>
      <c r="B1282">
        <f t="shared" si="337"/>
        <v>3132</v>
      </c>
      <c r="C1282" s="2">
        <f t="shared" si="338"/>
        <v>138693</v>
      </c>
      <c r="D1282" s="2">
        <f t="shared" si="339"/>
        <v>50616907</v>
      </c>
      <c r="E1282" s="30">
        <f t="shared" si="349"/>
        <v>40.946788787390744</v>
      </c>
      <c r="F1282" s="9">
        <f t="shared" si="350"/>
        <v>35814286</v>
      </c>
      <c r="G1282" s="9">
        <f t="shared" si="350"/>
        <v>17647393</v>
      </c>
      <c r="H1282" s="9">
        <f t="shared" si="350"/>
        <v>20725998</v>
      </c>
      <c r="I1282" s="10">
        <f t="shared" si="340"/>
        <v>2.029437775879984</v>
      </c>
      <c r="J1282" s="11">
        <f t="shared" si="341"/>
        <v>1.7279884905904168</v>
      </c>
      <c r="K1282" s="22">
        <f t="shared" si="342"/>
        <v>44.282567049808428</v>
      </c>
    </row>
    <row r="1283" spans="1:11" x14ac:dyDescent="0.2">
      <c r="A1283" s="2" t="str">
        <f t="shared" si="336"/>
        <v>YE Oct-15</v>
      </c>
      <c r="B1283">
        <f t="shared" si="337"/>
        <v>3169</v>
      </c>
      <c r="C1283" s="2">
        <f t="shared" si="338"/>
        <v>138692.75</v>
      </c>
      <c r="D1283" s="2">
        <f t="shared" si="339"/>
        <v>50616814</v>
      </c>
      <c r="E1283" s="30">
        <f t="shared" ref="E1283" si="351">IF(C1283=0,"-",IF(H1283="C","C",100*H1283/D1283))</f>
        <v>41.044187411716592</v>
      </c>
      <c r="F1283" s="9">
        <f t="shared" si="350"/>
        <v>35894468</v>
      </c>
      <c r="G1283" s="9">
        <f t="shared" si="350"/>
        <v>17702841</v>
      </c>
      <c r="H1283" s="9">
        <f t="shared" si="350"/>
        <v>20775260</v>
      </c>
      <c r="I1283" s="10">
        <f t="shared" si="340"/>
        <v>2.0276105965138589</v>
      </c>
      <c r="J1283" s="11">
        <f t="shared" si="341"/>
        <v>1.7277506033618832</v>
      </c>
      <c r="K1283" s="22">
        <f t="shared" si="342"/>
        <v>43.765462290943518</v>
      </c>
    </row>
    <row r="1284" spans="1:11" x14ac:dyDescent="0.2">
      <c r="A1284" s="2" t="str">
        <f t="shared" si="336"/>
        <v>YE Nov-15</v>
      </c>
      <c r="B1284">
        <f t="shared" si="337"/>
        <v>3182</v>
      </c>
      <c r="C1284" s="2">
        <f t="shared" si="338"/>
        <v>138687.58333333334</v>
      </c>
      <c r="D1284" s="2">
        <f t="shared" si="339"/>
        <v>50614954</v>
      </c>
      <c r="E1284" s="30">
        <f t="shared" ref="E1284" si="352">IF(C1284=0,"-",IF(H1284="C","C",100*H1284/D1284))</f>
        <v>41.212207759785777</v>
      </c>
      <c r="F1284" s="9">
        <f t="shared" si="350"/>
        <v>36030246</v>
      </c>
      <c r="G1284" s="9">
        <f t="shared" si="350"/>
        <v>17802334</v>
      </c>
      <c r="H1284" s="9">
        <f t="shared" si="350"/>
        <v>20859540</v>
      </c>
      <c r="I1284" s="10">
        <f t="shared" si="340"/>
        <v>2.0239057417976767</v>
      </c>
      <c r="J1284" s="11">
        <f t="shared" si="341"/>
        <v>1.7272790291636344</v>
      </c>
      <c r="K1284" s="22">
        <f t="shared" si="342"/>
        <v>43.585035617012366</v>
      </c>
    </row>
    <row r="1285" spans="1:11" x14ac:dyDescent="0.2">
      <c r="A1285" s="2" t="str">
        <f t="shared" si="336"/>
        <v>YE Dec-15</v>
      </c>
      <c r="B1285">
        <f t="shared" si="337"/>
        <v>3175</v>
      </c>
      <c r="C1285" s="2">
        <f t="shared" si="338"/>
        <v>138695.66666666666</v>
      </c>
      <c r="D1285" s="2">
        <f t="shared" si="339"/>
        <v>50617961</v>
      </c>
      <c r="E1285" s="30">
        <f t="shared" ref="E1285" si="353">IF(C1285=0,"-",IF(H1285="C","C",100*H1285/D1285))</f>
        <v>41.407292166509826</v>
      </c>
      <c r="F1285" s="9">
        <f t="shared" si="350"/>
        <v>36253879</v>
      </c>
      <c r="G1285" s="9">
        <f t="shared" si="350"/>
        <v>17956243</v>
      </c>
      <c r="H1285" s="9">
        <f t="shared" si="350"/>
        <v>20959527</v>
      </c>
      <c r="I1285" s="10">
        <f t="shared" si="340"/>
        <v>2.0190124960995459</v>
      </c>
      <c r="J1285" s="11">
        <f t="shared" si="341"/>
        <v>1.7297088336010635</v>
      </c>
      <c r="K1285" s="22">
        <f t="shared" si="342"/>
        <v>43.683674540682411</v>
      </c>
    </row>
    <row r="1286" spans="1:11" x14ac:dyDescent="0.2">
      <c r="A1286" s="2" t="str">
        <f t="shared" si="336"/>
        <v>YE Jan-16</v>
      </c>
      <c r="B1286">
        <f t="shared" si="337"/>
        <v>3168</v>
      </c>
      <c r="C1286" s="2">
        <f t="shared" si="338"/>
        <v>138690.08333333334</v>
      </c>
      <c r="D1286" s="2">
        <f t="shared" si="339"/>
        <v>50615884</v>
      </c>
      <c r="E1286" s="30">
        <f t="shared" ref="E1286" si="354">IF(C1286=0,"-",IF(H1286="C","C",100*H1286/D1286))</f>
        <v>41.687650856794285</v>
      </c>
      <c r="F1286" s="9">
        <f t="shared" si="350"/>
        <v>36531820</v>
      </c>
      <c r="G1286" s="9">
        <f t="shared" si="350"/>
        <v>18140483</v>
      </c>
      <c r="H1286" s="9">
        <f t="shared" si="350"/>
        <v>21100573</v>
      </c>
      <c r="I1286" s="10">
        <f t="shared" si="340"/>
        <v>2.0138284079867113</v>
      </c>
      <c r="J1286" s="11">
        <f t="shared" si="341"/>
        <v>1.731318860393033</v>
      </c>
      <c r="K1286" s="22">
        <f t="shared" si="342"/>
        <v>43.7784353956229</v>
      </c>
    </row>
    <row r="1287" spans="1:11" x14ac:dyDescent="0.2">
      <c r="A1287" s="2" t="str">
        <f t="shared" si="336"/>
        <v>YE Feb-16</v>
      </c>
      <c r="B1287">
        <f t="shared" si="337"/>
        <v>3165</v>
      </c>
      <c r="C1287" s="2">
        <f t="shared" si="338"/>
        <v>138665.41666666666</v>
      </c>
      <c r="D1287" s="2">
        <f t="shared" si="339"/>
        <v>50748433</v>
      </c>
      <c r="E1287" s="30">
        <f t="shared" ref="E1287" si="355">IF(C1287=0,"-",IF(H1287="C","C",100*H1287/D1287))</f>
        <v>41.847240879339076</v>
      </c>
      <c r="F1287" s="9">
        <f t="shared" si="350"/>
        <v>36792695</v>
      </c>
      <c r="G1287" s="9">
        <f t="shared" si="350"/>
        <v>18310599</v>
      </c>
      <c r="H1287" s="9">
        <f t="shared" si="350"/>
        <v>21236819</v>
      </c>
      <c r="I1287" s="10">
        <f t="shared" si="340"/>
        <v>2.009365996164298</v>
      </c>
      <c r="J1287" s="11">
        <f t="shared" si="341"/>
        <v>1.7324955776098105</v>
      </c>
      <c r="K1287" s="22">
        <f t="shared" si="342"/>
        <v>43.812137967351234</v>
      </c>
    </row>
    <row r="1288" spans="1:11" x14ac:dyDescent="0.2">
      <c r="A1288" s="2" t="str">
        <f t="shared" si="336"/>
        <v>YE Mar-16</v>
      </c>
      <c r="B1288">
        <f t="shared" si="337"/>
        <v>3143</v>
      </c>
      <c r="C1288" s="2">
        <f t="shared" si="338"/>
        <v>138644.25</v>
      </c>
      <c r="D1288" s="2">
        <f t="shared" si="339"/>
        <v>50740559</v>
      </c>
      <c r="E1288" s="30">
        <f t="shared" ref="E1288" si="356">IF(C1288=0,"-",IF(H1288="C","C",100*H1288/D1288))</f>
        <v>42.138895237634259</v>
      </c>
      <c r="F1288" s="9">
        <f t="shared" si="350"/>
        <v>37228552</v>
      </c>
      <c r="G1288" s="9">
        <f t="shared" si="350"/>
        <v>18565118</v>
      </c>
      <c r="H1288" s="9">
        <f t="shared" si="350"/>
        <v>21381511</v>
      </c>
      <c r="I1288" s="10">
        <f t="shared" si="340"/>
        <v>2.0052957379532952</v>
      </c>
      <c r="J1288" s="11">
        <f t="shared" si="341"/>
        <v>1.7411562728190726</v>
      </c>
      <c r="K1288" s="22">
        <f t="shared" si="342"/>
        <v>44.112074451161313</v>
      </c>
    </row>
    <row r="1289" spans="1:11" x14ac:dyDescent="0.2">
      <c r="A1289" s="2" t="str">
        <f t="shared" si="336"/>
        <v>YE Apr-16</v>
      </c>
      <c r="B1289">
        <f t="shared" si="337"/>
        <v>3136</v>
      </c>
      <c r="C1289" s="2">
        <f t="shared" si="338"/>
        <v>138582.5</v>
      </c>
      <c r="D1289" s="2">
        <f t="shared" si="339"/>
        <v>50718329</v>
      </c>
      <c r="E1289" s="30">
        <f t="shared" ref="E1289" si="357">IF(C1289=0,"-",IF(H1289="C","C",100*H1289/D1289))</f>
        <v>42.295174984964511</v>
      </c>
      <c r="F1289" s="9">
        <f t="shared" si="350"/>
        <v>37344110</v>
      </c>
      <c r="G1289" s="9">
        <f t="shared" si="350"/>
        <v>18667138</v>
      </c>
      <c r="H1289" s="9">
        <f t="shared" si="350"/>
        <v>21451406</v>
      </c>
      <c r="I1289" s="10">
        <f t="shared" si="340"/>
        <v>2.0005268081266663</v>
      </c>
      <c r="J1289" s="11">
        <f t="shared" si="341"/>
        <v>1.7408700390081657</v>
      </c>
      <c r="K1289" s="22">
        <f t="shared" si="342"/>
        <v>44.190848214285715</v>
      </c>
    </row>
    <row r="1290" spans="1:11" x14ac:dyDescent="0.2">
      <c r="A1290" s="2" t="str">
        <f t="shared" si="336"/>
        <v>YE May-16</v>
      </c>
      <c r="B1290">
        <f t="shared" si="337"/>
        <v>3103</v>
      </c>
      <c r="C1290" s="2">
        <f t="shared" si="338"/>
        <v>138459.33333333334</v>
      </c>
      <c r="D1290" s="2">
        <f t="shared" si="339"/>
        <v>50672511</v>
      </c>
      <c r="E1290" s="30">
        <f t="shared" ref="E1290" si="358">IF(C1290=0,"-",IF(H1290="C","C",100*H1290/D1290))</f>
        <v>42.345699031966269</v>
      </c>
      <c r="F1290" s="9">
        <f t="shared" si="350"/>
        <v>37335409</v>
      </c>
      <c r="G1290" s="9">
        <f t="shared" si="350"/>
        <v>18668514</v>
      </c>
      <c r="H1290" s="9">
        <f t="shared" si="350"/>
        <v>21457629</v>
      </c>
      <c r="I1290" s="10">
        <f t="shared" si="340"/>
        <v>1.9999132764396781</v>
      </c>
      <c r="J1290" s="11">
        <f t="shared" si="341"/>
        <v>1.7399596665596184</v>
      </c>
      <c r="K1290" s="22">
        <f t="shared" si="342"/>
        <v>44.621119346868625</v>
      </c>
    </row>
    <row r="1291" spans="1:11" x14ac:dyDescent="0.2">
      <c r="A1291" s="2" t="str">
        <f t="shared" si="336"/>
        <v>YE Jun-16</v>
      </c>
      <c r="B1291">
        <f t="shared" si="337"/>
        <v>3059</v>
      </c>
      <c r="C1291" s="2">
        <f t="shared" si="338"/>
        <v>138370.75</v>
      </c>
      <c r="D1291" s="2">
        <f t="shared" si="339"/>
        <v>50640621</v>
      </c>
      <c r="E1291" s="30">
        <f t="shared" ref="E1291" si="359">IF(C1291=0,"-",IF(H1291="C","C",100*H1291/D1291))</f>
        <v>42.553425638283542</v>
      </c>
      <c r="F1291" s="9">
        <f t="shared" si="350"/>
        <v>37565385</v>
      </c>
      <c r="G1291" s="9">
        <f t="shared" si="350"/>
        <v>18815295</v>
      </c>
      <c r="H1291" s="9">
        <f t="shared" si="350"/>
        <v>21549319</v>
      </c>
      <c r="I1291" s="10">
        <f t="shared" si="340"/>
        <v>1.9965344683673576</v>
      </c>
      <c r="J1291" s="11">
        <f t="shared" si="341"/>
        <v>1.7432284055008884</v>
      </c>
      <c r="K1291" s="22">
        <f t="shared" si="342"/>
        <v>45.233981693363845</v>
      </c>
    </row>
    <row r="1292" spans="1:11" x14ac:dyDescent="0.2">
      <c r="A1292" s="2" t="str">
        <f t="shared" si="336"/>
        <v>YE Jul-16</v>
      </c>
      <c r="B1292">
        <f t="shared" si="337"/>
        <v>3038</v>
      </c>
      <c r="C1292" s="2">
        <f t="shared" si="338"/>
        <v>138297.58333333334</v>
      </c>
      <c r="D1292" s="2">
        <f t="shared" si="339"/>
        <v>50613403</v>
      </c>
      <c r="E1292" s="30">
        <f t="shared" ref="E1292" si="360">IF(C1292=0,"-",IF(H1292="C","C",100*H1292/D1292))</f>
        <v>42.721166170154575</v>
      </c>
      <c r="F1292" s="9">
        <f t="shared" si="350"/>
        <v>37734415</v>
      </c>
      <c r="G1292" s="9">
        <f t="shared" si="350"/>
        <v>18908371</v>
      </c>
      <c r="H1292" s="9">
        <f t="shared" si="350"/>
        <v>21622636</v>
      </c>
      <c r="I1292" s="10">
        <f t="shared" si="340"/>
        <v>1.9956460025033358</v>
      </c>
      <c r="J1292" s="11">
        <f t="shared" si="341"/>
        <v>1.7451348207498845</v>
      </c>
      <c r="K1292" s="22">
        <f t="shared" si="342"/>
        <v>45.522575159095901</v>
      </c>
    </row>
    <row r="1293" spans="1:11" x14ac:dyDescent="0.2">
      <c r="A1293" s="2" t="str">
        <f t="shared" si="336"/>
        <v>YE Aug-16</v>
      </c>
      <c r="B1293">
        <f t="shared" si="337"/>
        <v>3036</v>
      </c>
      <c r="C1293" s="2">
        <f t="shared" si="338"/>
        <v>138210</v>
      </c>
      <c r="D1293" s="2">
        <f t="shared" si="339"/>
        <v>50580822</v>
      </c>
      <c r="E1293" s="30">
        <f t="shared" ref="E1293" si="361">IF(C1293=0,"-",IF(H1293="C","C",100*H1293/D1293))</f>
        <v>42.894550033212191</v>
      </c>
      <c r="F1293" s="9">
        <f t="shared" si="350"/>
        <v>37882687</v>
      </c>
      <c r="G1293" s="9">
        <f t="shared" si="350"/>
        <v>18996808</v>
      </c>
      <c r="H1293" s="9">
        <f t="shared" si="350"/>
        <v>21696416</v>
      </c>
      <c r="I1293" s="10">
        <f t="shared" si="340"/>
        <v>1.9941606505682428</v>
      </c>
      <c r="J1293" s="11">
        <f t="shared" si="341"/>
        <v>1.7460343219820269</v>
      </c>
      <c r="K1293" s="22">
        <f t="shared" si="342"/>
        <v>45.523715415019765</v>
      </c>
    </row>
    <row r="1294" spans="1:11" x14ac:dyDescent="0.2">
      <c r="A1294" s="2" t="str">
        <f t="shared" si="336"/>
        <v>YE Sep-16</v>
      </c>
      <c r="B1294">
        <f t="shared" si="337"/>
        <v>3060</v>
      </c>
      <c r="C1294" s="2">
        <f t="shared" si="338"/>
        <v>138122.66666666666</v>
      </c>
      <c r="D1294" s="2">
        <f t="shared" si="339"/>
        <v>50549382</v>
      </c>
      <c r="E1294" s="30">
        <f t="shared" ref="E1294" si="362">IF(C1294=0,"-",IF(H1294="C","C",100*H1294/D1294))</f>
        <v>43.072995432466413</v>
      </c>
      <c r="F1294" s="9">
        <f t="shared" si="350"/>
        <v>38040747</v>
      </c>
      <c r="G1294" s="9">
        <f t="shared" si="350"/>
        <v>19114885</v>
      </c>
      <c r="H1294" s="9">
        <f t="shared" si="350"/>
        <v>21773133</v>
      </c>
      <c r="I1294" s="10">
        <f t="shared" si="340"/>
        <v>1.990111214375603</v>
      </c>
      <c r="J1294" s="11">
        <f t="shared" si="341"/>
        <v>1.7471416263337023</v>
      </c>
      <c r="K1294" s="22">
        <f t="shared" si="342"/>
        <v>45.138126361655772</v>
      </c>
    </row>
    <row r="1295" spans="1:11" x14ac:dyDescent="0.2">
      <c r="A1295" s="2" t="str">
        <f t="shared" si="336"/>
        <v>YE Oct-16</v>
      </c>
      <c r="B1295">
        <f t="shared" si="337"/>
        <v>3109</v>
      </c>
      <c r="C1295" s="2">
        <f t="shared" si="338"/>
        <v>138008.33333333334</v>
      </c>
      <c r="D1295" s="2">
        <f t="shared" si="339"/>
        <v>50506850</v>
      </c>
      <c r="E1295" s="30">
        <f t="shared" ref="E1295" si="363">IF(C1295=0,"-",IF(H1295="C","C",100*H1295/D1295))</f>
        <v>43.26032409465251</v>
      </c>
      <c r="F1295" s="9">
        <f t="shared" si="350"/>
        <v>38211322</v>
      </c>
      <c r="G1295" s="9">
        <f t="shared" si="350"/>
        <v>19192131</v>
      </c>
      <c r="H1295" s="9">
        <f t="shared" si="350"/>
        <v>21849427</v>
      </c>
      <c r="I1295" s="10">
        <f t="shared" si="340"/>
        <v>1.9909890152375471</v>
      </c>
      <c r="J1295" s="11">
        <f t="shared" si="341"/>
        <v>1.7488477844293124</v>
      </c>
      <c r="K1295" s="22">
        <f t="shared" si="342"/>
        <v>44.389943175726387</v>
      </c>
    </row>
    <row r="1296" spans="1:11" x14ac:dyDescent="0.2">
      <c r="A1296" s="2" t="str">
        <f t="shared" si="336"/>
        <v>YE Nov-16</v>
      </c>
      <c r="B1296">
        <f t="shared" si="337"/>
        <v>3105</v>
      </c>
      <c r="C1296" s="2">
        <f t="shared" si="338"/>
        <v>137942.33333333334</v>
      </c>
      <c r="D1296" s="2">
        <f t="shared" si="339"/>
        <v>50483090</v>
      </c>
      <c r="E1296" s="30">
        <f t="shared" ref="E1296" si="364">IF(C1296=0,"-",IF(H1296="C","C",100*H1296/D1296))</f>
        <v>43.426989116553685</v>
      </c>
      <c r="F1296" s="9">
        <f t="shared" si="350"/>
        <v>38369438</v>
      </c>
      <c r="G1296" s="9">
        <f t="shared" si="350"/>
        <v>19286190</v>
      </c>
      <c r="H1296" s="9">
        <f t="shared" si="350"/>
        <v>21923286</v>
      </c>
      <c r="I1296" s="10">
        <f t="shared" si="340"/>
        <v>1.9894773410404025</v>
      </c>
      <c r="J1296" s="11">
        <f t="shared" si="341"/>
        <v>1.7501682001502876</v>
      </c>
      <c r="K1296" s="22">
        <f t="shared" si="342"/>
        <v>44.42587224906066</v>
      </c>
    </row>
    <row r="1297" spans="1:11" x14ac:dyDescent="0.2">
      <c r="A1297" s="2" t="str">
        <f t="shared" si="336"/>
        <v>YE Dec-16</v>
      </c>
      <c r="B1297">
        <f t="shared" si="337"/>
        <v>3089</v>
      </c>
      <c r="C1297" s="2">
        <f t="shared" si="338"/>
        <v>137755.58333333334</v>
      </c>
      <c r="D1297" s="2">
        <f t="shared" si="339"/>
        <v>50413619</v>
      </c>
      <c r="E1297" s="30">
        <f t="shared" ref="E1297" si="365">IF(C1297=0,"-",IF(H1297="C","C",100*H1297/D1297))</f>
        <v>43.585276034239875</v>
      </c>
      <c r="F1297" s="9">
        <f t="shared" ref="F1297:H1316" si="366">IF(OR(F187="C",F188="C",F189="C",F190="C",F191="C",F192="C",F193="C",F194="C",F195="C",F196="C",F197="C",F198="C"),"C",SUM(F187:F198))</f>
        <v>38500899</v>
      </c>
      <c r="G1297" s="9">
        <f t="shared" si="366"/>
        <v>19369326</v>
      </c>
      <c r="H1297" s="9">
        <f t="shared" si="366"/>
        <v>21972915</v>
      </c>
      <c r="I1297" s="10">
        <f t="shared" si="340"/>
        <v>1.9877252827486098</v>
      </c>
      <c r="J1297" s="11">
        <f t="shared" si="341"/>
        <v>1.7521980583823311</v>
      </c>
      <c r="K1297" s="22">
        <f t="shared" si="342"/>
        <v>44.595527139311535</v>
      </c>
    </row>
    <row r="1298" spans="1:11" x14ac:dyDescent="0.2">
      <c r="A1298" s="2" t="str">
        <f t="shared" si="336"/>
        <v>YE Jan-17</v>
      </c>
      <c r="B1298">
        <f t="shared" si="337"/>
        <v>3101</v>
      </c>
      <c r="C1298" s="2">
        <f t="shared" si="338"/>
        <v>137653.58333333334</v>
      </c>
      <c r="D1298" s="2">
        <f t="shared" si="339"/>
        <v>50375675</v>
      </c>
      <c r="E1298" s="30">
        <f t="shared" ref="E1298" si="367">IF(C1298=0,"-",IF(H1298="C","C",100*H1298/D1298))</f>
        <v>43.687170444862524</v>
      </c>
      <c r="F1298" s="9">
        <f t="shared" si="366"/>
        <v>38556463</v>
      </c>
      <c r="G1298" s="9">
        <f t="shared" si="366"/>
        <v>19403774</v>
      </c>
      <c r="H1298" s="9">
        <f t="shared" si="366"/>
        <v>22007707</v>
      </c>
      <c r="I1298" s="10">
        <f t="shared" si="340"/>
        <v>1.9870599915253599</v>
      </c>
      <c r="J1298" s="11">
        <f t="shared" si="341"/>
        <v>1.7519527590948025</v>
      </c>
      <c r="K1298" s="22">
        <f t="shared" si="342"/>
        <v>44.390062345479954</v>
      </c>
    </row>
    <row r="1299" spans="1:11" x14ac:dyDescent="0.2">
      <c r="A1299" s="2" t="str">
        <f t="shared" si="336"/>
        <v>YE Feb-17</v>
      </c>
      <c r="B1299">
        <f t="shared" si="337"/>
        <v>3102</v>
      </c>
      <c r="C1299" s="2">
        <f t="shared" si="338"/>
        <v>137605.33333333334</v>
      </c>
      <c r="D1299" s="2">
        <f t="shared" si="339"/>
        <v>50218626</v>
      </c>
      <c r="E1299" s="30">
        <f t="shared" ref="E1299" si="368">IF(C1299=0,"-",IF(H1299="C","C",100*H1299/D1299))</f>
        <v>43.807261871322403</v>
      </c>
      <c r="F1299" s="9">
        <f t="shared" si="366"/>
        <v>38540077</v>
      </c>
      <c r="G1299" s="9">
        <f t="shared" si="366"/>
        <v>19357261</v>
      </c>
      <c r="H1299" s="9">
        <f t="shared" si="366"/>
        <v>21999405</v>
      </c>
      <c r="I1299" s="10">
        <f t="shared" si="340"/>
        <v>1.9909881361831099</v>
      </c>
      <c r="J1299" s="11">
        <f t="shared" si="341"/>
        <v>1.7518690619132653</v>
      </c>
      <c r="K1299" s="22">
        <f t="shared" si="342"/>
        <v>44.360197721899851</v>
      </c>
    </row>
    <row r="1300" spans="1:11" x14ac:dyDescent="0.2">
      <c r="A1300" s="2" t="str">
        <f t="shared" si="336"/>
        <v>YE Mar-17</v>
      </c>
      <c r="B1300">
        <f t="shared" si="337"/>
        <v>3096</v>
      </c>
      <c r="C1300" s="2">
        <f t="shared" si="338"/>
        <v>137544.41666666666</v>
      </c>
      <c r="D1300" s="2">
        <f t="shared" si="339"/>
        <v>50195965</v>
      </c>
      <c r="E1300" s="30">
        <f t="shared" ref="E1300" si="369">IF(C1300=0,"-",IF(H1300="C","C",100*H1300/D1300))</f>
        <v>43.892239147110729</v>
      </c>
      <c r="F1300" s="9">
        <f t="shared" si="366"/>
        <v>38418276</v>
      </c>
      <c r="G1300" s="9">
        <f t="shared" si="366"/>
        <v>19319383</v>
      </c>
      <c r="H1300" s="9">
        <f t="shared" si="366"/>
        <v>22032133</v>
      </c>
      <c r="I1300" s="10">
        <f t="shared" si="340"/>
        <v>1.9885871096400956</v>
      </c>
      <c r="J1300" s="11">
        <f t="shared" si="341"/>
        <v>1.743738384295338</v>
      </c>
      <c r="K1300" s="22">
        <f t="shared" si="342"/>
        <v>44.42649117140396</v>
      </c>
    </row>
    <row r="1301" spans="1:11" x14ac:dyDescent="0.2">
      <c r="A1301" s="2" t="str">
        <f t="shared" si="336"/>
        <v>YE Apr-17</v>
      </c>
      <c r="B1301">
        <f t="shared" si="337"/>
        <v>3099</v>
      </c>
      <c r="C1301" s="2">
        <f t="shared" si="338"/>
        <v>137555.33333333334</v>
      </c>
      <c r="D1301" s="2">
        <f t="shared" si="339"/>
        <v>50199895</v>
      </c>
      <c r="E1301" s="30">
        <f t="shared" ref="E1301" si="370">IF(C1301=0,"-",IF(H1301="C","C",100*H1301/D1301))</f>
        <v>44.063892962325916</v>
      </c>
      <c r="F1301" s="9">
        <f t="shared" si="366"/>
        <v>38640791</v>
      </c>
      <c r="G1301" s="9">
        <f t="shared" si="366"/>
        <v>19410633</v>
      </c>
      <c r="H1301" s="9">
        <f t="shared" si="366"/>
        <v>22120028</v>
      </c>
      <c r="I1301" s="10">
        <f t="shared" si="340"/>
        <v>1.9907022609721177</v>
      </c>
      <c r="J1301" s="11">
        <f t="shared" si="341"/>
        <v>1.7468689913050743</v>
      </c>
      <c r="K1301" s="22">
        <f t="shared" si="342"/>
        <v>44.387006561256321</v>
      </c>
    </row>
    <row r="1302" spans="1:11" x14ac:dyDescent="0.2">
      <c r="A1302" s="2" t="str">
        <f t="shared" si="336"/>
        <v>YE May-17</v>
      </c>
      <c r="B1302">
        <f t="shared" si="337"/>
        <v>3042</v>
      </c>
      <c r="C1302" s="2">
        <f t="shared" si="338"/>
        <v>137545.91666666666</v>
      </c>
      <c r="D1302" s="2">
        <f t="shared" si="339"/>
        <v>50196392</v>
      </c>
      <c r="E1302" s="30">
        <f t="shared" ref="E1302" si="371">IF(C1302=0,"-",IF(H1302="C","C",100*H1302/D1302))</f>
        <v>44.242735613348465</v>
      </c>
      <c r="F1302" s="9">
        <f t="shared" si="366"/>
        <v>38811942</v>
      </c>
      <c r="G1302" s="9">
        <f t="shared" si="366"/>
        <v>19487521</v>
      </c>
      <c r="H1302" s="9">
        <f t="shared" si="366"/>
        <v>22208257</v>
      </c>
      <c r="I1302" s="10">
        <f t="shared" si="340"/>
        <v>1.9916305414116038</v>
      </c>
      <c r="J1302" s="11">
        <f t="shared" si="341"/>
        <v>1.7476356654193979</v>
      </c>
      <c r="K1302" s="22">
        <f t="shared" si="342"/>
        <v>45.215620206004822</v>
      </c>
    </row>
    <row r="1303" spans="1:11" x14ac:dyDescent="0.2">
      <c r="A1303" s="2" t="str">
        <f t="shared" si="336"/>
        <v>YE Jun-17</v>
      </c>
      <c r="B1303">
        <f t="shared" si="337"/>
        <v>3043</v>
      </c>
      <c r="C1303" s="2">
        <f t="shared" si="338"/>
        <v>137548.75</v>
      </c>
      <c r="D1303" s="2">
        <f t="shared" si="339"/>
        <v>50197412</v>
      </c>
      <c r="E1303" s="30">
        <f t="shared" ref="E1303" si="372">IF(C1303=0,"-",IF(H1303="C","C",100*H1303/D1303))</f>
        <v>44.393041617364659</v>
      </c>
      <c r="F1303" s="9">
        <f t="shared" si="366"/>
        <v>38957936</v>
      </c>
      <c r="G1303" s="9">
        <f t="shared" si="366"/>
        <v>19549667</v>
      </c>
      <c r="H1303" s="9">
        <f t="shared" si="366"/>
        <v>22284158</v>
      </c>
      <c r="I1303" s="10">
        <f t="shared" si="340"/>
        <v>1.9927672425315479</v>
      </c>
      <c r="J1303" s="11">
        <f t="shared" si="341"/>
        <v>1.7482345978699307</v>
      </c>
      <c r="K1303" s="22">
        <f t="shared" si="342"/>
        <v>45.201692408807098</v>
      </c>
    </row>
    <row r="1304" spans="1:11" x14ac:dyDescent="0.2">
      <c r="A1304" s="2" t="str">
        <f t="shared" si="336"/>
        <v>YE Jul-17</v>
      </c>
      <c r="B1304">
        <f t="shared" si="337"/>
        <v>2966</v>
      </c>
      <c r="C1304" s="2">
        <f t="shared" si="338"/>
        <v>137458.83333333334</v>
      </c>
      <c r="D1304" s="2">
        <f t="shared" si="339"/>
        <v>50163963</v>
      </c>
      <c r="E1304" s="30">
        <f t="shared" ref="E1304" si="373">IF(C1304=0,"-",IF(H1304="C","C",100*H1304/D1304))</f>
        <v>44.466863592894363</v>
      </c>
      <c r="F1304" s="9">
        <f t="shared" si="366"/>
        <v>38995323</v>
      </c>
      <c r="G1304" s="9">
        <f t="shared" si="366"/>
        <v>19582014</v>
      </c>
      <c r="H1304" s="9">
        <f t="shared" si="366"/>
        <v>22306341</v>
      </c>
      <c r="I1304" s="10">
        <f t="shared" si="340"/>
        <v>1.9913846961808934</v>
      </c>
      <c r="J1304" s="11">
        <f t="shared" si="341"/>
        <v>1.7481721004803075</v>
      </c>
      <c r="K1304" s="22">
        <f t="shared" si="342"/>
        <v>46.344852775904698</v>
      </c>
    </row>
    <row r="1305" spans="1:11" x14ac:dyDescent="0.2">
      <c r="A1305" s="2" t="str">
        <f t="shared" si="336"/>
        <v>YE Aug-17</v>
      </c>
      <c r="B1305">
        <f t="shared" si="337"/>
        <v>2954</v>
      </c>
      <c r="C1305" s="2">
        <f t="shared" si="338"/>
        <v>137341.5</v>
      </c>
      <c r="D1305" s="2">
        <f t="shared" si="339"/>
        <v>50120315</v>
      </c>
      <c r="E1305" s="30">
        <f t="shared" ref="E1305" si="374">IF(C1305=0,"-",IF(H1305="C","C",100*H1305/D1305))</f>
        <v>44.51323181029489</v>
      </c>
      <c r="F1305" s="9">
        <f t="shared" si="366"/>
        <v>38986908</v>
      </c>
      <c r="G1305" s="9">
        <f t="shared" si="366"/>
        <v>19609634</v>
      </c>
      <c r="H1305" s="9">
        <f t="shared" si="366"/>
        <v>22310172</v>
      </c>
      <c r="I1305" s="10">
        <f t="shared" si="340"/>
        <v>1.9881507222419348</v>
      </c>
      <c r="J1305" s="11">
        <f t="shared" si="341"/>
        <v>1.7474947302064727</v>
      </c>
      <c r="K1305" s="22">
        <f t="shared" si="342"/>
        <v>46.493398781313473</v>
      </c>
    </row>
    <row r="1306" spans="1:11" x14ac:dyDescent="0.2">
      <c r="A1306" s="2" t="str">
        <f t="shared" si="336"/>
        <v>YE Sep-17</v>
      </c>
      <c r="B1306">
        <f t="shared" si="337"/>
        <v>2995</v>
      </c>
      <c r="C1306" s="2">
        <f t="shared" si="338"/>
        <v>137227.58333333334</v>
      </c>
      <c r="D1306" s="2">
        <f t="shared" si="339"/>
        <v>50079305</v>
      </c>
      <c r="E1306" s="30">
        <f t="shared" ref="E1306" si="375">IF(C1306=0,"-",IF(H1306="C","C",100*H1306/D1306))</f>
        <v>44.546436896438557</v>
      </c>
      <c r="F1306" s="9">
        <f t="shared" si="366"/>
        <v>39022755</v>
      </c>
      <c r="G1306" s="9">
        <f t="shared" si="366"/>
        <v>19605457</v>
      </c>
      <c r="H1306" s="9">
        <f t="shared" si="366"/>
        <v>22308546</v>
      </c>
      <c r="I1306" s="10">
        <f t="shared" si="340"/>
        <v>1.9904027230785797</v>
      </c>
      <c r="J1306" s="11">
        <f t="shared" si="341"/>
        <v>1.7492289726098689</v>
      </c>
      <c r="K1306" s="22">
        <f t="shared" si="342"/>
        <v>45.81889259877574</v>
      </c>
    </row>
    <row r="1307" spans="1:11" x14ac:dyDescent="0.2">
      <c r="A1307" s="2" t="str">
        <f t="shared" si="336"/>
        <v>YE Oct-17</v>
      </c>
      <c r="B1307">
        <f t="shared" si="337"/>
        <v>3040</v>
      </c>
      <c r="C1307" s="2">
        <f t="shared" si="338"/>
        <v>137337.33333333334</v>
      </c>
      <c r="D1307" s="2">
        <f t="shared" si="339"/>
        <v>50120132</v>
      </c>
      <c r="E1307" s="30">
        <f t="shared" ref="E1307" si="376">IF(C1307=0,"-",IF(H1307="C","C",100*H1307/D1307))</f>
        <v>44.648497733405812</v>
      </c>
      <c r="F1307" s="9">
        <f t="shared" si="366"/>
        <v>39165490</v>
      </c>
      <c r="G1307" s="9">
        <f t="shared" si="366"/>
        <v>19691398</v>
      </c>
      <c r="H1307" s="9">
        <f t="shared" si="366"/>
        <v>22377886</v>
      </c>
      <c r="I1307" s="10">
        <f t="shared" si="340"/>
        <v>1.9889644198954284</v>
      </c>
      <c r="J1307" s="11">
        <f t="shared" si="341"/>
        <v>1.7501872160757277</v>
      </c>
      <c r="K1307" s="22">
        <f t="shared" si="342"/>
        <v>45.176754385964912</v>
      </c>
    </row>
    <row r="1308" spans="1:11" x14ac:dyDescent="0.2">
      <c r="A1308" s="2" t="str">
        <f t="shared" si="336"/>
        <v>YE Nov-17</v>
      </c>
      <c r="B1308">
        <f t="shared" si="337"/>
        <v>3053</v>
      </c>
      <c r="C1308" s="2">
        <f t="shared" si="338"/>
        <v>137353.08333333334</v>
      </c>
      <c r="D1308" s="2">
        <f t="shared" si="339"/>
        <v>50125802</v>
      </c>
      <c r="E1308" s="30">
        <f t="shared" ref="E1308" si="377">IF(C1308=0,"-",IF(H1308="C","C",100*H1308/D1308))</f>
        <v>44.781597708900499</v>
      </c>
      <c r="F1308" s="9">
        <f t="shared" si="366"/>
        <v>39306060</v>
      </c>
      <c r="G1308" s="9">
        <f t="shared" si="366"/>
        <v>19755907</v>
      </c>
      <c r="H1308" s="9">
        <f t="shared" si="366"/>
        <v>22447135</v>
      </c>
      <c r="I1308" s="10">
        <f t="shared" si="340"/>
        <v>1.9895851909001192</v>
      </c>
      <c r="J1308" s="11">
        <f t="shared" si="341"/>
        <v>1.7510501897012691</v>
      </c>
      <c r="K1308" s="22">
        <f t="shared" si="342"/>
        <v>44.98954580194345</v>
      </c>
    </row>
    <row r="1309" spans="1:11" x14ac:dyDescent="0.2">
      <c r="A1309" s="2" t="str">
        <f t="shared" ref="A1309:A1372" si="378">"YE "&amp;TEXT(A210,"mmm-yy")</f>
        <v>YE Dec-17</v>
      </c>
      <c r="B1309">
        <f t="shared" ref="B1309:B1330" si="379">B210</f>
        <v>3070</v>
      </c>
      <c r="C1309" s="2">
        <f t="shared" ref="C1309:C1372" si="380">SUM(C199:C210)/12</f>
        <v>137452.83333333334</v>
      </c>
      <c r="D1309" s="2">
        <f t="shared" ref="D1309:D1372" si="381">SUM(D199:D210)</f>
        <v>50162909</v>
      </c>
      <c r="E1309" s="30">
        <f t="shared" ref="E1309" si="382">IF(C1309=0,"-",IF(H1309="C","C",100*H1309/D1309))</f>
        <v>44.890205629821033</v>
      </c>
      <c r="F1309" s="9">
        <f t="shared" si="366"/>
        <v>39464430</v>
      </c>
      <c r="G1309" s="9">
        <f t="shared" si="366"/>
        <v>19787437</v>
      </c>
      <c r="H1309" s="9">
        <f t="shared" si="366"/>
        <v>22518233</v>
      </c>
      <c r="I1309" s="10">
        <f t="shared" ref="I1309:I1326" si="383">IF(F1309=0,"-",IF(OR(F1309="C",G1309="C"),"C",F1309/G1309))</f>
        <v>1.9944184787549797</v>
      </c>
      <c r="J1309" s="11">
        <f t="shared" ref="J1309:J1326" si="384">IF(OR(H1309=0,F1309=0),"-",IF(OR(F1309="C",H1309="C"),"C",F1309/H1309))</f>
        <v>1.7525544744119133</v>
      </c>
      <c r="K1309" s="22">
        <f t="shared" ref="K1309:K1326" si="385">C1309/B1309</f>
        <v>44.772909880564605</v>
      </c>
    </row>
    <row r="1310" spans="1:11" x14ac:dyDescent="0.2">
      <c r="A1310" s="2" t="str">
        <f t="shared" si="378"/>
        <v>YE Jan-18</v>
      </c>
      <c r="B1310">
        <f t="shared" si="379"/>
        <v>3067</v>
      </c>
      <c r="C1310" s="2">
        <f t="shared" si="380"/>
        <v>137488</v>
      </c>
      <c r="D1310" s="2">
        <f t="shared" si="381"/>
        <v>50175991</v>
      </c>
      <c r="E1310" s="30">
        <f t="shared" ref="E1310" si="386">IF(C1310=0,"-",IF(H1310="C","C",100*H1310/D1310))</f>
        <v>45.02246104117804</v>
      </c>
      <c r="F1310" s="9">
        <f t="shared" si="366"/>
        <v>39534095</v>
      </c>
      <c r="G1310" s="9">
        <f t="shared" si="366"/>
        <v>19786540</v>
      </c>
      <c r="H1310" s="9">
        <f t="shared" si="366"/>
        <v>22590466</v>
      </c>
      <c r="I1310" s="10">
        <f t="shared" si="383"/>
        <v>1.9980297212145226</v>
      </c>
      <c r="J1310" s="11">
        <f t="shared" si="384"/>
        <v>1.7500345057069651</v>
      </c>
      <c r="K1310" s="22">
        <f t="shared" si="385"/>
        <v>44.828170850994454</v>
      </c>
    </row>
    <row r="1311" spans="1:11" x14ac:dyDescent="0.2">
      <c r="A1311" s="2" t="str">
        <f t="shared" si="378"/>
        <v>YE Feb-18</v>
      </c>
      <c r="B1311">
        <f t="shared" si="379"/>
        <v>3067</v>
      </c>
      <c r="C1311" s="2">
        <f t="shared" si="380"/>
        <v>137521.75</v>
      </c>
      <c r="D1311" s="2">
        <f t="shared" si="381"/>
        <v>50187331</v>
      </c>
      <c r="E1311" s="30">
        <f t="shared" ref="E1311" si="387">IF(C1311=0,"-",IF(H1311="C","C",100*H1311/D1311))</f>
        <v>45.061366184226848</v>
      </c>
      <c r="F1311" s="9">
        <f t="shared" si="366"/>
        <v>39615912</v>
      </c>
      <c r="G1311" s="9">
        <f t="shared" si="366"/>
        <v>19876554</v>
      </c>
      <c r="H1311" s="9">
        <f t="shared" si="366"/>
        <v>22615097</v>
      </c>
      <c r="I1311" s="10">
        <f t="shared" si="383"/>
        <v>1.9930975962936031</v>
      </c>
      <c r="J1311" s="11">
        <f t="shared" si="384"/>
        <v>1.7517462781610003</v>
      </c>
      <c r="K1311" s="22">
        <f t="shared" si="385"/>
        <v>44.839175089664167</v>
      </c>
    </row>
    <row r="1312" spans="1:11" x14ac:dyDescent="0.2">
      <c r="A1312" s="2" t="str">
        <f t="shared" si="378"/>
        <v>YE Mar-18</v>
      </c>
      <c r="B1312">
        <f t="shared" si="379"/>
        <v>3063</v>
      </c>
      <c r="C1312" s="2">
        <f t="shared" si="380"/>
        <v>137600</v>
      </c>
      <c r="D1312" s="2">
        <f t="shared" si="381"/>
        <v>50216440</v>
      </c>
      <c r="E1312" s="30">
        <f t="shared" ref="E1312" si="388">IF(C1312=0,"-",IF(H1312="C","C",100*H1312/D1312))</f>
        <v>45.214903724756276</v>
      </c>
      <c r="F1312" s="9">
        <f t="shared" si="366"/>
        <v>39926326</v>
      </c>
      <c r="G1312" s="9">
        <f t="shared" si="366"/>
        <v>20035646</v>
      </c>
      <c r="H1312" s="9">
        <f t="shared" si="366"/>
        <v>22705315</v>
      </c>
      <c r="I1312" s="10">
        <f t="shared" si="383"/>
        <v>1.992764595661153</v>
      </c>
      <c r="J1312" s="11">
        <f t="shared" si="384"/>
        <v>1.7584572598970769</v>
      </c>
      <c r="K1312" s="22">
        <f t="shared" si="385"/>
        <v>44.923277832190664</v>
      </c>
    </row>
    <row r="1313" spans="1:11" x14ac:dyDescent="0.2">
      <c r="A1313" s="2" t="str">
        <f t="shared" si="378"/>
        <v>YE Apr-18</v>
      </c>
      <c r="B1313">
        <f t="shared" si="379"/>
        <v>3056</v>
      </c>
      <c r="C1313" s="2">
        <f t="shared" si="380"/>
        <v>137606</v>
      </c>
      <c r="D1313" s="2">
        <f t="shared" si="381"/>
        <v>50218600</v>
      </c>
      <c r="E1313" s="30">
        <f t="shared" ref="E1313" si="389">IF(C1313=0,"-",IF(H1313="C","C",100*H1313/D1313))</f>
        <v>45.166004229508587</v>
      </c>
      <c r="F1313" s="9">
        <f t="shared" si="366"/>
        <v>39894323</v>
      </c>
      <c r="G1313" s="9">
        <f t="shared" si="366"/>
        <v>20039587</v>
      </c>
      <c r="H1313" s="9">
        <f t="shared" si="366"/>
        <v>22681735</v>
      </c>
      <c r="I1313" s="10">
        <f t="shared" si="383"/>
        <v>1.990775708102168</v>
      </c>
      <c r="J1313" s="11">
        <f t="shared" si="384"/>
        <v>1.7588743982768513</v>
      </c>
      <c r="K1313" s="22">
        <f t="shared" si="385"/>
        <v>45.028141361256544</v>
      </c>
    </row>
    <row r="1314" spans="1:11" x14ac:dyDescent="0.2">
      <c r="A1314" s="2" t="str">
        <f t="shared" si="378"/>
        <v>YE May-18</v>
      </c>
      <c r="B1314">
        <f t="shared" si="379"/>
        <v>3028</v>
      </c>
      <c r="C1314" s="2">
        <f t="shared" si="380"/>
        <v>137698.16666666666</v>
      </c>
      <c r="D1314" s="2">
        <f t="shared" si="381"/>
        <v>50252886</v>
      </c>
      <c r="E1314" s="30">
        <f t="shared" ref="E1314" si="390">IF(C1314=0,"-",IF(H1314="C","C",100*H1314/D1314))</f>
        <v>45.208617471243343</v>
      </c>
      <c r="F1314" s="9">
        <f t="shared" si="366"/>
        <v>39934652</v>
      </c>
      <c r="G1314" s="9">
        <f t="shared" si="366"/>
        <v>20064042</v>
      </c>
      <c r="H1314" s="9">
        <f t="shared" si="366"/>
        <v>22718635</v>
      </c>
      <c r="I1314" s="10">
        <f t="shared" si="383"/>
        <v>1.9903592705796769</v>
      </c>
      <c r="J1314" s="11">
        <f t="shared" si="384"/>
        <v>1.7577927547143568</v>
      </c>
      <c r="K1314" s="22">
        <f t="shared" si="385"/>
        <v>45.474955966534566</v>
      </c>
    </row>
    <row r="1315" spans="1:11" x14ac:dyDescent="0.2">
      <c r="A1315" s="2" t="str">
        <f t="shared" si="378"/>
        <v>YE Jun-18</v>
      </c>
      <c r="B1315">
        <f t="shared" si="379"/>
        <v>2968</v>
      </c>
      <c r="C1315" s="2">
        <f t="shared" si="380"/>
        <v>137673.5</v>
      </c>
      <c r="D1315" s="2">
        <f t="shared" si="381"/>
        <v>50244006</v>
      </c>
      <c r="E1315" s="30">
        <f t="shared" ref="E1315" si="391">IF(C1315=0,"-",IF(H1315="C","C",100*H1315/D1315))</f>
        <v>45.168285347310878</v>
      </c>
      <c r="F1315" s="9">
        <f t="shared" si="366"/>
        <v>39893225</v>
      </c>
      <c r="G1315" s="9">
        <f t="shared" si="366"/>
        <v>20070068</v>
      </c>
      <c r="H1315" s="9">
        <f t="shared" si="366"/>
        <v>22694356</v>
      </c>
      <c r="I1315" s="10">
        <f t="shared" si="383"/>
        <v>1.9876975504019219</v>
      </c>
      <c r="J1315" s="11">
        <f t="shared" si="384"/>
        <v>1.7578478543299487</v>
      </c>
      <c r="K1315" s="22">
        <f t="shared" si="385"/>
        <v>46.385950134770887</v>
      </c>
    </row>
    <row r="1316" spans="1:11" x14ac:dyDescent="0.2">
      <c r="A1316" s="2" t="str">
        <f t="shared" si="378"/>
        <v>YE Jul-18</v>
      </c>
      <c r="B1316">
        <f t="shared" si="379"/>
        <v>2937</v>
      </c>
      <c r="C1316" s="2">
        <f t="shared" si="380"/>
        <v>137693.16666666666</v>
      </c>
      <c r="D1316" s="2">
        <f t="shared" si="381"/>
        <v>50251322</v>
      </c>
      <c r="E1316" s="30">
        <f t="shared" ref="E1316" si="392">IF(C1316=0,"-",IF(H1316="C","C",100*H1316/D1316))</f>
        <v>45.141546723885192</v>
      </c>
      <c r="F1316" s="9">
        <f t="shared" si="366"/>
        <v>39897177</v>
      </c>
      <c r="G1316" s="9">
        <f t="shared" si="366"/>
        <v>20053979</v>
      </c>
      <c r="H1316" s="9">
        <f t="shared" si="366"/>
        <v>22684224</v>
      </c>
      <c r="I1316" s="10">
        <f t="shared" si="383"/>
        <v>1.9894893178057083</v>
      </c>
      <c r="J1316" s="11">
        <f t="shared" si="384"/>
        <v>1.7588072221469864</v>
      </c>
      <c r="K1316" s="22">
        <f t="shared" si="385"/>
        <v>46.882249460901143</v>
      </c>
    </row>
    <row r="1317" spans="1:11" x14ac:dyDescent="0.2">
      <c r="A1317" s="2" t="str">
        <f t="shared" si="378"/>
        <v>YE Aug-18</v>
      </c>
      <c r="B1317">
        <f t="shared" si="379"/>
        <v>2955</v>
      </c>
      <c r="C1317" s="2">
        <f t="shared" si="380"/>
        <v>137840.25</v>
      </c>
      <c r="D1317" s="2">
        <f t="shared" si="381"/>
        <v>50306037</v>
      </c>
      <c r="E1317" s="30">
        <f t="shared" ref="E1317" si="393">IF(C1317=0,"-",IF(H1317="C","C",100*H1317/D1317))</f>
        <v>45.197988861654913</v>
      </c>
      <c r="F1317" s="9">
        <f t="shared" ref="F1317:H1336" si="394">IF(OR(F207="C",F208="C",F209="C",F210="C",F211="C",F212="C",F213="C",F214="C",F215="C",F216="C",F217="C",F218="C"),"C",SUM(F207:F218))</f>
        <v>39980761</v>
      </c>
      <c r="G1317" s="9">
        <f t="shared" si="394"/>
        <v>20103332</v>
      </c>
      <c r="H1317" s="9">
        <f t="shared" si="394"/>
        <v>22737317</v>
      </c>
      <c r="I1317" s="10">
        <f t="shared" si="383"/>
        <v>1.9887629075617912</v>
      </c>
      <c r="J1317" s="11">
        <f t="shared" si="384"/>
        <v>1.7583763730786706</v>
      </c>
      <c r="K1317" s="22">
        <f t="shared" si="385"/>
        <v>46.646446700507617</v>
      </c>
    </row>
    <row r="1318" spans="1:11" x14ac:dyDescent="0.2">
      <c r="A1318" s="2" t="str">
        <f t="shared" si="378"/>
        <v>YE Sep-18</v>
      </c>
      <c r="B1318">
        <f t="shared" si="379"/>
        <v>3029</v>
      </c>
      <c r="C1318" s="2">
        <f t="shared" si="380"/>
        <v>138295.83333333334</v>
      </c>
      <c r="D1318" s="2">
        <f t="shared" si="381"/>
        <v>50470047</v>
      </c>
      <c r="E1318" s="30">
        <f t="shared" ref="E1318" si="395">IF(C1318=0,"-",IF(H1318="C","C",100*H1318/D1318))</f>
        <v>45.184544805357525</v>
      </c>
      <c r="F1318" s="9">
        <f t="shared" si="394"/>
        <v>40059134</v>
      </c>
      <c r="G1318" s="9">
        <f t="shared" si="394"/>
        <v>20165279</v>
      </c>
      <c r="H1318" s="9">
        <f t="shared" si="394"/>
        <v>22804661</v>
      </c>
      <c r="I1318" s="10">
        <f t="shared" si="383"/>
        <v>1.9865400324984346</v>
      </c>
      <c r="J1318" s="11">
        <f t="shared" si="384"/>
        <v>1.7566204557919103</v>
      </c>
      <c r="K1318" s="22">
        <f t="shared" si="385"/>
        <v>45.657257620776939</v>
      </c>
    </row>
    <row r="1319" spans="1:11" x14ac:dyDescent="0.2">
      <c r="A1319" s="2" t="str">
        <f t="shared" si="378"/>
        <v>YE Oct-18</v>
      </c>
      <c r="B1319">
        <f t="shared" si="379"/>
        <v>3051</v>
      </c>
      <c r="C1319" s="2">
        <f t="shared" si="380"/>
        <v>138409.08333333334</v>
      </c>
      <c r="D1319" s="2">
        <f t="shared" si="381"/>
        <v>50512176</v>
      </c>
      <c r="E1319" s="30">
        <f t="shared" ref="E1319" si="396">IF(C1319=0,"-",IF(H1319="C","C",100*H1319/D1319))</f>
        <v>45.269118875417284</v>
      </c>
      <c r="F1319" s="9">
        <f t="shared" si="394"/>
        <v>40180689</v>
      </c>
      <c r="G1319" s="9">
        <f t="shared" si="394"/>
        <v>20218276</v>
      </c>
      <c r="H1319" s="9">
        <f t="shared" si="394"/>
        <v>22866417</v>
      </c>
      <c r="I1319" s="10">
        <f t="shared" si="383"/>
        <v>1.9873449645261545</v>
      </c>
      <c r="J1319" s="11">
        <f t="shared" si="384"/>
        <v>1.7571921740078473</v>
      </c>
      <c r="K1319" s="22">
        <f t="shared" si="385"/>
        <v>45.365153501584182</v>
      </c>
    </row>
    <row r="1320" spans="1:11" x14ac:dyDescent="0.2">
      <c r="A1320" s="2" t="str">
        <f t="shared" si="378"/>
        <v>YE Nov-18</v>
      </c>
      <c r="B1320">
        <f t="shared" si="379"/>
        <v>3061</v>
      </c>
      <c r="C1320" s="2">
        <f t="shared" si="380"/>
        <v>138584.66666666666</v>
      </c>
      <c r="D1320" s="2">
        <f t="shared" si="381"/>
        <v>50575386</v>
      </c>
      <c r="E1320" s="30">
        <f t="shared" ref="E1320" si="397">IF(C1320=0,"-",IF(H1320="C","C",100*H1320/D1320))</f>
        <v>45.336251116303885</v>
      </c>
      <c r="F1320" s="9">
        <f t="shared" si="394"/>
        <v>40310113</v>
      </c>
      <c r="G1320" s="9">
        <f t="shared" si="394"/>
        <v>20306070</v>
      </c>
      <c r="H1320" s="9">
        <f t="shared" si="394"/>
        <v>22928984</v>
      </c>
      <c r="I1320" s="10">
        <f t="shared" si="383"/>
        <v>1.98512627012514</v>
      </c>
      <c r="J1320" s="11">
        <f t="shared" si="384"/>
        <v>1.7580418303750398</v>
      </c>
      <c r="K1320" s="22">
        <f t="shared" si="385"/>
        <v>45.274311227267773</v>
      </c>
    </row>
    <row r="1321" spans="1:11" x14ac:dyDescent="0.2">
      <c r="A1321" s="2" t="str">
        <f t="shared" si="378"/>
        <v>YE Dec-18</v>
      </c>
      <c r="B1321">
        <f t="shared" si="379"/>
        <v>3066</v>
      </c>
      <c r="C1321" s="2">
        <f t="shared" si="380"/>
        <v>138780.25</v>
      </c>
      <c r="D1321" s="2">
        <f t="shared" si="381"/>
        <v>50648143</v>
      </c>
      <c r="E1321" s="30">
        <f t="shared" ref="E1321" si="398">IF(C1321=0,"-",IF(H1321="C","C",100*H1321/D1321))</f>
        <v>45.296164165387069</v>
      </c>
      <c r="F1321" s="9">
        <f t="shared" si="394"/>
        <v>40366981</v>
      </c>
      <c r="G1321" s="9">
        <f t="shared" si="394"/>
        <v>20351204</v>
      </c>
      <c r="H1321" s="9">
        <f t="shared" si="394"/>
        <v>22941666</v>
      </c>
      <c r="I1321" s="10">
        <f t="shared" si="383"/>
        <v>1.9835180758838642</v>
      </c>
      <c r="J1321" s="11">
        <f t="shared" si="384"/>
        <v>1.7595488052175461</v>
      </c>
      <c r="K1321" s="22">
        <f t="shared" si="385"/>
        <v>45.264269406392692</v>
      </c>
    </row>
    <row r="1322" spans="1:11" x14ac:dyDescent="0.2">
      <c r="A1322" s="2" t="str">
        <f t="shared" si="378"/>
        <v>YE Jan-19</v>
      </c>
      <c r="B1322">
        <f t="shared" si="379"/>
        <v>3057</v>
      </c>
      <c r="C1322" s="2">
        <f t="shared" si="380"/>
        <v>138949.33333333334</v>
      </c>
      <c r="D1322" s="2">
        <f t="shared" si="381"/>
        <v>50711042</v>
      </c>
      <c r="E1322" s="30">
        <f t="shared" ref="E1322" si="399">IF(C1322=0,"-",IF(H1322="C","C",100*H1322/D1322))</f>
        <v>45.142852714404881</v>
      </c>
      <c r="F1322" s="9">
        <f t="shared" si="394"/>
        <v>40365581</v>
      </c>
      <c r="G1322" s="9">
        <f t="shared" si="394"/>
        <v>20345913</v>
      </c>
      <c r="H1322" s="9">
        <f t="shared" si="394"/>
        <v>22892411</v>
      </c>
      <c r="I1322" s="10">
        <f t="shared" si="383"/>
        <v>1.9839650842899013</v>
      </c>
      <c r="J1322" s="11">
        <f t="shared" si="384"/>
        <v>1.7632734708458624</v>
      </c>
      <c r="K1322" s="22">
        <f t="shared" si="385"/>
        <v>45.452840475411627</v>
      </c>
    </row>
    <row r="1323" spans="1:11" x14ac:dyDescent="0.2">
      <c r="A1323" s="2" t="str">
        <f t="shared" si="378"/>
        <v>YE Feb-19</v>
      </c>
      <c r="B1323">
        <f t="shared" si="379"/>
        <v>3067</v>
      </c>
      <c r="C1323" s="2">
        <f t="shared" si="380"/>
        <v>139158.66666666666</v>
      </c>
      <c r="D1323" s="2">
        <f t="shared" si="381"/>
        <v>50781378</v>
      </c>
      <c r="E1323" s="30">
        <f t="shared" ref="E1323" si="400">IF(C1323=0,"-",IF(H1323="C","C",100*H1323/D1323))</f>
        <v>45.089965853230687</v>
      </c>
      <c r="F1323" s="9">
        <f t="shared" si="394"/>
        <v>40350011</v>
      </c>
      <c r="G1323" s="9">
        <f t="shared" si="394"/>
        <v>20300803</v>
      </c>
      <c r="H1323" s="9">
        <f t="shared" si="394"/>
        <v>22897306</v>
      </c>
      <c r="I1323" s="10">
        <f t="shared" si="383"/>
        <v>1.9876066478749634</v>
      </c>
      <c r="J1323" s="11">
        <f t="shared" si="384"/>
        <v>1.762216524511661</v>
      </c>
      <c r="K1323" s="22">
        <f t="shared" si="385"/>
        <v>45.372894250624931</v>
      </c>
    </row>
    <row r="1324" spans="1:11" x14ac:dyDescent="0.2">
      <c r="A1324" s="2" t="str">
        <f t="shared" si="378"/>
        <v>YE Mar-19</v>
      </c>
      <c r="B1324">
        <f t="shared" si="379"/>
        <v>3057</v>
      </c>
      <c r="C1324" s="2">
        <f t="shared" si="380"/>
        <v>139338.41666666666</v>
      </c>
      <c r="D1324" s="2">
        <f t="shared" si="381"/>
        <v>50848245</v>
      </c>
      <c r="E1324" s="30">
        <f t="shared" ref="E1324" si="401">IF(C1324=0,"-",IF(H1324="C","C",100*H1324/D1324))</f>
        <v>44.969121353155849</v>
      </c>
      <c r="F1324" s="9">
        <f t="shared" si="394"/>
        <v>40181565</v>
      </c>
      <c r="G1324" s="9">
        <f t="shared" si="394"/>
        <v>20196469</v>
      </c>
      <c r="H1324" s="9">
        <f t="shared" si="394"/>
        <v>22866009</v>
      </c>
      <c r="I1324" s="10">
        <f t="shared" si="383"/>
        <v>1.9895341606495671</v>
      </c>
      <c r="J1324" s="11">
        <f t="shared" si="384"/>
        <v>1.7572618378659783</v>
      </c>
      <c r="K1324" s="22">
        <f t="shared" si="385"/>
        <v>45.580116672118635</v>
      </c>
    </row>
    <row r="1325" spans="1:11" x14ac:dyDescent="0.2">
      <c r="A1325" s="2" t="str">
        <f t="shared" si="378"/>
        <v>YE Apr-19</v>
      </c>
      <c r="B1325">
        <f t="shared" si="379"/>
        <v>3043</v>
      </c>
      <c r="C1325" s="2">
        <f t="shared" si="380"/>
        <v>139573.33333333334</v>
      </c>
      <c r="D1325" s="2">
        <f t="shared" si="381"/>
        <v>50932815</v>
      </c>
      <c r="E1325" s="30">
        <f t="shared" ref="E1325" si="402">IF(C1325=0,"-",IF(H1325="C","C",100*H1325/D1325))</f>
        <v>45.035160534519839</v>
      </c>
      <c r="F1325" s="9">
        <f t="shared" si="394"/>
        <v>40356122</v>
      </c>
      <c r="G1325" s="9">
        <f t="shared" si="394"/>
        <v>20278327</v>
      </c>
      <c r="H1325" s="9">
        <f t="shared" si="394"/>
        <v>22937675</v>
      </c>
      <c r="I1325" s="10">
        <f t="shared" si="383"/>
        <v>1.9901110185273174</v>
      </c>
      <c r="J1325" s="11">
        <f t="shared" si="384"/>
        <v>1.7593815415032257</v>
      </c>
      <c r="K1325" s="22">
        <f t="shared" si="385"/>
        <v>45.867017197940633</v>
      </c>
    </row>
    <row r="1326" spans="1:11" x14ac:dyDescent="0.2">
      <c r="A1326" s="2" t="str">
        <f t="shared" si="378"/>
        <v>YE May-19</v>
      </c>
      <c r="B1326">
        <f t="shared" si="379"/>
        <v>2992</v>
      </c>
      <c r="C1326" s="2">
        <f t="shared" si="380"/>
        <v>139759.08333333334</v>
      </c>
      <c r="D1326" s="2">
        <f t="shared" si="381"/>
        <v>51001914</v>
      </c>
      <c r="E1326" s="30">
        <f t="shared" ref="E1326" si="403">IF(C1326=0,"-",IF(H1326="C","C",100*H1326/D1326))</f>
        <v>44.979980555239557</v>
      </c>
      <c r="F1326" s="9">
        <f t="shared" si="394"/>
        <v>40378119</v>
      </c>
      <c r="G1326" s="9">
        <f t="shared" si="394"/>
        <v>20312436</v>
      </c>
      <c r="H1326" s="9">
        <f t="shared" si="394"/>
        <v>22940651</v>
      </c>
      <c r="I1326" s="10">
        <f t="shared" si="383"/>
        <v>1.9878521217248388</v>
      </c>
      <c r="J1326" s="11">
        <f t="shared" si="384"/>
        <v>1.7601121694410502</v>
      </c>
      <c r="K1326" s="22">
        <f t="shared" si="385"/>
        <v>46.710923573975045</v>
      </c>
    </row>
    <row r="1327" spans="1:11" x14ac:dyDescent="0.2">
      <c r="A1327" s="2" t="str">
        <f t="shared" si="378"/>
        <v>YE Jun-19</v>
      </c>
      <c r="B1327">
        <f t="shared" si="379"/>
        <v>2962</v>
      </c>
      <c r="C1327" s="2">
        <f t="shared" si="380"/>
        <v>139977.75</v>
      </c>
      <c r="D1327" s="2">
        <f t="shared" si="381"/>
        <v>51080634</v>
      </c>
      <c r="E1327" s="30">
        <f t="shared" ref="E1327" si="404">IF(C1327=0,"-",IF(H1327="C","C",100*H1327/D1327))</f>
        <v>44.960242662610646</v>
      </c>
      <c r="F1327" s="9">
        <f t="shared" si="394"/>
        <v>40408352</v>
      </c>
      <c r="G1327" s="9">
        <f t="shared" si="394"/>
        <v>20292028</v>
      </c>
      <c r="H1327" s="9">
        <f t="shared" si="394"/>
        <v>22965977</v>
      </c>
      <c r="I1327" s="10">
        <f t="shared" ref="I1327" si="405">IF(F1327=0,"-",IF(OR(F1327="C",G1327="C"),"C",F1327/G1327))</f>
        <v>1.9913412301619138</v>
      </c>
      <c r="J1327" s="11">
        <f t="shared" ref="J1327" si="406">IF(OR(H1327=0,F1327=0),"-",IF(OR(F1327="C",H1327="C"),"C",F1327/H1327))</f>
        <v>1.7594876107382673</v>
      </c>
      <c r="K1327" s="22">
        <f t="shared" ref="K1327" si="407">C1327/B1327</f>
        <v>47.257849426063473</v>
      </c>
    </row>
    <row r="1328" spans="1:11" x14ac:dyDescent="0.2">
      <c r="A1328" s="2" t="str">
        <f t="shared" si="378"/>
        <v>YE Jul-19</v>
      </c>
      <c r="B1328">
        <f t="shared" si="379"/>
        <v>2954</v>
      </c>
      <c r="C1328" s="2">
        <f t="shared" si="380"/>
        <v>140294.75</v>
      </c>
      <c r="D1328" s="2">
        <f t="shared" si="381"/>
        <v>51198558</v>
      </c>
      <c r="E1328" s="30">
        <f t="shared" ref="E1328" si="408">IF(C1328=0,"-",IF(H1328="C","C",100*H1328/D1328))</f>
        <v>44.958436134080181</v>
      </c>
      <c r="F1328" s="9">
        <f t="shared" si="394"/>
        <v>40429785</v>
      </c>
      <c r="G1328" s="9">
        <f t="shared" si="394"/>
        <v>20304436</v>
      </c>
      <c r="H1328" s="9">
        <f t="shared" si="394"/>
        <v>23018071</v>
      </c>
      <c r="I1328" s="10">
        <f t="shared" ref="I1328" si="409">IF(F1328=0,"-",IF(OR(F1328="C",G1328="C"),"C",F1328/G1328))</f>
        <v>1.9911799076812575</v>
      </c>
      <c r="J1328" s="11">
        <f t="shared" ref="J1328" si="410">IF(OR(H1328=0,F1328=0),"-",IF(OR(F1328="C",H1328="C"),"C",F1328/H1328))</f>
        <v>1.7564367144405801</v>
      </c>
      <c r="K1328" s="22">
        <f t="shared" ref="K1328" si="411">C1328/B1328</f>
        <v>47.49314488828707</v>
      </c>
    </row>
    <row r="1329" spans="1:11" x14ac:dyDescent="0.2">
      <c r="A1329" s="2" t="str">
        <f t="shared" si="378"/>
        <v>YE Aug-19</v>
      </c>
      <c r="B1329">
        <f t="shared" si="379"/>
        <v>2953</v>
      </c>
      <c r="C1329" s="2">
        <f t="shared" si="380"/>
        <v>140474.5</v>
      </c>
      <c r="D1329" s="2">
        <f t="shared" si="381"/>
        <v>51265425</v>
      </c>
      <c r="E1329" s="30">
        <f t="shared" ref="E1329" si="412">IF(C1329=0,"-",IF(H1329="C","C",100*H1329/D1329))</f>
        <v>45.006811120750484</v>
      </c>
      <c r="F1329" s="9">
        <f t="shared" si="394"/>
        <v>40522830</v>
      </c>
      <c r="G1329" s="9">
        <f t="shared" si="394"/>
        <v>20351987</v>
      </c>
      <c r="H1329" s="9">
        <f t="shared" si="394"/>
        <v>23072933</v>
      </c>
      <c r="I1329" s="10">
        <f t="shared" ref="I1329" si="413">IF(F1329=0,"-",IF(OR(F1329="C",G1329="C"),"C",F1329/G1329))</f>
        <v>1.9910994440002345</v>
      </c>
      <c r="J1329" s="11">
        <f t="shared" ref="J1329" si="414">IF(OR(H1329=0,F1329=0),"-",IF(OR(F1329="C",H1329="C"),"C",F1329/H1329))</f>
        <v>1.7562929689086342</v>
      </c>
      <c r="K1329" s="22">
        <f t="shared" ref="K1329" si="415">C1329/B1329</f>
        <v>47.570098205215032</v>
      </c>
    </row>
    <row r="1330" spans="1:11" x14ac:dyDescent="0.2">
      <c r="A1330" s="2" t="str">
        <f t="shared" si="378"/>
        <v>YE Sep-19</v>
      </c>
      <c r="B1330">
        <f t="shared" si="379"/>
        <v>3007</v>
      </c>
      <c r="C1330" s="2">
        <f t="shared" si="380"/>
        <v>140596.25</v>
      </c>
      <c r="D1330" s="2">
        <f t="shared" si="381"/>
        <v>51309255</v>
      </c>
      <c r="E1330" s="30">
        <f t="shared" ref="E1330" si="416">IF(C1330=0,"-",IF(H1330="C","C",100*H1330/D1330))</f>
        <v>45.029560456490742</v>
      </c>
      <c r="F1330" s="9">
        <f t="shared" si="394"/>
        <v>40545702</v>
      </c>
      <c r="G1330" s="9">
        <f t="shared" si="394"/>
        <v>20336113</v>
      </c>
      <c r="H1330" s="9">
        <f t="shared" si="394"/>
        <v>23104332</v>
      </c>
      <c r="I1330" s="10">
        <f t="shared" ref="I1330" si="417">IF(F1330=0,"-",IF(OR(F1330="C",G1330="C"),"C",F1330/G1330))</f>
        <v>1.9937783587256817</v>
      </c>
      <c r="J1330" s="11">
        <f t="shared" ref="J1330" si="418">IF(OR(H1330=0,F1330=0),"-",IF(OR(F1330="C",H1330="C"),"C",F1330/H1330))</f>
        <v>1.7548960948102719</v>
      </c>
      <c r="K1330" s="22">
        <f t="shared" ref="K1330" si="419">C1330/B1330</f>
        <v>46.75631858995677</v>
      </c>
    </row>
    <row r="1332" spans="1:11" x14ac:dyDescent="0.2">
      <c r="A1332" s="4" t="s">
        <v>52</v>
      </c>
      <c r="C1332" s="2"/>
      <c r="H1332" s="21"/>
      <c r="J1332" s="22"/>
    </row>
    <row r="1333" spans="1:11" x14ac:dyDescent="0.2">
      <c r="A1333" s="1" t="str">
        <f t="shared" ref="A1333:A1364" si="420">A1129</f>
        <v>YE Dec-02</v>
      </c>
      <c r="B1333">
        <f t="shared" ref="B1333:D1352" si="421">B1129-B1117</f>
        <v>5</v>
      </c>
      <c r="C1333" s="9">
        <f t="shared" si="421"/>
        <v>1476.25</v>
      </c>
      <c r="D1333" s="9">
        <f t="shared" si="421"/>
        <v>537620</v>
      </c>
      <c r="E1333" s="31">
        <f t="shared" ref="E1333:E1364" si="422">IF(OR(E1117="-",E1129="-"),"-",IF(OR(E1117="C",E1129="C"),"C",E1129-E1117))</f>
        <v>1.9484830464170955</v>
      </c>
      <c r="F1333" s="9">
        <f t="shared" ref="F1333:G1352" si="423">IF(OR(F1117="C",F1129="C"),"C",F1129-F1117)</f>
        <v>1744730</v>
      </c>
      <c r="G1333" s="9">
        <f t="shared" si="423"/>
        <v>749390</v>
      </c>
      <c r="H1333" s="9">
        <f t="shared" ref="H1333:H1364" si="424">IF(OR(H1129="C",H1117="C"),"C",H1129-H1117)</f>
        <v>1043028</v>
      </c>
      <c r="I1333" s="10">
        <f t="shared" ref="I1333:J1352" si="425">IF(OR(I1129="-",I1117="-"),"-",IF(OR(I1129="C",I1117="C"),"C",I1129-I1117))</f>
        <v>2.2236732983215823E-2</v>
      </c>
      <c r="J1333" s="11">
        <f t="shared" si="425"/>
        <v>-6.6195463559368672E-3</v>
      </c>
      <c r="K1333" s="21">
        <f t="shared" ref="K1333:K1364" si="426">K1129-K1117</f>
        <v>0.43171989819236245</v>
      </c>
    </row>
    <row r="1334" spans="1:11" x14ac:dyDescent="0.2">
      <c r="A1334" s="1" t="str">
        <f t="shared" si="420"/>
        <v>YE Jan-03</v>
      </c>
      <c r="B1334">
        <f t="shared" si="421"/>
        <v>14</v>
      </c>
      <c r="C1334" s="9">
        <f t="shared" si="421"/>
        <v>1382.25</v>
      </c>
      <c r="D1334" s="9">
        <f t="shared" si="421"/>
        <v>502652</v>
      </c>
      <c r="E1334" s="31">
        <f t="shared" si="422"/>
        <v>1.9664738586645214</v>
      </c>
      <c r="F1334" s="9">
        <f t="shared" si="423"/>
        <v>1688535</v>
      </c>
      <c r="G1334" s="9">
        <f t="shared" si="423"/>
        <v>757713</v>
      </c>
      <c r="H1334" s="9">
        <f t="shared" si="424"/>
        <v>1039660</v>
      </c>
      <c r="I1334" s="10">
        <f t="shared" si="425"/>
        <v>1.7209609559547534E-2</v>
      </c>
      <c r="J1334" s="11">
        <f t="shared" si="425"/>
        <v>-9.7845529508318041E-3</v>
      </c>
      <c r="K1334" s="21">
        <f t="shared" si="426"/>
        <v>0.27555629336637111</v>
      </c>
    </row>
    <row r="1335" spans="1:11" x14ac:dyDescent="0.2">
      <c r="A1335" s="1" t="str">
        <f t="shared" si="420"/>
        <v>YE Feb-03</v>
      </c>
      <c r="B1335">
        <f t="shared" si="421"/>
        <v>12</v>
      </c>
      <c r="C1335" s="9">
        <f t="shared" si="421"/>
        <v>1213.8333333333285</v>
      </c>
      <c r="D1335" s="9">
        <f t="shared" si="421"/>
        <v>446064</v>
      </c>
      <c r="E1335" s="31">
        <f t="shared" si="422"/>
        <v>1.9797840255567962</v>
      </c>
      <c r="F1335" s="9">
        <f t="shared" si="423"/>
        <v>1688622</v>
      </c>
      <c r="G1335" s="9">
        <f t="shared" si="423"/>
        <v>763361</v>
      </c>
      <c r="H1335" s="9">
        <f t="shared" si="424"/>
        <v>1027010</v>
      </c>
      <c r="I1335" s="10">
        <f t="shared" si="425"/>
        <v>1.6303907560572872E-2</v>
      </c>
      <c r="J1335" s="11">
        <f t="shared" si="425"/>
        <v>-8.3790527307883167E-3</v>
      </c>
      <c r="K1335" s="21">
        <f t="shared" si="426"/>
        <v>0.24571732368235644</v>
      </c>
    </row>
    <row r="1336" spans="1:11" x14ac:dyDescent="0.2">
      <c r="A1336" s="1" t="str">
        <f t="shared" si="420"/>
        <v>YE Mar-03</v>
      </c>
      <c r="B1336">
        <f t="shared" si="421"/>
        <v>18</v>
      </c>
      <c r="C1336" s="9">
        <f t="shared" si="421"/>
        <v>1058.5833333333285</v>
      </c>
      <c r="D1336" s="9">
        <f t="shared" si="421"/>
        <v>388311</v>
      </c>
      <c r="E1336" s="31">
        <f t="shared" si="422"/>
        <v>1.5022386320182619</v>
      </c>
      <c r="F1336" s="9">
        <f t="shared" si="423"/>
        <v>1063204</v>
      </c>
      <c r="G1336" s="9">
        <f t="shared" si="423"/>
        <v>539310</v>
      </c>
      <c r="H1336" s="9">
        <f t="shared" si="424"/>
        <v>798556</v>
      </c>
      <c r="I1336" s="10">
        <f t="shared" si="425"/>
        <v>2.5821875908567105E-3</v>
      </c>
      <c r="J1336" s="11">
        <f t="shared" si="425"/>
        <v>-2.2264257908959362E-2</v>
      </c>
      <c r="K1336" s="21">
        <f t="shared" si="426"/>
        <v>0.11078644220595635</v>
      </c>
    </row>
    <row r="1337" spans="1:11" x14ac:dyDescent="0.2">
      <c r="A1337" s="1" t="str">
        <f t="shared" si="420"/>
        <v>YE Apr-03</v>
      </c>
      <c r="B1337">
        <f t="shared" si="421"/>
        <v>-11</v>
      </c>
      <c r="C1337" s="9">
        <f t="shared" si="421"/>
        <v>1104</v>
      </c>
      <c r="D1337" s="9">
        <f t="shared" si="421"/>
        <v>404661</v>
      </c>
      <c r="E1337" s="31">
        <f t="shared" si="422"/>
        <v>1.6021286854602721</v>
      </c>
      <c r="F1337" s="9">
        <f t="shared" si="423"/>
        <v>1318488</v>
      </c>
      <c r="G1337" s="9">
        <f t="shared" si="423"/>
        <v>627107</v>
      </c>
      <c r="H1337" s="9">
        <f t="shared" si="424"/>
        <v>848921</v>
      </c>
      <c r="I1337" s="10">
        <f t="shared" si="425"/>
        <v>8.468602351599408E-3</v>
      </c>
      <c r="J1337" s="11">
        <f t="shared" si="425"/>
        <v>-1.1700810576342757E-2</v>
      </c>
      <c r="K1337" s="21">
        <f t="shared" si="426"/>
        <v>0.53101042138667509</v>
      </c>
    </row>
    <row r="1338" spans="1:11" x14ac:dyDescent="0.2">
      <c r="A1338" s="1" t="str">
        <f t="shared" si="420"/>
        <v>YE May-03</v>
      </c>
      <c r="B1338">
        <f t="shared" si="421"/>
        <v>-43</v>
      </c>
      <c r="C1338" s="9">
        <f t="shared" si="421"/>
        <v>867.75</v>
      </c>
      <c r="D1338" s="9">
        <f t="shared" si="421"/>
        <v>316776</v>
      </c>
      <c r="E1338" s="31">
        <f t="shared" si="422"/>
        <v>1.5525370137719747</v>
      </c>
      <c r="F1338" s="9">
        <f t="shared" si="423"/>
        <v>1197099</v>
      </c>
      <c r="G1338" s="9">
        <f t="shared" si="423"/>
        <v>529277</v>
      </c>
      <c r="H1338" s="9">
        <f t="shared" si="424"/>
        <v>796037</v>
      </c>
      <c r="I1338" s="10">
        <f t="shared" si="425"/>
        <v>1.2800159638786557E-2</v>
      </c>
      <c r="J1338" s="11">
        <f t="shared" si="425"/>
        <v>-1.3440388131026104E-2</v>
      </c>
      <c r="K1338" s="21">
        <f t="shared" si="426"/>
        <v>0.9224249899668564</v>
      </c>
    </row>
    <row r="1339" spans="1:11" x14ac:dyDescent="0.2">
      <c r="A1339" s="1" t="str">
        <f t="shared" si="420"/>
        <v>YE Jun-03</v>
      </c>
      <c r="B1339">
        <f t="shared" si="421"/>
        <v>-37</v>
      </c>
      <c r="C1339" s="9">
        <f t="shared" si="421"/>
        <v>665.33333333332848</v>
      </c>
      <c r="D1339" s="9">
        <f t="shared" si="421"/>
        <v>243906</v>
      </c>
      <c r="E1339" s="31">
        <f t="shared" si="422"/>
        <v>1.4404181431023204</v>
      </c>
      <c r="F1339" s="9">
        <f t="shared" si="423"/>
        <v>1027417</v>
      </c>
      <c r="G1339" s="9">
        <f t="shared" si="423"/>
        <v>454172</v>
      </c>
      <c r="H1339" s="9">
        <f t="shared" si="424"/>
        <v>720784</v>
      </c>
      <c r="I1339" s="10">
        <f t="shared" si="425"/>
        <v>1.096351409753904E-2</v>
      </c>
      <c r="J1339" s="11">
        <f t="shared" si="425"/>
        <v>-1.5603480371741085E-2</v>
      </c>
      <c r="K1339" s="21">
        <f t="shared" si="426"/>
        <v>0.77763526167006347</v>
      </c>
    </row>
    <row r="1340" spans="1:11" x14ac:dyDescent="0.2">
      <c r="A1340" s="1" t="str">
        <f t="shared" si="420"/>
        <v>YE Jul-03</v>
      </c>
      <c r="B1340">
        <f t="shared" si="421"/>
        <v>-13</v>
      </c>
      <c r="C1340" s="9">
        <f t="shared" si="421"/>
        <v>552.83333333334303</v>
      </c>
      <c r="D1340" s="9">
        <f t="shared" si="421"/>
        <v>202056</v>
      </c>
      <c r="E1340" s="31">
        <f t="shared" si="422"/>
        <v>1.3697893593481325</v>
      </c>
      <c r="F1340" s="9">
        <f t="shared" si="423"/>
        <v>953650</v>
      </c>
      <c r="G1340" s="9">
        <f t="shared" si="423"/>
        <v>464920</v>
      </c>
      <c r="H1340" s="9">
        <f t="shared" si="424"/>
        <v>675144</v>
      </c>
      <c r="I1340" s="10">
        <f t="shared" si="425"/>
        <v>4.6095055995620804E-3</v>
      </c>
      <c r="J1340" s="11">
        <f t="shared" si="425"/>
        <v>-1.5091448218002235E-2</v>
      </c>
      <c r="K1340" s="21">
        <f t="shared" si="426"/>
        <v>0.38439132540039367</v>
      </c>
    </row>
    <row r="1341" spans="1:11" x14ac:dyDescent="0.2">
      <c r="A1341" s="1" t="str">
        <f t="shared" si="420"/>
        <v>YE Aug-03</v>
      </c>
      <c r="B1341">
        <f t="shared" si="421"/>
        <v>4</v>
      </c>
      <c r="C1341" s="9">
        <f t="shared" si="421"/>
        <v>459.5</v>
      </c>
      <c r="D1341" s="9">
        <f t="shared" si="421"/>
        <v>167336</v>
      </c>
      <c r="E1341" s="31">
        <f t="shared" si="422"/>
        <v>1.3305318330079601</v>
      </c>
      <c r="F1341" s="9">
        <f t="shared" si="423"/>
        <v>885186</v>
      </c>
      <c r="G1341" s="9">
        <f t="shared" si="423"/>
        <v>484970</v>
      </c>
      <c r="H1341" s="9">
        <f t="shared" si="424"/>
        <v>645631</v>
      </c>
      <c r="I1341" s="10">
        <f t="shared" si="425"/>
        <v>-2.5554534055001188E-3</v>
      </c>
      <c r="J1341" s="11">
        <f t="shared" si="425"/>
        <v>-1.6084892250434857E-2</v>
      </c>
      <c r="K1341" s="21">
        <f t="shared" si="426"/>
        <v>0.1017403410248221</v>
      </c>
    </row>
    <row r="1342" spans="1:11" x14ac:dyDescent="0.2">
      <c r="A1342" s="1" t="str">
        <f t="shared" si="420"/>
        <v>YE Sep-03</v>
      </c>
      <c r="B1342">
        <f t="shared" si="421"/>
        <v>-2</v>
      </c>
      <c r="C1342" s="9">
        <f t="shared" si="421"/>
        <v>408.33333333334303</v>
      </c>
      <c r="D1342" s="9">
        <f t="shared" si="421"/>
        <v>148916</v>
      </c>
      <c r="E1342" s="31">
        <f t="shared" si="422"/>
        <v>1.324592042962955</v>
      </c>
      <c r="F1342" s="9">
        <f t="shared" si="423"/>
        <v>913128</v>
      </c>
      <c r="G1342" s="9">
        <f t="shared" si="423"/>
        <v>507948</v>
      </c>
      <c r="H1342" s="9">
        <f t="shared" si="424"/>
        <v>636749</v>
      </c>
      <c r="I1342" s="10">
        <f t="shared" si="425"/>
        <v>-3.5729246007647486E-3</v>
      </c>
      <c r="J1342" s="11">
        <f t="shared" si="425"/>
        <v>-1.3312653489513604E-2</v>
      </c>
      <c r="K1342" s="21">
        <f t="shared" si="426"/>
        <v>0.16985734330638991</v>
      </c>
    </row>
    <row r="1343" spans="1:11" x14ac:dyDescent="0.2">
      <c r="A1343" s="1" t="str">
        <f t="shared" si="420"/>
        <v>YE Oct-03</v>
      </c>
      <c r="B1343">
        <f t="shared" si="421"/>
        <v>8</v>
      </c>
      <c r="C1343" s="9">
        <f t="shared" si="421"/>
        <v>370.91666666667152</v>
      </c>
      <c r="D1343" s="9">
        <f t="shared" si="421"/>
        <v>134997</v>
      </c>
      <c r="E1343" s="31">
        <f t="shared" si="422"/>
        <v>1.1558539650984088</v>
      </c>
      <c r="F1343" s="9">
        <f t="shared" si="423"/>
        <v>803599</v>
      </c>
      <c r="G1343" s="9">
        <f t="shared" si="423"/>
        <v>491225</v>
      </c>
      <c r="H1343" s="9">
        <f t="shared" si="424"/>
        <v>557830</v>
      </c>
      <c r="I1343" s="10">
        <f t="shared" si="425"/>
        <v>-8.7080680659414877E-3</v>
      </c>
      <c r="J1343" s="11">
        <f t="shared" si="425"/>
        <v>-1.1369416042080749E-2</v>
      </c>
      <c r="K1343" s="21">
        <f t="shared" si="426"/>
        <v>1.4313006442485232E-2</v>
      </c>
    </row>
    <row r="1344" spans="1:11" x14ac:dyDescent="0.2">
      <c r="A1344" s="1" t="str">
        <f t="shared" si="420"/>
        <v>YE Nov-03</v>
      </c>
      <c r="B1344">
        <f t="shared" si="421"/>
        <v>-2</v>
      </c>
      <c r="C1344" s="9">
        <f t="shared" si="421"/>
        <v>411.25</v>
      </c>
      <c r="D1344" s="9">
        <f t="shared" si="421"/>
        <v>149517</v>
      </c>
      <c r="E1344" s="31">
        <f t="shared" si="422"/>
        <v>0.86336060411228033</v>
      </c>
      <c r="F1344" s="9">
        <f t="shared" si="423"/>
        <v>592255</v>
      </c>
      <c r="G1344" s="9">
        <f t="shared" si="423"/>
        <v>417749</v>
      </c>
      <c r="H1344" s="9">
        <f t="shared" si="424"/>
        <v>435000</v>
      </c>
      <c r="I1344" s="10">
        <f t="shared" si="425"/>
        <v>-1.3375405245633409E-2</v>
      </c>
      <c r="J1344" s="11">
        <f t="shared" si="425"/>
        <v>-1.0914870153811318E-2</v>
      </c>
      <c r="K1344" s="21">
        <f t="shared" si="426"/>
        <v>0.16804270525247489</v>
      </c>
    </row>
    <row r="1345" spans="1:11" x14ac:dyDescent="0.2">
      <c r="A1345" s="1" t="str">
        <f t="shared" si="420"/>
        <v>YE Dec-03</v>
      </c>
      <c r="B1345">
        <f t="shared" si="421"/>
        <v>5</v>
      </c>
      <c r="C1345" s="9">
        <f t="shared" si="421"/>
        <v>411.58333333332848</v>
      </c>
      <c r="D1345" s="9">
        <f t="shared" si="421"/>
        <v>149641</v>
      </c>
      <c r="E1345" s="31">
        <f t="shared" si="422"/>
        <v>0.81309491206894791</v>
      </c>
      <c r="F1345" s="9">
        <f t="shared" si="423"/>
        <v>658224</v>
      </c>
      <c r="G1345" s="9">
        <f t="shared" si="423"/>
        <v>492305</v>
      </c>
      <c r="H1345" s="9">
        <f t="shared" si="424"/>
        <v>413441</v>
      </c>
      <c r="I1345" s="10">
        <f t="shared" si="425"/>
        <v>-1.816939624439784E-2</v>
      </c>
      <c r="J1345" s="11">
        <f t="shared" si="425"/>
        <v>-4.4107333776470803E-3</v>
      </c>
      <c r="K1345" s="21">
        <f t="shared" si="426"/>
        <v>7.0210305480628676E-2</v>
      </c>
    </row>
    <row r="1346" spans="1:11" x14ac:dyDescent="0.2">
      <c r="A1346" s="1" t="str">
        <f t="shared" si="420"/>
        <v>YE Jan-04</v>
      </c>
      <c r="B1346">
        <f t="shared" si="421"/>
        <v>-21</v>
      </c>
      <c r="C1346" s="9">
        <f t="shared" si="421"/>
        <v>482.75</v>
      </c>
      <c r="D1346" s="9">
        <f t="shared" si="421"/>
        <v>176115</v>
      </c>
      <c r="E1346" s="31">
        <f t="shared" si="422"/>
        <v>0.89670230949747776</v>
      </c>
      <c r="F1346" s="9">
        <f t="shared" si="423"/>
        <v>828788</v>
      </c>
      <c r="G1346" s="9">
        <f t="shared" si="423"/>
        <v>516491</v>
      </c>
      <c r="H1346" s="9">
        <f t="shared" si="424"/>
        <v>460656</v>
      </c>
      <c r="I1346" s="10">
        <f t="shared" si="425"/>
        <v>-1.0020932261670668E-2</v>
      </c>
      <c r="J1346" s="11">
        <f t="shared" si="425"/>
        <v>9.0650736847908142E-4</v>
      </c>
      <c r="K1346" s="21">
        <f t="shared" si="426"/>
        <v>0.45363726077205513</v>
      </c>
    </row>
    <row r="1347" spans="1:11" x14ac:dyDescent="0.2">
      <c r="A1347" s="1" t="str">
        <f t="shared" si="420"/>
        <v>YE Feb-04</v>
      </c>
      <c r="B1347">
        <f t="shared" si="421"/>
        <v>-21</v>
      </c>
      <c r="C1347" s="9">
        <f t="shared" si="421"/>
        <v>485.41666666667152</v>
      </c>
      <c r="D1347" s="9">
        <f t="shared" si="421"/>
        <v>302478</v>
      </c>
      <c r="E1347" s="31">
        <f t="shared" si="422"/>
        <v>0.76307000385743606</v>
      </c>
      <c r="F1347" s="9">
        <f t="shared" si="423"/>
        <v>739661</v>
      </c>
      <c r="G1347" s="9">
        <f t="shared" si="423"/>
        <v>520308</v>
      </c>
      <c r="H1347" s="9">
        <f t="shared" si="424"/>
        <v>449760</v>
      </c>
      <c r="I1347" s="10">
        <f t="shared" si="425"/>
        <v>-1.6183374515002846E-2</v>
      </c>
      <c r="J1347" s="11">
        <f t="shared" si="425"/>
        <v>-3.3353148598227467E-3</v>
      </c>
      <c r="K1347" s="21">
        <f t="shared" si="426"/>
        <v>0.45420063949480749</v>
      </c>
    </row>
    <row r="1348" spans="1:11" x14ac:dyDescent="0.2">
      <c r="A1348" s="1" t="str">
        <f t="shared" si="420"/>
        <v>YE Mar-04</v>
      </c>
      <c r="B1348">
        <f t="shared" si="421"/>
        <v>-16</v>
      </c>
      <c r="C1348" s="9">
        <f t="shared" si="421"/>
        <v>550.5</v>
      </c>
      <c r="D1348" s="9">
        <f t="shared" si="421"/>
        <v>326689</v>
      </c>
      <c r="E1348" s="31">
        <f t="shared" si="422"/>
        <v>0.97959728423795411</v>
      </c>
      <c r="F1348" s="9">
        <f t="shared" si="423"/>
        <v>1015553</v>
      </c>
      <c r="G1348" s="9">
        <f t="shared" si="423"/>
        <v>673292</v>
      </c>
      <c r="H1348" s="9">
        <f t="shared" si="424"/>
        <v>554799</v>
      </c>
      <c r="I1348" s="10">
        <f t="shared" si="425"/>
        <v>-1.6899095968262001E-2</v>
      </c>
      <c r="J1348" s="11">
        <f t="shared" si="425"/>
        <v>2.2903713273432214E-3</v>
      </c>
      <c r="K1348" s="21">
        <f t="shared" si="426"/>
        <v>0.40699924402814958</v>
      </c>
    </row>
    <row r="1349" spans="1:11" x14ac:dyDescent="0.2">
      <c r="A1349" s="1" t="str">
        <f t="shared" si="420"/>
        <v>YE Apr-04</v>
      </c>
      <c r="B1349">
        <f t="shared" si="421"/>
        <v>26</v>
      </c>
      <c r="C1349" s="9">
        <f t="shared" si="421"/>
        <v>1037</v>
      </c>
      <c r="D1349" s="9">
        <f t="shared" si="421"/>
        <v>501829</v>
      </c>
      <c r="E1349" s="31">
        <f t="shared" si="422"/>
        <v>0.72942089176950731</v>
      </c>
      <c r="F1349" s="9">
        <f t="shared" si="423"/>
        <v>841278</v>
      </c>
      <c r="G1349" s="9">
        <f t="shared" si="423"/>
        <v>655201</v>
      </c>
      <c r="H1349" s="9">
        <f t="shared" si="424"/>
        <v>510894</v>
      </c>
      <c r="I1349" s="10">
        <f t="shared" si="425"/>
        <v>-2.5852361006483804E-2</v>
      </c>
      <c r="J1349" s="11">
        <f t="shared" si="425"/>
        <v>-3.6347364739870436E-3</v>
      </c>
      <c r="K1349" s="21">
        <f t="shared" si="426"/>
        <v>-1.2225992942475727E-2</v>
      </c>
    </row>
    <row r="1350" spans="1:11" x14ac:dyDescent="0.2">
      <c r="A1350" s="1" t="str">
        <f t="shared" si="420"/>
        <v>YE May-04</v>
      </c>
      <c r="B1350">
        <f t="shared" si="421"/>
        <v>66</v>
      </c>
      <c r="C1350" s="9">
        <f t="shared" si="421"/>
        <v>1445</v>
      </c>
      <c r="D1350" s="9">
        <f t="shared" si="421"/>
        <v>653605</v>
      </c>
      <c r="E1350" s="31">
        <f t="shared" si="422"/>
        <v>0.69331929658225278</v>
      </c>
      <c r="F1350" s="9">
        <f t="shared" si="423"/>
        <v>870540</v>
      </c>
      <c r="G1350" s="9">
        <f t="shared" si="423"/>
        <v>683221</v>
      </c>
      <c r="H1350" s="9">
        <f t="shared" si="424"/>
        <v>552482</v>
      </c>
      <c r="I1350" s="10">
        <f t="shared" si="425"/>
        <v>-2.7406816962555203E-2</v>
      </c>
      <c r="J1350" s="11">
        <f t="shared" si="425"/>
        <v>-6.2349357004667372E-3</v>
      </c>
      <c r="K1350" s="21">
        <f t="shared" si="426"/>
        <v>-0.45630038224636138</v>
      </c>
    </row>
    <row r="1351" spans="1:11" x14ac:dyDescent="0.2">
      <c r="A1351" s="1" t="str">
        <f t="shared" si="420"/>
        <v>YE Jun-04</v>
      </c>
      <c r="B1351">
        <f t="shared" si="421"/>
        <v>64</v>
      </c>
      <c r="C1351" s="9">
        <f t="shared" si="421"/>
        <v>1883.083333333343</v>
      </c>
      <c r="D1351" s="9">
        <f t="shared" si="421"/>
        <v>811315</v>
      </c>
      <c r="E1351" s="31">
        <f t="shared" si="422"/>
        <v>0.86480213955567109</v>
      </c>
      <c r="F1351" s="9">
        <f t="shared" si="423"/>
        <v>1152778</v>
      </c>
      <c r="G1351" s="9">
        <f t="shared" si="423"/>
        <v>842838</v>
      </c>
      <c r="H1351" s="9">
        <f t="shared" si="424"/>
        <v>688825</v>
      </c>
      <c r="I1351" s="10">
        <f t="shared" si="425"/>
        <v>-2.8600492432989455E-2</v>
      </c>
      <c r="J1351" s="11">
        <f t="shared" si="425"/>
        <v>-3.6408874387725554E-3</v>
      </c>
      <c r="K1351" s="21">
        <f t="shared" si="426"/>
        <v>-0.28748675775639043</v>
      </c>
    </row>
    <row r="1352" spans="1:11" x14ac:dyDescent="0.2">
      <c r="A1352" s="1" t="str">
        <f t="shared" si="420"/>
        <v>YE Jul-04</v>
      </c>
      <c r="B1352">
        <f t="shared" si="421"/>
        <v>35</v>
      </c>
      <c r="C1352" s="9">
        <f t="shared" si="421"/>
        <v>2184.5</v>
      </c>
      <c r="D1352" s="9">
        <f t="shared" si="421"/>
        <v>923442</v>
      </c>
      <c r="E1352" s="31">
        <f t="shared" si="422"/>
        <v>0.88387349761195821</v>
      </c>
      <c r="F1352" s="9">
        <f t="shared" si="423"/>
        <v>1216490</v>
      </c>
      <c r="G1352" s="9">
        <f t="shared" si="423"/>
        <v>863315</v>
      </c>
      <c r="H1352" s="9">
        <f t="shared" si="424"/>
        <v>740654</v>
      </c>
      <c r="I1352" s="10">
        <f t="shared" si="425"/>
        <v>-2.677114703684369E-2</v>
      </c>
      <c r="J1352" s="11">
        <f t="shared" si="425"/>
        <v>-5.2334002062024432E-3</v>
      </c>
      <c r="K1352" s="21">
        <f t="shared" si="426"/>
        <v>0.24431981040457629</v>
      </c>
    </row>
    <row r="1353" spans="1:11" x14ac:dyDescent="0.2">
      <c r="A1353" s="1" t="str">
        <f t="shared" si="420"/>
        <v>YE Aug-04</v>
      </c>
      <c r="B1353">
        <f t="shared" ref="B1353:D1372" si="427">B1149-B1137</f>
        <v>51</v>
      </c>
      <c r="C1353" s="9">
        <f t="shared" si="427"/>
        <v>2514</v>
      </c>
      <c r="D1353" s="9">
        <f t="shared" si="427"/>
        <v>1046016</v>
      </c>
      <c r="E1353" s="31">
        <f t="shared" si="422"/>
        <v>0.93313615040408848</v>
      </c>
      <c r="F1353" s="9">
        <f t="shared" ref="F1353:G1372" si="428">IF(OR(F1137="C",F1149="C"),"C",F1149-F1137)</f>
        <v>1296738</v>
      </c>
      <c r="G1353" s="9">
        <f t="shared" si="428"/>
        <v>885999</v>
      </c>
      <c r="H1353" s="9">
        <f t="shared" si="424"/>
        <v>809665</v>
      </c>
      <c r="I1353" s="10">
        <f t="shared" ref="I1353:J1372" si="429">IF(OR(I1149="-",I1137="-"),"-",IF(OR(I1149="C",I1137="C"),"C",I1149-I1137))</f>
        <v>-2.4221493978140218E-2</v>
      </c>
      <c r="J1353" s="11">
        <f t="shared" si="429"/>
        <v>-7.602645636294314E-3</v>
      </c>
      <c r="K1353" s="21">
        <f t="shared" si="426"/>
        <v>0.12613332676245648</v>
      </c>
    </row>
    <row r="1354" spans="1:11" x14ac:dyDescent="0.2">
      <c r="A1354" s="1" t="str">
        <f t="shared" si="420"/>
        <v>YE Sep-04</v>
      </c>
      <c r="B1354">
        <f t="shared" si="427"/>
        <v>63</v>
      </c>
      <c r="C1354" s="9">
        <f t="shared" si="427"/>
        <v>3060.166666666657</v>
      </c>
      <c r="D1354" s="9">
        <f t="shared" si="427"/>
        <v>1242636</v>
      </c>
      <c r="E1354" s="31">
        <f t="shared" si="422"/>
        <v>0.83500774929745347</v>
      </c>
      <c r="F1354" s="9">
        <f t="shared" si="428"/>
        <v>1341241</v>
      </c>
      <c r="G1354" s="9">
        <f t="shared" si="428"/>
        <v>912362</v>
      </c>
      <c r="H1354" s="9">
        <f t="shared" si="424"/>
        <v>841452</v>
      </c>
      <c r="I1354" s="10">
        <f t="shared" si="429"/>
        <v>-2.4363626964657881E-2</v>
      </c>
      <c r="J1354" s="11">
        <f t="shared" si="429"/>
        <v>-8.2905763819152156E-3</v>
      </c>
      <c r="K1354" s="21">
        <f t="shared" si="426"/>
        <v>0.14646511745567636</v>
      </c>
    </row>
    <row r="1355" spans="1:11" x14ac:dyDescent="0.2">
      <c r="A1355" s="1" t="str">
        <f t="shared" si="420"/>
        <v>YE Oct-04</v>
      </c>
      <c r="B1355">
        <f t="shared" si="427"/>
        <v>81</v>
      </c>
      <c r="C1355" s="9">
        <f t="shared" si="427"/>
        <v>3704.25</v>
      </c>
      <c r="D1355" s="9">
        <f t="shared" si="427"/>
        <v>1482235</v>
      </c>
      <c r="E1355" s="31">
        <f t="shared" si="422"/>
        <v>0.72500697452483109</v>
      </c>
      <c r="F1355" s="9">
        <f t="shared" si="428"/>
        <v>1384383</v>
      </c>
      <c r="G1355" s="9">
        <f t="shared" si="428"/>
        <v>928749</v>
      </c>
      <c r="H1355" s="9">
        <f t="shared" si="424"/>
        <v>883035</v>
      </c>
      <c r="I1355" s="10">
        <f t="shared" si="429"/>
        <v>-2.3352018131899355E-2</v>
      </c>
      <c r="J1355" s="11">
        <f t="shared" si="429"/>
        <v>-1.0013470031045468E-2</v>
      </c>
      <c r="K1355" s="21">
        <f t="shared" si="426"/>
        <v>0.12363260385190955</v>
      </c>
    </row>
    <row r="1356" spans="1:11" x14ac:dyDescent="0.2">
      <c r="A1356" s="1" t="str">
        <f t="shared" si="420"/>
        <v>YE Nov-04</v>
      </c>
      <c r="B1356">
        <f t="shared" si="427"/>
        <v>124</v>
      </c>
      <c r="C1356" s="9">
        <f t="shared" si="427"/>
        <v>4076</v>
      </c>
      <c r="D1356" s="9">
        <f t="shared" si="427"/>
        <v>1616065</v>
      </c>
      <c r="E1356" s="31">
        <f t="shared" si="422"/>
        <v>0.8058289004259791</v>
      </c>
      <c r="F1356" s="9">
        <f t="shared" si="428"/>
        <v>1502431</v>
      </c>
      <c r="G1356" s="9">
        <f t="shared" si="428"/>
        <v>1005143</v>
      </c>
      <c r="H1356" s="9">
        <f t="shared" si="424"/>
        <v>971298</v>
      </c>
      <c r="I1356" s="10">
        <f t="shared" si="429"/>
        <v>-2.463045853471213E-2</v>
      </c>
      <c r="J1356" s="11">
        <f t="shared" si="429"/>
        <v>-1.2070271778847452E-2</v>
      </c>
      <c r="K1356" s="21">
        <f t="shared" si="426"/>
        <v>-0.33542607722922213</v>
      </c>
    </row>
    <row r="1357" spans="1:11" x14ac:dyDescent="0.2">
      <c r="A1357" s="1" t="str">
        <f t="shared" si="420"/>
        <v>YE Dec-04</v>
      </c>
      <c r="B1357">
        <f t="shared" si="427"/>
        <v>126</v>
      </c>
      <c r="C1357" s="9">
        <f t="shared" si="427"/>
        <v>4481.1666666666715</v>
      </c>
      <c r="D1357" s="9">
        <f t="shared" si="427"/>
        <v>1766787</v>
      </c>
      <c r="E1357" s="31">
        <f t="shared" si="422"/>
        <v>0.5395290501787855</v>
      </c>
      <c r="F1357" s="9">
        <f t="shared" si="428"/>
        <v>1383633</v>
      </c>
      <c r="G1357" s="9">
        <f t="shared" si="428"/>
        <v>920348</v>
      </c>
      <c r="H1357" s="9">
        <f t="shared" si="424"/>
        <v>909801</v>
      </c>
      <c r="I1357" s="10">
        <f t="shared" si="429"/>
        <v>-2.1676172850586095E-2</v>
      </c>
      <c r="J1357" s="11">
        <f t="shared" si="429"/>
        <v>-1.2686518052556162E-2</v>
      </c>
      <c r="K1357" s="21">
        <f t="shared" si="426"/>
        <v>-0.21659442896750392</v>
      </c>
    </row>
    <row r="1358" spans="1:11" x14ac:dyDescent="0.2">
      <c r="A1358" s="1" t="str">
        <f t="shared" si="420"/>
        <v>YE Jan-05</v>
      </c>
      <c r="B1358">
        <f t="shared" si="427"/>
        <v>136</v>
      </c>
      <c r="C1358" s="9">
        <f t="shared" si="427"/>
        <v>4725.5833333333285</v>
      </c>
      <c r="D1358" s="9">
        <f t="shared" si="427"/>
        <v>1857710</v>
      </c>
      <c r="E1358" s="31">
        <f t="shared" si="422"/>
        <v>0.46448252181007632</v>
      </c>
      <c r="F1358" s="9">
        <f t="shared" si="428"/>
        <v>1350719</v>
      </c>
      <c r="G1358" s="9">
        <f t="shared" si="428"/>
        <v>968831</v>
      </c>
      <c r="H1358" s="9">
        <f t="shared" si="424"/>
        <v>913054</v>
      </c>
      <c r="I1358" s="10">
        <f t="shared" si="429"/>
        <v>-2.9484250483541752E-2</v>
      </c>
      <c r="J1358" s="11">
        <f t="shared" si="429"/>
        <v>-1.4996293311124953E-2</v>
      </c>
      <c r="K1358" s="21">
        <f t="shared" si="426"/>
        <v>-0.27967316890293148</v>
      </c>
    </row>
    <row r="1359" spans="1:11" x14ac:dyDescent="0.2">
      <c r="A1359" s="1" t="str">
        <f t="shared" si="420"/>
        <v>YE Feb-05</v>
      </c>
      <c r="B1359">
        <f t="shared" si="427"/>
        <v>149</v>
      </c>
      <c r="C1359" s="9">
        <f t="shared" si="427"/>
        <v>5136.5833333333285</v>
      </c>
      <c r="D1359" s="9">
        <f t="shared" si="427"/>
        <v>1744872</v>
      </c>
      <c r="E1359" s="31">
        <f t="shared" si="422"/>
        <v>0.49916709763912337</v>
      </c>
      <c r="F1359" s="9">
        <f t="shared" si="428"/>
        <v>1297565</v>
      </c>
      <c r="G1359" s="9">
        <f t="shared" si="428"/>
        <v>941515</v>
      </c>
      <c r="H1359" s="9">
        <f t="shared" si="424"/>
        <v>887477</v>
      </c>
      <c r="I1359" s="10">
        <f t="shared" si="429"/>
        <v>-2.9167513337185147E-2</v>
      </c>
      <c r="J1359" s="11">
        <f t="shared" si="429"/>
        <v>-1.5290524953770923E-2</v>
      </c>
      <c r="K1359" s="21">
        <f t="shared" si="426"/>
        <v>-0.31787135277061651</v>
      </c>
    </row>
    <row r="1360" spans="1:11" x14ac:dyDescent="0.2">
      <c r="A1360" s="1" t="str">
        <f t="shared" si="420"/>
        <v>YE Mar-05</v>
      </c>
      <c r="B1360">
        <f t="shared" si="427"/>
        <v>157</v>
      </c>
      <c r="C1360" s="9">
        <f t="shared" si="427"/>
        <v>5480.4166666666715</v>
      </c>
      <c r="D1360" s="9">
        <f t="shared" si="427"/>
        <v>1872778</v>
      </c>
      <c r="E1360" s="31">
        <f t="shared" si="422"/>
        <v>0.50122398893411457</v>
      </c>
      <c r="F1360" s="9">
        <f t="shared" si="428"/>
        <v>1524646</v>
      </c>
      <c r="G1360" s="9">
        <f t="shared" si="428"/>
        <v>1004199</v>
      </c>
      <c r="H1360" s="9">
        <f t="shared" si="424"/>
        <v>939841</v>
      </c>
      <c r="I1360" s="10">
        <f t="shared" si="429"/>
        <v>-2.2074268824719301E-2</v>
      </c>
      <c r="J1360" s="11">
        <f t="shared" si="429"/>
        <v>-7.4986484977483947E-3</v>
      </c>
      <c r="K1360" s="21">
        <f t="shared" si="426"/>
        <v>-0.31114893394628496</v>
      </c>
    </row>
    <row r="1361" spans="1:11" x14ac:dyDescent="0.2">
      <c r="A1361" s="1" t="str">
        <f t="shared" si="420"/>
        <v>YE Apr-05</v>
      </c>
      <c r="B1361">
        <f t="shared" si="427"/>
        <v>151</v>
      </c>
      <c r="C1361" s="9">
        <f t="shared" si="427"/>
        <v>5441.6666666666715</v>
      </c>
      <c r="D1361" s="9">
        <f t="shared" si="427"/>
        <v>1858828</v>
      </c>
      <c r="E1361" s="31">
        <f t="shared" si="422"/>
        <v>0.38549511465330966</v>
      </c>
      <c r="F1361" s="9">
        <f t="shared" si="428"/>
        <v>1371895</v>
      </c>
      <c r="G1361" s="9">
        <f t="shared" si="428"/>
        <v>915309</v>
      </c>
      <c r="H1361" s="9">
        <f t="shared" si="424"/>
        <v>881738</v>
      </c>
      <c r="I1361" s="10">
        <f t="shared" si="429"/>
        <v>-2.0941429775577003E-2</v>
      </c>
      <c r="J1361" s="11">
        <f t="shared" si="429"/>
        <v>-1.0297305773711241E-2</v>
      </c>
      <c r="K1361" s="21">
        <f t="shared" si="426"/>
        <v>-0.25434106513233701</v>
      </c>
    </row>
    <row r="1362" spans="1:11" x14ac:dyDescent="0.2">
      <c r="A1362" s="1" t="str">
        <f t="shared" si="420"/>
        <v>YE May-05</v>
      </c>
      <c r="B1362">
        <f t="shared" si="427"/>
        <v>153</v>
      </c>
      <c r="C1362" s="9">
        <f t="shared" si="427"/>
        <v>5564.1666666666715</v>
      </c>
      <c r="D1362" s="9">
        <f t="shared" si="427"/>
        <v>1904398</v>
      </c>
      <c r="E1362" s="31">
        <f t="shared" si="422"/>
        <v>0.23436775762678508</v>
      </c>
      <c r="F1362" s="9">
        <f t="shared" si="428"/>
        <v>1302190</v>
      </c>
      <c r="G1362" s="9">
        <f t="shared" si="428"/>
        <v>901729</v>
      </c>
      <c r="H1362" s="9">
        <f t="shared" si="424"/>
        <v>829849</v>
      </c>
      <c r="I1362" s="10">
        <f t="shared" si="429"/>
        <v>-2.3576474200709185E-2</v>
      </c>
      <c r="J1362" s="11">
        <f t="shared" si="429"/>
        <v>-8.9392564896508819E-3</v>
      </c>
      <c r="K1362" s="21">
        <f t="shared" si="426"/>
        <v>-0.2638731481333636</v>
      </c>
    </row>
    <row r="1363" spans="1:11" x14ac:dyDescent="0.2">
      <c r="A1363" s="1" t="str">
        <f t="shared" si="420"/>
        <v>YE Jun-05</v>
      </c>
      <c r="B1363">
        <f t="shared" si="427"/>
        <v>155</v>
      </c>
      <c r="C1363" s="9">
        <f t="shared" si="427"/>
        <v>5696.416666666657</v>
      </c>
      <c r="D1363" s="9">
        <f t="shared" si="427"/>
        <v>1952008</v>
      </c>
      <c r="E1363" s="31">
        <f t="shared" si="422"/>
        <v>7.7050134756028399E-2</v>
      </c>
      <c r="F1363" s="9">
        <f t="shared" si="428"/>
        <v>1200945</v>
      </c>
      <c r="G1363" s="9">
        <f t="shared" si="428"/>
        <v>838113</v>
      </c>
      <c r="H1363" s="9">
        <f t="shared" si="424"/>
        <v>777935</v>
      </c>
      <c r="I1363" s="10">
        <f t="shared" si="429"/>
        <v>-2.2335231323190818E-2</v>
      </c>
      <c r="J1363" s="11">
        <f t="shared" si="429"/>
        <v>-9.4428729378195353E-3</v>
      </c>
      <c r="K1363" s="21">
        <f t="shared" si="426"/>
        <v>-0.27496709612550063</v>
      </c>
    </row>
    <row r="1364" spans="1:11" x14ac:dyDescent="0.2">
      <c r="A1364" s="1" t="str">
        <f t="shared" si="420"/>
        <v>YE Jul-05</v>
      </c>
      <c r="B1364">
        <f t="shared" si="427"/>
        <v>163</v>
      </c>
      <c r="C1364" s="9">
        <f t="shared" si="427"/>
        <v>5918.0833333333285</v>
      </c>
      <c r="D1364" s="9">
        <f t="shared" si="427"/>
        <v>2034468</v>
      </c>
      <c r="E1364" s="31">
        <f t="shared" si="422"/>
        <v>-0.10390968879627138</v>
      </c>
      <c r="F1364" s="9">
        <f t="shared" si="428"/>
        <v>1141864</v>
      </c>
      <c r="G1364" s="9">
        <f t="shared" si="428"/>
        <v>776486</v>
      </c>
      <c r="H1364" s="9">
        <f t="shared" si="424"/>
        <v>726115</v>
      </c>
      <c r="I1364" s="10">
        <f t="shared" si="429"/>
        <v>-1.8884159462169148E-2</v>
      </c>
      <c r="J1364" s="11">
        <f t="shared" si="429"/>
        <v>-7.5536524838382135E-3</v>
      </c>
      <c r="K1364" s="21">
        <f t="shared" si="426"/>
        <v>-0.33029881008710049</v>
      </c>
    </row>
    <row r="1365" spans="1:11" x14ac:dyDescent="0.2">
      <c r="A1365" s="1" t="str">
        <f t="shared" ref="A1365:A1396" si="430">A1161</f>
        <v>YE Aug-05</v>
      </c>
      <c r="B1365">
        <f t="shared" si="427"/>
        <v>142</v>
      </c>
      <c r="C1365" s="9">
        <f t="shared" si="427"/>
        <v>6042.3333333333285</v>
      </c>
      <c r="D1365" s="9">
        <f t="shared" si="427"/>
        <v>2080689</v>
      </c>
      <c r="E1365" s="31">
        <f t="shared" ref="E1365:E1396" si="431">IF(OR(E1149="-",E1161="-"),"-",IF(OR(E1149="C",E1161="C"),"C",E1161-E1149))</f>
        <v>-0.27806730038012972</v>
      </c>
      <c r="F1365" s="9">
        <f t="shared" si="428"/>
        <v>1065353</v>
      </c>
      <c r="G1365" s="9">
        <f t="shared" si="428"/>
        <v>742484</v>
      </c>
      <c r="H1365" s="9">
        <f t="shared" ref="H1365:H1396" si="432">IF(OR(H1161="C",H1149="C"),"C",H1161-H1149)</f>
        <v>662543</v>
      </c>
      <c r="I1365" s="10">
        <f t="shared" si="429"/>
        <v>-1.9600739630991848E-2</v>
      </c>
      <c r="J1365" s="11">
        <f t="shared" si="429"/>
        <v>-5.4704000196568181E-3</v>
      </c>
      <c r="K1365" s="21">
        <f t="shared" ref="K1365:K1396" si="433">K1161-K1149</f>
        <v>1.6048639880835935E-2</v>
      </c>
    </row>
    <row r="1366" spans="1:11" x14ac:dyDescent="0.2">
      <c r="A1366" s="1" t="str">
        <f t="shared" si="430"/>
        <v>YE Sep-05</v>
      </c>
      <c r="B1366">
        <f t="shared" si="427"/>
        <v>148</v>
      </c>
      <c r="C1366" s="9">
        <f t="shared" si="427"/>
        <v>5705.583333333343</v>
      </c>
      <c r="D1366" s="9">
        <f t="shared" si="427"/>
        <v>1959459</v>
      </c>
      <c r="E1366" s="31">
        <f t="shared" si="431"/>
        <v>-0.34043674867736229</v>
      </c>
      <c r="F1366" s="9">
        <f t="shared" si="428"/>
        <v>869620</v>
      </c>
      <c r="G1366" s="9">
        <f t="shared" si="428"/>
        <v>616004</v>
      </c>
      <c r="H1366" s="9">
        <f t="shared" si="432"/>
        <v>586360</v>
      </c>
      <c r="I1366" s="10">
        <f t="shared" si="429"/>
        <v>-1.7094645847062662E-2</v>
      </c>
      <c r="J1366" s="11">
        <f t="shared" si="429"/>
        <v>-8.9577528888999947E-3</v>
      </c>
      <c r="K1366" s="21">
        <f t="shared" si="433"/>
        <v>-0.15720537819287728</v>
      </c>
    </row>
    <row r="1367" spans="1:11" x14ac:dyDescent="0.2">
      <c r="A1367" s="1" t="str">
        <f t="shared" si="430"/>
        <v>YE Oct-05</v>
      </c>
      <c r="B1367">
        <f t="shared" si="427"/>
        <v>132</v>
      </c>
      <c r="C1367" s="9">
        <f t="shared" si="427"/>
        <v>5517.1666666666715</v>
      </c>
      <c r="D1367" s="9">
        <f t="shared" si="427"/>
        <v>1889368</v>
      </c>
      <c r="E1367" s="31">
        <f t="shared" si="431"/>
        <v>-0.34299948919130685</v>
      </c>
      <c r="F1367" s="9">
        <f t="shared" si="428"/>
        <v>855171</v>
      </c>
      <c r="G1367" s="9">
        <f t="shared" si="428"/>
        <v>600512</v>
      </c>
      <c r="H1367" s="9">
        <f t="shared" si="432"/>
        <v>555981</v>
      </c>
      <c r="I1367" s="10">
        <f t="shared" si="429"/>
        <v>-1.6102216240791334E-2</v>
      </c>
      <c r="J1367" s="11">
        <f t="shared" si="429"/>
        <v>-6.7187741814818125E-3</v>
      </c>
      <c r="K1367" s="21">
        <f t="shared" si="433"/>
        <v>2.279625071338387E-2</v>
      </c>
    </row>
    <row r="1368" spans="1:11" x14ac:dyDescent="0.2">
      <c r="A1368" s="1" t="str">
        <f t="shared" si="430"/>
        <v>YE Nov-05</v>
      </c>
      <c r="B1368">
        <f t="shared" si="427"/>
        <v>109</v>
      </c>
      <c r="C1368" s="9">
        <f t="shared" si="427"/>
        <v>5507.416666666657</v>
      </c>
      <c r="D1368" s="9">
        <f t="shared" si="427"/>
        <v>1885858</v>
      </c>
      <c r="E1368" s="31">
        <f t="shared" si="431"/>
        <v>-0.59021796926428038</v>
      </c>
      <c r="F1368" s="9">
        <f t="shared" si="428"/>
        <v>685806</v>
      </c>
      <c r="G1368" s="9">
        <f t="shared" si="428"/>
        <v>452078</v>
      </c>
      <c r="H1368" s="9">
        <f t="shared" si="432"/>
        <v>438247</v>
      </c>
      <c r="I1368" s="10">
        <f t="shared" si="429"/>
        <v>-9.5147276236036138E-3</v>
      </c>
      <c r="J1368" s="11">
        <f t="shared" si="429"/>
        <v>-4.5730621532509286E-3</v>
      </c>
      <c r="K1368" s="21">
        <f t="shared" si="433"/>
        <v>0.33431042575421799</v>
      </c>
    </row>
    <row r="1369" spans="1:11" x14ac:dyDescent="0.2">
      <c r="A1369" s="1" t="str">
        <f t="shared" si="430"/>
        <v>YE Dec-05</v>
      </c>
      <c r="B1369">
        <f t="shared" si="427"/>
        <v>111</v>
      </c>
      <c r="C1369" s="9">
        <f t="shared" si="427"/>
        <v>5445.1666666666715</v>
      </c>
      <c r="D1369" s="9">
        <f t="shared" si="427"/>
        <v>1862701</v>
      </c>
      <c r="E1369" s="31">
        <f t="shared" si="431"/>
        <v>-0.66400127224045491</v>
      </c>
      <c r="F1369" s="9">
        <f t="shared" si="428"/>
        <v>541410</v>
      </c>
      <c r="G1369" s="9">
        <f t="shared" si="428"/>
        <v>346540</v>
      </c>
      <c r="H1369" s="9">
        <f t="shared" si="432"/>
        <v>391442</v>
      </c>
      <c r="I1369" s="10">
        <f t="shared" si="429"/>
        <v>-6.3201314611054382E-3</v>
      </c>
      <c r="J1369" s="11">
        <f t="shared" si="429"/>
        <v>-8.0824678180433374E-3</v>
      </c>
      <c r="K1369" s="21">
        <f t="shared" si="433"/>
        <v>0.29218813142520617</v>
      </c>
    </row>
    <row r="1370" spans="1:11" x14ac:dyDescent="0.2">
      <c r="A1370" s="1" t="str">
        <f t="shared" si="430"/>
        <v>YE Jan-06</v>
      </c>
      <c r="B1370">
        <f t="shared" si="427"/>
        <v>114</v>
      </c>
      <c r="C1370" s="9">
        <f t="shared" si="427"/>
        <v>5473.7500000000146</v>
      </c>
      <c r="D1370" s="9">
        <f t="shared" si="427"/>
        <v>1873334</v>
      </c>
      <c r="E1370" s="31">
        <f t="shared" si="431"/>
        <v>-0.89059375688171372</v>
      </c>
      <c r="F1370" s="9">
        <f t="shared" si="428"/>
        <v>280074</v>
      </c>
      <c r="G1370" s="9">
        <f t="shared" si="428"/>
        <v>227821</v>
      </c>
      <c r="H1370" s="9">
        <f t="shared" si="432"/>
        <v>287449</v>
      </c>
      <c r="I1370" s="10">
        <f t="shared" si="429"/>
        <v>-8.685226959174619E-3</v>
      </c>
      <c r="J1370" s="11">
        <f t="shared" si="429"/>
        <v>-1.2547959634807704E-2</v>
      </c>
      <c r="K1370" s="21">
        <f t="shared" si="433"/>
        <v>0.25733873470547053</v>
      </c>
    </row>
    <row r="1371" spans="1:11" x14ac:dyDescent="0.2">
      <c r="A1371" s="1" t="str">
        <f t="shared" si="430"/>
        <v>YE Feb-06</v>
      </c>
      <c r="B1371">
        <f t="shared" si="427"/>
        <v>103</v>
      </c>
      <c r="C1371" s="9">
        <f t="shared" si="427"/>
        <v>5421.083333333343</v>
      </c>
      <c r="D1371" s="9">
        <f t="shared" si="427"/>
        <v>1981105</v>
      </c>
      <c r="E1371" s="31">
        <f t="shared" si="431"/>
        <v>-1.0125701732756269</v>
      </c>
      <c r="F1371" s="9">
        <f t="shared" si="428"/>
        <v>313407</v>
      </c>
      <c r="G1371" s="9">
        <f t="shared" si="428"/>
        <v>186630</v>
      </c>
      <c r="H1371" s="9">
        <f t="shared" si="432"/>
        <v>270205</v>
      </c>
      <c r="I1371" s="10">
        <f t="shared" si="429"/>
        <v>-2.0301295595408497E-3</v>
      </c>
      <c r="J1371" s="11">
        <f t="shared" si="429"/>
        <v>-8.926775035949186E-3</v>
      </c>
      <c r="K1371" s="21">
        <f t="shared" si="433"/>
        <v>0.3822216780033898</v>
      </c>
    </row>
    <row r="1372" spans="1:11" x14ac:dyDescent="0.2">
      <c r="A1372" s="1" t="str">
        <f t="shared" si="430"/>
        <v>YE Mar-06</v>
      </c>
      <c r="B1372">
        <f t="shared" si="427"/>
        <v>90</v>
      </c>
      <c r="C1372" s="9">
        <f t="shared" si="427"/>
        <v>5322.2499999999854</v>
      </c>
      <c r="D1372" s="9">
        <f t="shared" si="427"/>
        <v>1944339</v>
      </c>
      <c r="E1372" s="31">
        <f t="shared" si="431"/>
        <v>-1.3160751448468915</v>
      </c>
      <c r="F1372" s="9">
        <f t="shared" si="428"/>
        <v>-241023</v>
      </c>
      <c r="G1372" s="9">
        <f t="shared" si="428"/>
        <v>-50729</v>
      </c>
      <c r="H1372" s="9">
        <f t="shared" si="432"/>
        <v>111019</v>
      </c>
      <c r="I1372" s="10">
        <f t="shared" si="429"/>
        <v>-8.8035877504262228E-3</v>
      </c>
      <c r="J1372" s="11">
        <f t="shared" si="429"/>
        <v>-2.4463478374222358E-2</v>
      </c>
      <c r="K1372" s="21">
        <f t="shared" si="433"/>
        <v>0.5172773282529306</v>
      </c>
    </row>
    <row r="1373" spans="1:11" x14ac:dyDescent="0.2">
      <c r="A1373" s="1" t="str">
        <f t="shared" si="430"/>
        <v>YE Apr-06</v>
      </c>
      <c r="B1373">
        <f t="shared" ref="B1373:D1392" si="434">B1169-B1157</f>
        <v>89</v>
      </c>
      <c r="C1373" s="9">
        <f t="shared" si="434"/>
        <v>5263.333333333343</v>
      </c>
      <c r="D1373" s="9">
        <f t="shared" si="434"/>
        <v>1923129</v>
      </c>
      <c r="E1373" s="31">
        <f t="shared" si="431"/>
        <v>-1.2336591530483361</v>
      </c>
      <c r="F1373" s="9">
        <f t="shared" ref="F1373:G1392" si="435">IF(OR(F1157="C",F1169="C"),"C",F1169-F1157)</f>
        <v>-95530</v>
      </c>
      <c r="G1373" s="9">
        <f t="shared" si="435"/>
        <v>-21037</v>
      </c>
      <c r="H1373" s="9">
        <f t="shared" si="432"/>
        <v>138693</v>
      </c>
      <c r="I1373" s="10">
        <f t="shared" ref="I1373:J1392" si="436">IF(OR(I1169="-",I1157="-"),"-",IF(OR(I1169="C",I1157="C"),"C",I1169-I1157))</f>
        <v>-3.3823526888638877E-3</v>
      </c>
      <c r="J1373" s="11">
        <f t="shared" si="436"/>
        <v>-1.8960048450194389E-2</v>
      </c>
      <c r="K1373" s="21">
        <f t="shared" si="433"/>
        <v>0.50608650535948385</v>
      </c>
    </row>
    <row r="1374" spans="1:11" x14ac:dyDescent="0.2">
      <c r="A1374" s="1" t="str">
        <f t="shared" si="430"/>
        <v>YE May-06</v>
      </c>
      <c r="B1374">
        <f t="shared" si="434"/>
        <v>76</v>
      </c>
      <c r="C1374" s="9">
        <f t="shared" si="434"/>
        <v>5016.25</v>
      </c>
      <c r="D1374" s="9">
        <f t="shared" si="434"/>
        <v>1831214</v>
      </c>
      <c r="E1374" s="31">
        <f t="shared" si="431"/>
        <v>-1.1151902427267117</v>
      </c>
      <c r="F1374" s="9">
        <f t="shared" si="435"/>
        <v>-66989</v>
      </c>
      <c r="G1374" s="9">
        <f t="shared" si="435"/>
        <v>-38265</v>
      </c>
      <c r="H1374" s="9">
        <f t="shared" si="432"/>
        <v>157563</v>
      </c>
      <c r="I1374" s="10">
        <f t="shared" si="436"/>
        <v>2.453765829841803E-4</v>
      </c>
      <c r="J1374" s="11">
        <f t="shared" si="436"/>
        <v>-1.9168411264495422E-2</v>
      </c>
      <c r="K1374" s="21">
        <f t="shared" si="433"/>
        <v>0.59187989637202065</v>
      </c>
    </row>
    <row r="1375" spans="1:11" x14ac:dyDescent="0.2">
      <c r="A1375" s="1" t="str">
        <f t="shared" si="430"/>
        <v>YE Jun-06</v>
      </c>
      <c r="B1375">
        <f t="shared" si="434"/>
        <v>66</v>
      </c>
      <c r="C1375" s="9">
        <f t="shared" si="434"/>
        <v>4611.6666666666715</v>
      </c>
      <c r="D1375" s="9">
        <f t="shared" si="434"/>
        <v>1685564</v>
      </c>
      <c r="E1375" s="31">
        <f t="shared" si="431"/>
        <v>-1.2814872028621522</v>
      </c>
      <c r="F1375" s="9">
        <f t="shared" si="435"/>
        <v>-307204</v>
      </c>
      <c r="G1375" s="9">
        <f t="shared" si="435"/>
        <v>-175013</v>
      </c>
      <c r="H1375" s="9">
        <f t="shared" si="432"/>
        <v>21143</v>
      </c>
      <c r="I1375" s="10">
        <f t="shared" si="436"/>
        <v>1.079496325721907E-3</v>
      </c>
      <c r="J1375" s="11">
        <f t="shared" si="436"/>
        <v>-1.9306854608953872E-2</v>
      </c>
      <c r="K1375" s="21">
        <f t="shared" si="433"/>
        <v>0.59097453151435531</v>
      </c>
    </row>
    <row r="1376" spans="1:11" x14ac:dyDescent="0.2">
      <c r="A1376" s="1" t="str">
        <f t="shared" si="430"/>
        <v>YE Jul-06</v>
      </c>
      <c r="B1376">
        <f t="shared" si="434"/>
        <v>53</v>
      </c>
      <c r="C1376" s="9">
        <f t="shared" si="434"/>
        <v>4141.25</v>
      </c>
      <c r="D1376" s="9">
        <f t="shared" si="434"/>
        <v>1510569</v>
      </c>
      <c r="E1376" s="31">
        <f t="shared" si="431"/>
        <v>-1.2643889668528985</v>
      </c>
      <c r="F1376" s="9">
        <f t="shared" si="435"/>
        <v>-448699</v>
      </c>
      <c r="G1376" s="9">
        <f t="shared" si="435"/>
        <v>-227542</v>
      </c>
      <c r="H1376" s="9">
        <f t="shared" si="432"/>
        <v>-39064</v>
      </c>
      <c r="I1376" s="10">
        <f t="shared" si="436"/>
        <v>-1.5383789407799053E-3</v>
      </c>
      <c r="J1376" s="11">
        <f t="shared" si="436"/>
        <v>-2.1367418995931198E-2</v>
      </c>
      <c r="K1376" s="21">
        <f t="shared" si="433"/>
        <v>0.61407184222800026</v>
      </c>
    </row>
    <row r="1377" spans="1:11" x14ac:dyDescent="0.2">
      <c r="A1377" s="1" t="str">
        <f t="shared" si="430"/>
        <v>YE Aug-06</v>
      </c>
      <c r="B1377">
        <f t="shared" si="434"/>
        <v>64</v>
      </c>
      <c r="C1377" s="9">
        <f t="shared" si="434"/>
        <v>3760.416666666657</v>
      </c>
      <c r="D1377" s="9">
        <f t="shared" si="434"/>
        <v>1368899</v>
      </c>
      <c r="E1377" s="31">
        <f t="shared" si="431"/>
        <v>-1.0675064656771411</v>
      </c>
      <c r="F1377" s="9">
        <f t="shared" si="435"/>
        <v>-394023</v>
      </c>
      <c r="G1377" s="9">
        <f t="shared" si="435"/>
        <v>-223440</v>
      </c>
      <c r="H1377" s="9">
        <f t="shared" si="432"/>
        <v>500</v>
      </c>
      <c r="I1377" s="10">
        <f t="shared" si="436"/>
        <v>1.2854267672137709E-3</v>
      </c>
      <c r="J1377" s="11">
        <f t="shared" si="436"/>
        <v>-2.2124193501560363E-2</v>
      </c>
      <c r="K1377" s="21">
        <f t="shared" si="433"/>
        <v>0.33884428978863923</v>
      </c>
    </row>
    <row r="1378" spans="1:11" x14ac:dyDescent="0.2">
      <c r="A1378" s="1" t="str">
        <f t="shared" si="430"/>
        <v>YE Sep-06</v>
      </c>
      <c r="B1378">
        <f t="shared" si="434"/>
        <v>53</v>
      </c>
      <c r="C1378" s="9">
        <f t="shared" si="434"/>
        <v>3580.8333333333285</v>
      </c>
      <c r="D1378" s="9">
        <f t="shared" si="434"/>
        <v>1304249</v>
      </c>
      <c r="E1378" s="31">
        <f t="shared" si="431"/>
        <v>-0.93098211483989957</v>
      </c>
      <c r="F1378" s="9">
        <f t="shared" si="435"/>
        <v>-272189</v>
      </c>
      <c r="G1378" s="9">
        <f t="shared" si="435"/>
        <v>-145359</v>
      </c>
      <c r="H1378" s="9">
        <f t="shared" si="432"/>
        <v>41033</v>
      </c>
      <c r="I1378" s="10">
        <f t="shared" si="436"/>
        <v>-1.1124459582267932E-4</v>
      </c>
      <c r="J1378" s="11">
        <f t="shared" si="436"/>
        <v>-1.9222188378006599E-2</v>
      </c>
      <c r="K1378" s="21">
        <f t="shared" si="433"/>
        <v>0.43433803147862449</v>
      </c>
    </row>
    <row r="1379" spans="1:11" x14ac:dyDescent="0.2">
      <c r="A1379" s="1" t="str">
        <f t="shared" si="430"/>
        <v>YE Oct-06</v>
      </c>
      <c r="B1379">
        <f t="shared" si="434"/>
        <v>53</v>
      </c>
      <c r="C1379" s="9">
        <f t="shared" si="434"/>
        <v>3146.0833333333285</v>
      </c>
      <c r="D1379" s="9">
        <f t="shared" si="434"/>
        <v>1142522</v>
      </c>
      <c r="E1379" s="31">
        <f t="shared" si="431"/>
        <v>-0.70509761215912192</v>
      </c>
      <c r="F1379" s="9">
        <f t="shared" si="435"/>
        <v>-211466</v>
      </c>
      <c r="G1379" s="9">
        <f t="shared" si="435"/>
        <v>-142689</v>
      </c>
      <c r="H1379" s="9">
        <f t="shared" si="432"/>
        <v>88280</v>
      </c>
      <c r="I1379" s="10">
        <f t="shared" si="436"/>
        <v>3.2246667572302101E-3</v>
      </c>
      <c r="J1379" s="11">
        <f t="shared" si="436"/>
        <v>-2.0365822668834577E-2</v>
      </c>
      <c r="K1379" s="21">
        <f t="shared" si="433"/>
        <v>0.29951679344084425</v>
      </c>
    </row>
    <row r="1380" spans="1:11" x14ac:dyDescent="0.2">
      <c r="A1380" s="1" t="str">
        <f t="shared" si="430"/>
        <v>YE Nov-06</v>
      </c>
      <c r="B1380">
        <f t="shared" si="434"/>
        <v>41</v>
      </c>
      <c r="C1380" s="9">
        <f t="shared" si="434"/>
        <v>2691.4166666666715</v>
      </c>
      <c r="D1380" s="9">
        <f t="shared" si="434"/>
        <v>978842</v>
      </c>
      <c r="E1380" s="31">
        <f t="shared" si="431"/>
        <v>-0.39365036321256497</v>
      </c>
      <c r="F1380" s="9">
        <f t="shared" si="435"/>
        <v>-60430</v>
      </c>
      <c r="G1380" s="9">
        <f t="shared" si="435"/>
        <v>-56599</v>
      </c>
      <c r="H1380" s="9">
        <f t="shared" si="432"/>
        <v>176307</v>
      </c>
      <c r="I1380" s="10">
        <f t="shared" si="436"/>
        <v>2.684996962977193E-3</v>
      </c>
      <c r="J1380" s="11">
        <f t="shared" si="436"/>
        <v>-2.0427114957179304E-2</v>
      </c>
      <c r="K1380" s="21">
        <f t="shared" si="433"/>
        <v>0.31302218422670336</v>
      </c>
    </row>
    <row r="1381" spans="1:11" x14ac:dyDescent="0.2">
      <c r="A1381" s="1" t="str">
        <f t="shared" si="430"/>
        <v>YE Dec-06</v>
      </c>
      <c r="B1381">
        <f t="shared" si="434"/>
        <v>39</v>
      </c>
      <c r="C1381" s="9">
        <f t="shared" si="434"/>
        <v>2261.7499999999854</v>
      </c>
      <c r="D1381" s="9">
        <f t="shared" si="434"/>
        <v>819006</v>
      </c>
      <c r="E1381" s="31">
        <f t="shared" si="431"/>
        <v>-8.222389151746512E-2</v>
      </c>
      <c r="F1381" s="9">
        <f t="shared" si="435"/>
        <v>180611</v>
      </c>
      <c r="G1381" s="9">
        <f t="shared" si="435"/>
        <v>53378</v>
      </c>
      <c r="H1381" s="9">
        <f t="shared" si="432"/>
        <v>266099</v>
      </c>
      <c r="I1381" s="10">
        <f t="shared" si="436"/>
        <v>4.8500315064123889E-3</v>
      </c>
      <c r="J1381" s="11">
        <f t="shared" si="436"/>
        <v>-1.5650784341452395E-2</v>
      </c>
      <c r="K1381" s="21">
        <f t="shared" si="433"/>
        <v>0.20571798808506259</v>
      </c>
    </row>
    <row r="1382" spans="1:11" x14ac:dyDescent="0.2">
      <c r="A1382" s="1" t="str">
        <f t="shared" si="430"/>
        <v>YE Jan-07</v>
      </c>
      <c r="B1382">
        <f t="shared" si="434"/>
        <v>37</v>
      </c>
      <c r="C1382" s="9">
        <f t="shared" si="434"/>
        <v>1810.5833333333139</v>
      </c>
      <c r="D1382" s="9">
        <f t="shared" si="434"/>
        <v>651172</v>
      </c>
      <c r="E1382" s="31">
        <f t="shared" si="431"/>
        <v>0.26872356930243768</v>
      </c>
      <c r="F1382" s="9">
        <f t="shared" si="435"/>
        <v>359342</v>
      </c>
      <c r="G1382" s="9">
        <f t="shared" si="435"/>
        <v>84608</v>
      </c>
      <c r="H1382" s="9">
        <f t="shared" si="432"/>
        <v>372789</v>
      </c>
      <c r="I1382" s="10">
        <f t="shared" si="436"/>
        <v>1.2050132552238191E-2</v>
      </c>
      <c r="J1382" s="11">
        <f t="shared" si="436"/>
        <v>-1.5896173220636411E-2</v>
      </c>
      <c r="K1382" s="21">
        <f t="shared" si="433"/>
        <v>9.0144589576325984E-2</v>
      </c>
    </row>
    <row r="1383" spans="1:11" x14ac:dyDescent="0.2">
      <c r="A1383" s="1" t="str">
        <f t="shared" si="430"/>
        <v>YE Feb-07</v>
      </c>
      <c r="B1383">
        <f t="shared" si="434"/>
        <v>40</v>
      </c>
      <c r="C1383" s="9">
        <f t="shared" si="434"/>
        <v>1345.416666666657</v>
      </c>
      <c r="D1383" s="9">
        <f t="shared" si="434"/>
        <v>494876</v>
      </c>
      <c r="E1383" s="31">
        <f t="shared" si="431"/>
        <v>0.53306995517024802</v>
      </c>
      <c r="F1383" s="9">
        <f t="shared" si="435"/>
        <v>479627</v>
      </c>
      <c r="G1383" s="9">
        <f t="shared" si="435"/>
        <v>133754</v>
      </c>
      <c r="H1383" s="9">
        <f t="shared" si="432"/>
        <v>442641</v>
      </c>
      <c r="I1383" s="10">
        <f t="shared" si="436"/>
        <v>1.3704582476408378E-2</v>
      </c>
      <c r="J1383" s="11">
        <f t="shared" si="436"/>
        <v>-1.5900305851031415E-2</v>
      </c>
      <c r="K1383" s="21">
        <f t="shared" si="433"/>
        <v>-9.2714352274406053E-2</v>
      </c>
    </row>
    <row r="1384" spans="1:11" x14ac:dyDescent="0.2">
      <c r="A1384" s="1" t="str">
        <f t="shared" si="430"/>
        <v>YE Mar-07</v>
      </c>
      <c r="B1384">
        <f t="shared" si="434"/>
        <v>43</v>
      </c>
      <c r="C1384" s="9">
        <f t="shared" si="434"/>
        <v>995.83333333334303</v>
      </c>
      <c r="D1384" s="9">
        <f t="shared" si="434"/>
        <v>364831</v>
      </c>
      <c r="E1384" s="31">
        <f t="shared" si="431"/>
        <v>0.95492520490930843</v>
      </c>
      <c r="F1384" s="9">
        <f t="shared" si="435"/>
        <v>934911</v>
      </c>
      <c r="G1384" s="9">
        <f t="shared" si="435"/>
        <v>286981</v>
      </c>
      <c r="H1384" s="9">
        <f t="shared" si="432"/>
        <v>598441</v>
      </c>
      <c r="I1384" s="10">
        <f t="shared" si="436"/>
        <v>2.3790973604135957E-2</v>
      </c>
      <c r="J1384" s="11">
        <f t="shared" si="436"/>
        <v>-5.5015572866301543E-3</v>
      </c>
      <c r="K1384" s="21">
        <f t="shared" si="433"/>
        <v>-0.24032616388276296</v>
      </c>
    </row>
    <row r="1385" spans="1:11" x14ac:dyDescent="0.2">
      <c r="A1385" s="1" t="str">
        <f t="shared" si="430"/>
        <v>YE Apr-07</v>
      </c>
      <c r="B1385">
        <f t="shared" si="434"/>
        <v>46</v>
      </c>
      <c r="C1385" s="9">
        <f t="shared" si="434"/>
        <v>637.66666666665697</v>
      </c>
      <c r="D1385" s="9">
        <f t="shared" si="434"/>
        <v>235891</v>
      </c>
      <c r="E1385" s="31">
        <f t="shared" si="431"/>
        <v>1.0538544430349504</v>
      </c>
      <c r="F1385" s="9">
        <f t="shared" si="435"/>
        <v>904396</v>
      </c>
      <c r="G1385" s="9">
        <f t="shared" si="435"/>
        <v>273135</v>
      </c>
      <c r="H1385" s="9">
        <f t="shared" si="432"/>
        <v>598789</v>
      </c>
      <c r="I1385" s="10">
        <f t="shared" si="436"/>
        <v>2.3442020686178067E-2</v>
      </c>
      <c r="J1385" s="11">
        <f t="shared" si="436"/>
        <v>-7.2412083553334838E-3</v>
      </c>
      <c r="K1385" s="21">
        <f t="shared" si="433"/>
        <v>-0.39314750650621733</v>
      </c>
    </row>
    <row r="1386" spans="1:11" x14ac:dyDescent="0.2">
      <c r="A1386" s="1" t="str">
        <f t="shared" si="430"/>
        <v>YE May-07</v>
      </c>
      <c r="B1386">
        <f t="shared" si="434"/>
        <v>50</v>
      </c>
      <c r="C1386" s="9">
        <f t="shared" si="434"/>
        <v>394.33333333334303</v>
      </c>
      <c r="D1386" s="9">
        <f t="shared" si="434"/>
        <v>145371</v>
      </c>
      <c r="E1386" s="31">
        <f t="shared" si="431"/>
        <v>1.1943502475355317</v>
      </c>
      <c r="F1386" s="9">
        <f t="shared" si="435"/>
        <v>980281</v>
      </c>
      <c r="G1386" s="9">
        <f t="shared" si="435"/>
        <v>314562</v>
      </c>
      <c r="H1386" s="9">
        <f t="shared" si="432"/>
        <v>633525</v>
      </c>
      <c r="I1386" s="10">
        <f t="shared" si="436"/>
        <v>2.329516042900126E-2</v>
      </c>
      <c r="J1386" s="11">
        <f t="shared" si="436"/>
        <v>-6.3187933594806012E-3</v>
      </c>
      <c r="K1386" s="21">
        <f t="shared" si="433"/>
        <v>-0.53199443909932143</v>
      </c>
    </row>
    <row r="1387" spans="1:11" x14ac:dyDescent="0.2">
      <c r="A1387" s="1" t="str">
        <f t="shared" si="430"/>
        <v>YE Jun-07</v>
      </c>
      <c r="B1387">
        <f t="shared" si="434"/>
        <v>44</v>
      </c>
      <c r="C1387" s="9">
        <f t="shared" si="434"/>
        <v>363.75</v>
      </c>
      <c r="D1387" s="9">
        <f t="shared" si="434"/>
        <v>134361</v>
      </c>
      <c r="E1387" s="31">
        <f t="shared" si="431"/>
        <v>1.4403090932916314</v>
      </c>
      <c r="F1387" s="9">
        <f t="shared" si="435"/>
        <v>1210223</v>
      </c>
      <c r="G1387" s="9">
        <f t="shared" si="435"/>
        <v>452262</v>
      </c>
      <c r="H1387" s="9">
        <f t="shared" si="432"/>
        <v>749118</v>
      </c>
      <c r="I1387" s="10">
        <f t="shared" si="436"/>
        <v>2.1666272614172088E-2</v>
      </c>
      <c r="J1387" s="11">
        <f t="shared" si="436"/>
        <v>-4.6627461680257554E-3</v>
      </c>
      <c r="K1387" s="21">
        <f t="shared" si="433"/>
        <v>-0.47534544387537636</v>
      </c>
    </row>
    <row r="1388" spans="1:11" x14ac:dyDescent="0.2">
      <c r="A1388" s="1" t="str">
        <f t="shared" si="430"/>
        <v>YE Jul-07</v>
      </c>
      <c r="B1388">
        <f t="shared" si="434"/>
        <v>57</v>
      </c>
      <c r="C1388" s="9">
        <f t="shared" si="434"/>
        <v>444.66666666665697</v>
      </c>
      <c r="D1388" s="9">
        <f t="shared" si="434"/>
        <v>164462</v>
      </c>
      <c r="E1388" s="31">
        <f t="shared" si="431"/>
        <v>1.6010430460310445</v>
      </c>
      <c r="F1388" s="9">
        <f t="shared" si="435"/>
        <v>1423690</v>
      </c>
      <c r="G1388" s="9">
        <f t="shared" si="435"/>
        <v>526062</v>
      </c>
      <c r="H1388" s="9">
        <f t="shared" si="432"/>
        <v>839060</v>
      </c>
      <c r="I1388" s="10">
        <f t="shared" si="436"/>
        <v>2.6103615085398602E-2</v>
      </c>
      <c r="J1388" s="11">
        <f t="shared" si="436"/>
        <v>-1.4604997853924218E-3</v>
      </c>
      <c r="K1388" s="21">
        <f t="shared" si="433"/>
        <v>-0.63046747762530231</v>
      </c>
    </row>
    <row r="1389" spans="1:11" x14ac:dyDescent="0.2">
      <c r="A1389" s="1" t="str">
        <f t="shared" si="430"/>
        <v>YE Aug-07</v>
      </c>
      <c r="B1389">
        <f t="shared" si="434"/>
        <v>62</v>
      </c>
      <c r="C1389" s="9">
        <f t="shared" si="434"/>
        <v>555</v>
      </c>
      <c r="D1389" s="9">
        <f t="shared" si="434"/>
        <v>205506</v>
      </c>
      <c r="E1389" s="31">
        <f t="shared" si="431"/>
        <v>1.5763542207172421</v>
      </c>
      <c r="F1389" s="9">
        <f t="shared" si="435"/>
        <v>1492442</v>
      </c>
      <c r="G1389" s="9">
        <f t="shared" si="435"/>
        <v>566398</v>
      </c>
      <c r="H1389" s="9">
        <f t="shared" si="432"/>
        <v>843510</v>
      </c>
      <c r="I1389" s="10">
        <f t="shared" si="436"/>
        <v>2.5597540483078829E-2</v>
      </c>
      <c r="J1389" s="11">
        <f t="shared" si="436"/>
        <v>1.8759444143130466E-3</v>
      </c>
      <c r="K1389" s="21">
        <f t="shared" si="433"/>
        <v>-0.65424501089383824</v>
      </c>
    </row>
    <row r="1390" spans="1:11" x14ac:dyDescent="0.2">
      <c r="A1390" s="1" t="str">
        <f t="shared" si="430"/>
        <v>YE Sep-07</v>
      </c>
      <c r="B1390">
        <f t="shared" si="434"/>
        <v>57</v>
      </c>
      <c r="C1390" s="9">
        <f t="shared" si="434"/>
        <v>682.66666666665697</v>
      </c>
      <c r="D1390" s="9">
        <f t="shared" si="434"/>
        <v>251466</v>
      </c>
      <c r="E1390" s="31">
        <f t="shared" si="431"/>
        <v>1.5415248798449355</v>
      </c>
      <c r="F1390" s="9">
        <f t="shared" si="435"/>
        <v>1518609</v>
      </c>
      <c r="G1390" s="9">
        <f t="shared" si="435"/>
        <v>567509</v>
      </c>
      <c r="H1390" s="9">
        <f t="shared" si="432"/>
        <v>844723</v>
      </c>
      <c r="I1390" s="10">
        <f t="shared" si="436"/>
        <v>2.6953836562340516E-2</v>
      </c>
      <c r="J1390" s="11">
        <f t="shared" si="436"/>
        <v>3.1652650960678486E-3</v>
      </c>
      <c r="K1390" s="21">
        <f t="shared" si="433"/>
        <v>-0.53468673276830003</v>
      </c>
    </row>
    <row r="1391" spans="1:11" x14ac:dyDescent="0.2">
      <c r="A1391" s="1" t="str">
        <f t="shared" si="430"/>
        <v>YE Oct-07</v>
      </c>
      <c r="B1391">
        <f t="shared" si="434"/>
        <v>59</v>
      </c>
      <c r="C1391" s="9">
        <f t="shared" si="434"/>
        <v>827.08333333334303</v>
      </c>
      <c r="D1391" s="9">
        <f t="shared" si="434"/>
        <v>305189</v>
      </c>
      <c r="E1391" s="31">
        <f t="shared" si="431"/>
        <v>1.3154258023778169</v>
      </c>
      <c r="F1391" s="9">
        <f t="shared" si="435"/>
        <v>1378803</v>
      </c>
      <c r="G1391" s="9">
        <f t="shared" si="435"/>
        <v>491796</v>
      </c>
      <c r="H1391" s="9">
        <f t="shared" si="432"/>
        <v>755569</v>
      </c>
      <c r="I1391" s="10">
        <f t="shared" si="436"/>
        <v>2.701026949351526E-2</v>
      </c>
      <c r="J1391" s="11">
        <f t="shared" si="436"/>
        <v>3.9514323602471979E-3</v>
      </c>
      <c r="K1391" s="21">
        <f t="shared" si="433"/>
        <v>-0.49888736799375977</v>
      </c>
    </row>
    <row r="1392" spans="1:11" x14ac:dyDescent="0.2">
      <c r="A1392" s="1" t="str">
        <f t="shared" si="430"/>
        <v>YE Nov-07</v>
      </c>
      <c r="B1392">
        <f t="shared" si="434"/>
        <v>77</v>
      </c>
      <c r="C1392" s="9">
        <f t="shared" si="434"/>
        <v>1099.833333333343</v>
      </c>
      <c r="D1392" s="9">
        <f t="shared" si="434"/>
        <v>403379</v>
      </c>
      <c r="E1392" s="31">
        <f t="shared" si="431"/>
        <v>1.1234682444073201</v>
      </c>
      <c r="F1392" s="9">
        <f t="shared" si="435"/>
        <v>1315963</v>
      </c>
      <c r="G1392" s="9">
        <f t="shared" si="435"/>
        <v>435480</v>
      </c>
      <c r="H1392" s="9">
        <f t="shared" si="432"/>
        <v>699821</v>
      </c>
      <c r="I1392" s="10">
        <f t="shared" si="436"/>
        <v>2.9434195048506417E-2</v>
      </c>
      <c r="J1392" s="11">
        <f t="shared" si="436"/>
        <v>5.760503830054331E-3</v>
      </c>
      <c r="K1392" s="21">
        <f t="shared" si="433"/>
        <v>-0.63676303857562999</v>
      </c>
    </row>
    <row r="1393" spans="1:11" x14ac:dyDescent="0.2">
      <c r="A1393" s="1" t="str">
        <f t="shared" si="430"/>
        <v>YE Dec-07</v>
      </c>
      <c r="B1393">
        <f t="shared" ref="B1393:D1412" si="437">B1189-B1177</f>
        <v>69</v>
      </c>
      <c r="C1393" s="9">
        <f t="shared" si="437"/>
        <v>1368.583333333343</v>
      </c>
      <c r="D1393" s="9">
        <f t="shared" si="437"/>
        <v>503354</v>
      </c>
      <c r="E1393" s="31">
        <f t="shared" si="431"/>
        <v>0.96923136475182048</v>
      </c>
      <c r="F1393" s="9">
        <f t="shared" ref="F1393:G1412" si="438">IF(OR(F1177="C",F1189="C"),"C",F1189-F1177)</f>
        <v>1204418</v>
      </c>
      <c r="G1393" s="9">
        <f t="shared" si="438"/>
        <v>378614</v>
      </c>
      <c r="H1393" s="9">
        <f t="shared" si="432"/>
        <v>663068</v>
      </c>
      <c r="I1393" s="10">
        <f t="shared" ref="I1393:J1412" si="439">IF(OR(I1189="-",I1177="-"),"-",IF(OR(I1189="C",I1177="C"),"C",I1189-I1177))</f>
        <v>2.9061255562145671E-2</v>
      </c>
      <c r="J1393" s="11">
        <f t="shared" si="439"/>
        <v>3.1393940855666269E-3</v>
      </c>
      <c r="K1393" s="21">
        <f t="shared" si="433"/>
        <v>-0.44532944662818608</v>
      </c>
    </row>
    <row r="1394" spans="1:11" x14ac:dyDescent="0.2">
      <c r="A1394" s="1" t="str">
        <f t="shared" si="430"/>
        <v>YE Jan-08</v>
      </c>
      <c r="B1394">
        <f t="shared" si="437"/>
        <v>62</v>
      </c>
      <c r="C1394" s="9">
        <f t="shared" si="437"/>
        <v>1660.333333333343</v>
      </c>
      <c r="D1394" s="9">
        <f t="shared" si="437"/>
        <v>611885</v>
      </c>
      <c r="E1394" s="31">
        <f t="shared" si="431"/>
        <v>0.75935258760828361</v>
      </c>
      <c r="F1394" s="9">
        <f t="shared" si="438"/>
        <v>1205364</v>
      </c>
      <c r="G1394" s="9">
        <f t="shared" si="438"/>
        <v>457681</v>
      </c>
      <c r="H1394" s="9">
        <f t="shared" si="432"/>
        <v>602594</v>
      </c>
      <c r="I1394" s="10">
        <f t="shared" si="439"/>
        <v>2.0294984468763655E-2</v>
      </c>
      <c r="J1394" s="11">
        <f t="shared" si="439"/>
        <v>8.8600239985967555E-3</v>
      </c>
      <c r="K1394" s="21">
        <f t="shared" si="433"/>
        <v>-0.27049255471995082</v>
      </c>
    </row>
    <row r="1395" spans="1:11" x14ac:dyDescent="0.2">
      <c r="A1395" s="1" t="str">
        <f t="shared" si="430"/>
        <v>YE Feb-08</v>
      </c>
      <c r="B1395">
        <f t="shared" si="437"/>
        <v>64</v>
      </c>
      <c r="C1395" s="9">
        <f t="shared" si="437"/>
        <v>1937.833333333343</v>
      </c>
      <c r="D1395" s="9">
        <f t="shared" si="437"/>
        <v>843946</v>
      </c>
      <c r="E1395" s="31">
        <f t="shared" si="431"/>
        <v>0.53415556736971581</v>
      </c>
      <c r="F1395" s="9">
        <f t="shared" si="438"/>
        <v>1127758</v>
      </c>
      <c r="G1395" s="9">
        <f t="shared" si="438"/>
        <v>461944</v>
      </c>
      <c r="H1395" s="9">
        <f t="shared" si="432"/>
        <v>581942</v>
      </c>
      <c r="I1395" s="10">
        <f t="shared" si="439"/>
        <v>1.5166962243437165E-2</v>
      </c>
      <c r="J1395" s="11">
        <f t="shared" si="439"/>
        <v>6.5648866651291105E-3</v>
      </c>
      <c r="K1395" s="21">
        <f t="shared" si="433"/>
        <v>-0.20871403996808624</v>
      </c>
    </row>
    <row r="1396" spans="1:11" x14ac:dyDescent="0.2">
      <c r="A1396" s="1" t="str">
        <f t="shared" si="430"/>
        <v>YE Mar-08</v>
      </c>
      <c r="B1396">
        <f t="shared" si="437"/>
        <v>68</v>
      </c>
      <c r="C1396" s="9">
        <f t="shared" si="437"/>
        <v>2141.75</v>
      </c>
      <c r="D1396" s="9">
        <f t="shared" si="437"/>
        <v>919803</v>
      </c>
      <c r="E1396" s="31">
        <f t="shared" si="431"/>
        <v>0.36872206071152647</v>
      </c>
      <c r="F1396" s="9">
        <f t="shared" si="438"/>
        <v>1126775</v>
      </c>
      <c r="G1396" s="9">
        <f t="shared" si="438"/>
        <v>475063</v>
      </c>
      <c r="H1396" s="9">
        <f t="shared" si="432"/>
        <v>531439</v>
      </c>
      <c r="I1396" s="10">
        <f t="shared" si="439"/>
        <v>1.3476836425132532E-2</v>
      </c>
      <c r="J1396" s="11">
        <f t="shared" si="439"/>
        <v>1.1052904885308745E-2</v>
      </c>
      <c r="K1396" s="21">
        <f t="shared" si="433"/>
        <v>-0.19596804746230845</v>
      </c>
    </row>
    <row r="1397" spans="1:11" x14ac:dyDescent="0.2">
      <c r="A1397" s="1" t="str">
        <f t="shared" ref="A1397:A1428" si="440">A1193</f>
        <v>YE Apr-08</v>
      </c>
      <c r="B1397">
        <f t="shared" si="437"/>
        <v>73</v>
      </c>
      <c r="C1397" s="9">
        <f t="shared" si="437"/>
        <v>2371.333333333343</v>
      </c>
      <c r="D1397" s="9">
        <f t="shared" si="437"/>
        <v>1002453</v>
      </c>
      <c r="E1397" s="31">
        <f t="shared" ref="E1397:E1428" si="441">IF(OR(E1181="-",E1193="-"),"-",IF(OR(E1181="C",E1193="C"),"C",E1193-E1181))</f>
        <v>0.27811202061234752</v>
      </c>
      <c r="F1397" s="9">
        <f t="shared" si="438"/>
        <v>961430</v>
      </c>
      <c r="G1397" s="9">
        <f t="shared" si="438"/>
        <v>422590</v>
      </c>
      <c r="H1397" s="9">
        <f t="shared" ref="H1397:H1428" si="442">IF(OR(H1193="C",H1181="C"),"C",H1193-H1181)</f>
        <v>518940</v>
      </c>
      <c r="I1397" s="10">
        <f t="shared" si="439"/>
        <v>9.6122110444532005E-3</v>
      </c>
      <c r="J1397" s="11">
        <f t="shared" si="439"/>
        <v>3.4551116850052299E-3</v>
      </c>
      <c r="K1397" s="21">
        <f t="shared" ref="K1397:K1428" si="443">K1193-K1181</f>
        <v>-0.19052555994336018</v>
      </c>
    </row>
    <row r="1398" spans="1:11" x14ac:dyDescent="0.2">
      <c r="A1398" s="1" t="str">
        <f t="shared" si="440"/>
        <v>YE May-08</v>
      </c>
      <c r="B1398">
        <f t="shared" si="437"/>
        <v>39</v>
      </c>
      <c r="C1398" s="9">
        <f t="shared" si="437"/>
        <v>2646.0833333333139</v>
      </c>
      <c r="D1398" s="9">
        <f t="shared" si="437"/>
        <v>1104660</v>
      </c>
      <c r="E1398" s="31">
        <f t="shared" si="441"/>
        <v>0.13083434510590308</v>
      </c>
      <c r="F1398" s="9">
        <f t="shared" si="438"/>
        <v>948653</v>
      </c>
      <c r="G1398" s="9">
        <f t="shared" si="438"/>
        <v>427214</v>
      </c>
      <c r="H1398" s="9">
        <f t="shared" si="442"/>
        <v>486474</v>
      </c>
      <c r="I1398" s="10">
        <f t="shared" si="439"/>
        <v>8.3232003388551412E-3</v>
      </c>
      <c r="J1398" s="11">
        <f t="shared" si="439"/>
        <v>5.7393896299815506E-3</v>
      </c>
      <c r="K1398" s="21">
        <f t="shared" si="443"/>
        <v>0.31684790721774192</v>
      </c>
    </row>
    <row r="1399" spans="1:11" x14ac:dyDescent="0.2">
      <c r="A1399" s="1" t="str">
        <f t="shared" si="440"/>
        <v>YE Jun-08</v>
      </c>
      <c r="B1399">
        <f t="shared" si="437"/>
        <v>58</v>
      </c>
      <c r="C1399" s="9">
        <f t="shared" si="437"/>
        <v>2837.583333333343</v>
      </c>
      <c r="D1399" s="9">
        <f t="shared" si="437"/>
        <v>1173600</v>
      </c>
      <c r="E1399" s="31">
        <f t="shared" si="441"/>
        <v>-7.4756604116700487E-2</v>
      </c>
      <c r="F1399" s="9">
        <f t="shared" si="438"/>
        <v>748050</v>
      </c>
      <c r="G1399" s="9">
        <f t="shared" si="438"/>
        <v>299863</v>
      </c>
      <c r="H1399" s="9">
        <f t="shared" si="442"/>
        <v>411631</v>
      </c>
      <c r="I1399" s="10">
        <f t="shared" si="439"/>
        <v>1.0610672379533614E-2</v>
      </c>
      <c r="J1399" s="11">
        <f t="shared" si="439"/>
        <v>1.9678673215741682E-3</v>
      </c>
      <c r="K1399" s="21">
        <f t="shared" si="443"/>
        <v>0.12418541819309326</v>
      </c>
    </row>
    <row r="1400" spans="1:11" x14ac:dyDescent="0.2">
      <c r="A1400" s="1" t="str">
        <f t="shared" si="440"/>
        <v>YE Jul-08</v>
      </c>
      <c r="B1400">
        <f t="shared" si="437"/>
        <v>54</v>
      </c>
      <c r="C1400" s="9">
        <f t="shared" si="437"/>
        <v>2897.333333333343</v>
      </c>
      <c r="D1400" s="9">
        <f t="shared" si="437"/>
        <v>1195827</v>
      </c>
      <c r="E1400" s="31">
        <f t="shared" si="441"/>
        <v>-0.19748242065919186</v>
      </c>
      <c r="F1400" s="9">
        <f t="shared" si="438"/>
        <v>573986</v>
      </c>
      <c r="G1400" s="9">
        <f t="shared" si="438"/>
        <v>237309</v>
      </c>
      <c r="H1400" s="9">
        <f t="shared" si="442"/>
        <v>359856</v>
      </c>
      <c r="I1400" s="10">
        <f t="shared" si="439"/>
        <v>7.3172708383153484E-3</v>
      </c>
      <c r="J1400" s="11">
        <f t="shared" si="439"/>
        <v>-2.5137163530011275E-3</v>
      </c>
      <c r="K1400" s="21">
        <f t="shared" si="443"/>
        <v>0.19325258590035332</v>
      </c>
    </row>
    <row r="1401" spans="1:11" x14ac:dyDescent="0.2">
      <c r="A1401" s="1" t="str">
        <f t="shared" si="440"/>
        <v>YE Aug-08</v>
      </c>
      <c r="B1401">
        <f t="shared" si="437"/>
        <v>43</v>
      </c>
      <c r="C1401" s="9">
        <f t="shared" si="437"/>
        <v>2891.25</v>
      </c>
      <c r="D1401" s="9">
        <f t="shared" si="437"/>
        <v>1193564</v>
      </c>
      <c r="E1401" s="31">
        <f t="shared" si="441"/>
        <v>-0.3357586828243484</v>
      </c>
      <c r="F1401" s="9">
        <f t="shared" si="438"/>
        <v>361733</v>
      </c>
      <c r="G1401" s="9">
        <f t="shared" si="438"/>
        <v>144302</v>
      </c>
      <c r="H1401" s="9">
        <f t="shared" si="442"/>
        <v>290440</v>
      </c>
      <c r="I1401" s="10">
        <f t="shared" si="439"/>
        <v>5.1835458540017143E-3</v>
      </c>
      <c r="J1401" s="11">
        <f t="shared" si="439"/>
        <v>-7.4076423213060849E-3</v>
      </c>
      <c r="K1401" s="21">
        <f t="shared" si="443"/>
        <v>0.33744349708236854</v>
      </c>
    </row>
    <row r="1402" spans="1:11" x14ac:dyDescent="0.2">
      <c r="A1402" s="1" t="str">
        <f t="shared" si="440"/>
        <v>YE Sep-08</v>
      </c>
      <c r="B1402">
        <f t="shared" si="437"/>
        <v>44</v>
      </c>
      <c r="C1402" s="9">
        <f t="shared" si="437"/>
        <v>2939.083333333343</v>
      </c>
      <c r="D1402" s="9">
        <f t="shared" si="437"/>
        <v>1210784</v>
      </c>
      <c r="E1402" s="31">
        <f t="shared" si="441"/>
        <v>-0.47554095258033868</v>
      </c>
      <c r="F1402" s="9">
        <f t="shared" si="438"/>
        <v>151068</v>
      </c>
      <c r="G1402" s="9">
        <f t="shared" si="438"/>
        <v>9044</v>
      </c>
      <c r="H1402" s="9">
        <f t="shared" si="442"/>
        <v>227194</v>
      </c>
      <c r="I1402" s="10">
        <f t="shared" si="439"/>
        <v>7.7935139238980433E-3</v>
      </c>
      <c r="J1402" s="11">
        <f t="shared" si="439"/>
        <v>-1.27706698058907E-2</v>
      </c>
      <c r="K1402" s="21">
        <f t="shared" si="443"/>
        <v>0.34042062179621979</v>
      </c>
    </row>
    <row r="1403" spans="1:11" x14ac:dyDescent="0.2">
      <c r="A1403" s="1" t="str">
        <f t="shared" si="440"/>
        <v>YE Oct-08</v>
      </c>
      <c r="B1403">
        <f t="shared" si="437"/>
        <v>47</v>
      </c>
      <c r="C1403" s="9">
        <f t="shared" si="437"/>
        <v>2965.25</v>
      </c>
      <c r="D1403" s="9">
        <f t="shared" si="437"/>
        <v>1220518</v>
      </c>
      <c r="E1403" s="31">
        <f t="shared" si="441"/>
        <v>-0.31766669120957403</v>
      </c>
      <c r="F1403" s="9">
        <f t="shared" si="438"/>
        <v>285071</v>
      </c>
      <c r="G1403" s="9">
        <f t="shared" si="438"/>
        <v>70586</v>
      </c>
      <c r="H1403" s="9">
        <f t="shared" si="442"/>
        <v>308389</v>
      </c>
      <c r="I1403" s="10">
        <f t="shared" si="439"/>
        <v>8.8123629567957718E-3</v>
      </c>
      <c r="J1403" s="11">
        <f t="shared" si="439"/>
        <v>-1.3076273545942207E-2</v>
      </c>
      <c r="K1403" s="21">
        <f t="shared" si="443"/>
        <v>0.31296037603469529</v>
      </c>
    </row>
    <row r="1404" spans="1:11" x14ac:dyDescent="0.2">
      <c r="A1404" s="1" t="str">
        <f t="shared" si="440"/>
        <v>YE Nov-08</v>
      </c>
      <c r="B1404">
        <f t="shared" si="437"/>
        <v>59</v>
      </c>
      <c r="C1404" s="9">
        <f t="shared" si="437"/>
        <v>3003.416666666657</v>
      </c>
      <c r="D1404" s="9">
        <f t="shared" si="437"/>
        <v>1234258</v>
      </c>
      <c r="E1404" s="31">
        <f t="shared" si="441"/>
        <v>-0.47358467729934262</v>
      </c>
      <c r="F1404" s="9">
        <f t="shared" si="438"/>
        <v>116937</v>
      </c>
      <c r="G1404" s="9">
        <f t="shared" si="438"/>
        <v>2129</v>
      </c>
      <c r="H1404" s="9">
        <f t="shared" si="442"/>
        <v>234626</v>
      </c>
      <c r="I1404" s="10">
        <f t="shared" si="439"/>
        <v>6.5847223314006165E-3</v>
      </c>
      <c r="J1404" s="11">
        <f t="shared" si="439"/>
        <v>-1.5258813093951717E-2</v>
      </c>
      <c r="K1404" s="21">
        <f t="shared" si="443"/>
        <v>0.17787328950014114</v>
      </c>
    </row>
    <row r="1405" spans="1:11" x14ac:dyDescent="0.2">
      <c r="A1405" s="1" t="str">
        <f t="shared" si="440"/>
        <v>YE Dec-08</v>
      </c>
      <c r="B1405">
        <f t="shared" si="437"/>
        <v>50</v>
      </c>
      <c r="C1405" s="9">
        <f t="shared" si="437"/>
        <v>3059.666666666657</v>
      </c>
      <c r="D1405" s="9">
        <f t="shared" si="437"/>
        <v>1255183</v>
      </c>
      <c r="E1405" s="31">
        <f t="shared" si="441"/>
        <v>-0.60715898710336802</v>
      </c>
      <c r="F1405" s="9">
        <f t="shared" si="438"/>
        <v>7863</v>
      </c>
      <c r="G1405" s="9">
        <f t="shared" si="438"/>
        <v>-56186</v>
      </c>
      <c r="H1405" s="9">
        <f t="shared" si="442"/>
        <v>174692</v>
      </c>
      <c r="I1405" s="10">
        <f t="shared" si="439"/>
        <v>6.6916710375888311E-3</v>
      </c>
      <c r="J1405" s="11">
        <f t="shared" si="439"/>
        <v>-1.5550740637093385E-2</v>
      </c>
      <c r="K1405" s="21">
        <f t="shared" si="443"/>
        <v>0.30568091853398016</v>
      </c>
    </row>
    <row r="1406" spans="1:11" x14ac:dyDescent="0.2">
      <c r="A1406" s="1" t="str">
        <f t="shared" si="440"/>
        <v>YE Jan-09</v>
      </c>
      <c r="B1406">
        <f t="shared" si="437"/>
        <v>62</v>
      </c>
      <c r="C1406" s="9">
        <f t="shared" si="437"/>
        <v>3091.916666666657</v>
      </c>
      <c r="D1406" s="9">
        <f t="shared" si="437"/>
        <v>1267180</v>
      </c>
      <c r="E1406" s="31">
        <f t="shared" si="441"/>
        <v>-0.79427152849903138</v>
      </c>
      <c r="F1406" s="9">
        <f t="shared" si="438"/>
        <v>-239692</v>
      </c>
      <c r="G1406" s="9">
        <f t="shared" si="438"/>
        <v>-299903</v>
      </c>
      <c r="H1406" s="9">
        <f t="shared" si="442"/>
        <v>84217</v>
      </c>
      <c r="I1406" s="10">
        <f t="shared" si="439"/>
        <v>1.9304114746466983E-2</v>
      </c>
      <c r="J1406" s="11">
        <f t="shared" si="439"/>
        <v>-2.0422475616870495E-2</v>
      </c>
      <c r="K1406" s="21">
        <f t="shared" si="443"/>
        <v>0.1660761014536476</v>
      </c>
    </row>
    <row r="1407" spans="1:11" x14ac:dyDescent="0.2">
      <c r="A1407" s="1" t="str">
        <f t="shared" si="440"/>
        <v>YE Feb-09</v>
      </c>
      <c r="B1407">
        <f t="shared" si="437"/>
        <v>51</v>
      </c>
      <c r="C1407" s="9">
        <f t="shared" si="437"/>
        <v>3196.25</v>
      </c>
      <c r="D1407" s="9">
        <f t="shared" si="437"/>
        <v>1024594</v>
      </c>
      <c r="E1407" s="31">
        <f t="shared" si="441"/>
        <v>-1.000746554650263</v>
      </c>
      <c r="F1407" s="9">
        <f t="shared" si="438"/>
        <v>-620338</v>
      </c>
      <c r="G1407" s="9">
        <f t="shared" si="438"/>
        <v>-560635</v>
      </c>
      <c r="H1407" s="9">
        <f t="shared" si="442"/>
        <v>-112478</v>
      </c>
      <c r="I1407" s="10">
        <f t="shared" si="439"/>
        <v>2.6151395560358059E-2</v>
      </c>
      <c r="J1407" s="11">
        <f t="shared" si="439"/>
        <v>-2.2676854383520739E-2</v>
      </c>
      <c r="K1407" s="21">
        <f t="shared" si="443"/>
        <v>0.33194150851459625</v>
      </c>
    </row>
    <row r="1408" spans="1:11" x14ac:dyDescent="0.2">
      <c r="A1408" s="1" t="str">
        <f t="shared" si="440"/>
        <v>YE Mar-09</v>
      </c>
      <c r="B1408">
        <f t="shared" si="437"/>
        <v>46</v>
      </c>
      <c r="C1408" s="9">
        <f t="shared" si="437"/>
        <v>3317.5</v>
      </c>
      <c r="D1408" s="9">
        <f t="shared" si="437"/>
        <v>1069699</v>
      </c>
      <c r="E1408" s="31">
        <f t="shared" si="441"/>
        <v>-1.4055293435728728</v>
      </c>
      <c r="F1408" s="9">
        <f t="shared" si="438"/>
        <v>-1223923</v>
      </c>
      <c r="G1408" s="9">
        <f t="shared" si="438"/>
        <v>-847186</v>
      </c>
      <c r="H1408" s="9">
        <f t="shared" si="442"/>
        <v>-300191</v>
      </c>
      <c r="I1408" s="10">
        <f t="shared" si="439"/>
        <v>2.286752606008946E-2</v>
      </c>
      <c r="J1408" s="11">
        <f t="shared" si="439"/>
        <v>-3.766241437295359E-2</v>
      </c>
      <c r="K1408" s="21">
        <f t="shared" si="443"/>
        <v>0.42891824176398785</v>
      </c>
    </row>
    <row r="1409" spans="1:11" x14ac:dyDescent="0.2">
      <c r="A1409" s="1" t="str">
        <f t="shared" si="440"/>
        <v>YE Apr-09</v>
      </c>
      <c r="B1409">
        <f t="shared" si="437"/>
        <v>39</v>
      </c>
      <c r="C1409" s="9">
        <f t="shared" si="437"/>
        <v>3317</v>
      </c>
      <c r="D1409" s="9">
        <f t="shared" si="437"/>
        <v>1069519</v>
      </c>
      <c r="E1409" s="31">
        <f t="shared" si="441"/>
        <v>-1.4211794392038044</v>
      </c>
      <c r="F1409" s="9">
        <f t="shared" si="438"/>
        <v>-1010451</v>
      </c>
      <c r="G1409" s="9">
        <f t="shared" si="438"/>
        <v>-807406</v>
      </c>
      <c r="H1409" s="9">
        <f t="shared" si="442"/>
        <v>-309730</v>
      </c>
      <c r="I1409" s="10">
        <f t="shared" si="439"/>
        <v>3.1103419630674534E-2</v>
      </c>
      <c r="J1409" s="11">
        <f t="shared" si="439"/>
        <v>-2.5429866557445502E-2</v>
      </c>
      <c r="K1409" s="21">
        <f t="shared" si="443"/>
        <v>0.51414410258929877</v>
      </c>
    </row>
    <row r="1410" spans="1:11" x14ac:dyDescent="0.2">
      <c r="A1410" s="1" t="str">
        <f t="shared" si="440"/>
        <v>YE May-09</v>
      </c>
      <c r="B1410">
        <f t="shared" si="437"/>
        <v>37</v>
      </c>
      <c r="C1410" s="9">
        <f t="shared" si="437"/>
        <v>3298.4166666666861</v>
      </c>
      <c r="D1410" s="9">
        <f t="shared" si="437"/>
        <v>1062606</v>
      </c>
      <c r="E1410" s="31">
        <f t="shared" si="441"/>
        <v>-1.4895836297737759</v>
      </c>
      <c r="F1410" s="9">
        <f t="shared" si="438"/>
        <v>-1114661</v>
      </c>
      <c r="G1410" s="9">
        <f t="shared" si="438"/>
        <v>-871956</v>
      </c>
      <c r="H1410" s="9">
        <f t="shared" si="442"/>
        <v>-348534</v>
      </c>
      <c r="I1410" s="10">
        <f t="shared" si="439"/>
        <v>3.2200497665529459E-2</v>
      </c>
      <c r="J1410" s="11">
        <f t="shared" si="439"/>
        <v>-2.7391544854280969E-2</v>
      </c>
      <c r="K1410" s="21">
        <f t="shared" si="443"/>
        <v>0.53367403554612025</v>
      </c>
    </row>
    <row r="1411" spans="1:11" x14ac:dyDescent="0.2">
      <c r="A1411" s="1" t="str">
        <f t="shared" si="440"/>
        <v>YE Jun-09</v>
      </c>
      <c r="B1411">
        <f t="shared" si="437"/>
        <v>23</v>
      </c>
      <c r="C1411" s="9">
        <f t="shared" si="437"/>
        <v>3255</v>
      </c>
      <c r="D1411" s="9">
        <f t="shared" si="437"/>
        <v>1046976</v>
      </c>
      <c r="E1411" s="31">
        <f t="shared" si="441"/>
        <v>-1.5575477338301766</v>
      </c>
      <c r="F1411" s="9">
        <f t="shared" si="438"/>
        <v>-1103005</v>
      </c>
      <c r="G1411" s="9">
        <f t="shared" si="438"/>
        <v>-849336</v>
      </c>
      <c r="H1411" s="9">
        <f t="shared" si="442"/>
        <v>-391592</v>
      </c>
      <c r="I1411" s="10">
        <f t="shared" si="439"/>
        <v>3.0482123975309916E-2</v>
      </c>
      <c r="J1411" s="11">
        <f t="shared" si="439"/>
        <v>-2.291406742937574E-2</v>
      </c>
      <c r="K1411" s="21">
        <f t="shared" si="443"/>
        <v>0.70352803326516522</v>
      </c>
    </row>
    <row r="1412" spans="1:11" x14ac:dyDescent="0.2">
      <c r="A1412" s="1" t="str">
        <f t="shared" si="440"/>
        <v>YE Jul-09</v>
      </c>
      <c r="B1412">
        <f t="shared" si="437"/>
        <v>32</v>
      </c>
      <c r="C1412" s="9">
        <f t="shared" si="437"/>
        <v>3343.416666666657</v>
      </c>
      <c r="D1412" s="9">
        <f t="shared" si="437"/>
        <v>1079867</v>
      </c>
      <c r="E1412" s="31">
        <f t="shared" si="441"/>
        <v>-1.5970372371014179</v>
      </c>
      <c r="F1412" s="9">
        <f t="shared" si="438"/>
        <v>-984956</v>
      </c>
      <c r="G1412" s="9">
        <f t="shared" si="438"/>
        <v>-776520</v>
      </c>
      <c r="H1412" s="9">
        <f t="shared" si="442"/>
        <v>-401371</v>
      </c>
      <c r="I1412" s="10">
        <f t="shared" si="439"/>
        <v>2.9254609104672369E-2</v>
      </c>
      <c r="J1412" s="11">
        <f t="shared" si="439"/>
        <v>-1.5728710332937323E-2</v>
      </c>
      <c r="K1412" s="21">
        <f t="shared" si="443"/>
        <v>0.61225086084356661</v>
      </c>
    </row>
    <row r="1413" spans="1:11" x14ac:dyDescent="0.2">
      <c r="A1413" s="1" t="str">
        <f t="shared" si="440"/>
        <v>YE Aug-09</v>
      </c>
      <c r="B1413">
        <f t="shared" ref="B1413:D1432" si="444">B1209-B1197</f>
        <v>20</v>
      </c>
      <c r="C1413" s="9">
        <f t="shared" si="444"/>
        <v>3345.75</v>
      </c>
      <c r="D1413" s="9">
        <f t="shared" si="444"/>
        <v>1080735</v>
      </c>
      <c r="E1413" s="31">
        <f t="shared" si="441"/>
        <v>-1.6324929030584414</v>
      </c>
      <c r="F1413" s="9">
        <f t="shared" ref="F1413:G1432" si="445">IF(OR(F1197="C",F1209="C"),"C",F1209-F1197)</f>
        <v>-904993</v>
      </c>
      <c r="G1413" s="9">
        <f t="shared" si="445"/>
        <v>-760626</v>
      </c>
      <c r="H1413" s="9">
        <f t="shared" si="442"/>
        <v>-421284</v>
      </c>
      <c r="I1413" s="10">
        <f t="shared" ref="I1413:J1432" si="446">IF(OR(I1209="-",I1197="-"),"-",IF(OR(I1209="C",I1197="C"),"C",I1209-I1197))</f>
        <v>3.2261862770768701E-2</v>
      </c>
      <c r="J1413" s="11">
        <f t="shared" si="446"/>
        <v>-9.6676653812430846E-3</v>
      </c>
      <c r="K1413" s="21">
        <f t="shared" si="443"/>
        <v>0.76997222451130654</v>
      </c>
    </row>
    <row r="1414" spans="1:11" x14ac:dyDescent="0.2">
      <c r="A1414" s="1" t="str">
        <f t="shared" si="440"/>
        <v>YE Sep-09</v>
      </c>
      <c r="B1414">
        <f t="shared" si="444"/>
        <v>17</v>
      </c>
      <c r="C1414" s="9">
        <f t="shared" si="444"/>
        <v>3345.333333333343</v>
      </c>
      <c r="D1414" s="9">
        <f t="shared" si="444"/>
        <v>1080585</v>
      </c>
      <c r="E1414" s="31">
        <f t="shared" si="441"/>
        <v>-1.5657084763944553</v>
      </c>
      <c r="F1414" s="9">
        <f t="shared" si="445"/>
        <v>-721225</v>
      </c>
      <c r="G1414" s="9">
        <f t="shared" si="445"/>
        <v>-609527</v>
      </c>
      <c r="H1414" s="9">
        <f t="shared" si="442"/>
        <v>-389900</v>
      </c>
      <c r="I1414" s="10">
        <f t="shared" si="446"/>
        <v>2.6137733409681063E-2</v>
      </c>
      <c r="J1414" s="11">
        <f t="shared" si="446"/>
        <v>-2.7674079148476416E-3</v>
      </c>
      <c r="K1414" s="21">
        <f t="shared" si="443"/>
        <v>0.80381784825608804</v>
      </c>
    </row>
    <row r="1415" spans="1:11" x14ac:dyDescent="0.2">
      <c r="A1415" s="1" t="str">
        <f t="shared" si="440"/>
        <v>YE Oct-09</v>
      </c>
      <c r="B1415">
        <f t="shared" si="444"/>
        <v>32</v>
      </c>
      <c r="C1415" s="9">
        <f t="shared" si="444"/>
        <v>3403.5833333333139</v>
      </c>
      <c r="D1415" s="9">
        <f t="shared" si="444"/>
        <v>1102254</v>
      </c>
      <c r="E1415" s="31">
        <f t="shared" si="441"/>
        <v>-1.7201318259213139</v>
      </c>
      <c r="F1415" s="9">
        <f t="shared" si="445"/>
        <v>-812433</v>
      </c>
      <c r="G1415" s="9">
        <f t="shared" si="445"/>
        <v>-616999</v>
      </c>
      <c r="H1415" s="9">
        <f t="shared" si="442"/>
        <v>-461705</v>
      </c>
      <c r="I1415" s="10">
        <f t="shared" si="446"/>
        <v>2.1581622739092809E-2</v>
      </c>
      <c r="J1415" s="11">
        <f t="shared" si="446"/>
        <v>-1.0391629433421645E-3</v>
      </c>
      <c r="K1415" s="21">
        <f t="shared" si="443"/>
        <v>0.62286264142480974</v>
      </c>
    </row>
    <row r="1416" spans="1:11" x14ac:dyDescent="0.2">
      <c r="A1416" s="1" t="str">
        <f t="shared" si="440"/>
        <v>YE Nov-09</v>
      </c>
      <c r="B1416">
        <f t="shared" si="444"/>
        <v>0</v>
      </c>
      <c r="C1416" s="9">
        <f t="shared" si="444"/>
        <v>3293.083333333343</v>
      </c>
      <c r="D1416" s="9">
        <f t="shared" si="444"/>
        <v>1062474</v>
      </c>
      <c r="E1416" s="31">
        <f t="shared" si="441"/>
        <v>-1.5646874194497187</v>
      </c>
      <c r="F1416" s="9">
        <f t="shared" si="445"/>
        <v>-686788</v>
      </c>
      <c r="G1416" s="9">
        <f t="shared" si="445"/>
        <v>-520832</v>
      </c>
      <c r="H1416" s="9">
        <f t="shared" si="442"/>
        <v>-400381</v>
      </c>
      <c r="I1416" s="10">
        <f t="shared" si="446"/>
        <v>1.8182560343635634E-2</v>
      </c>
      <c r="J1416" s="11">
        <f t="shared" si="446"/>
        <v>2.9979639573740613E-5</v>
      </c>
      <c r="K1416" s="21">
        <f t="shared" si="443"/>
        <v>0.98447932237169766</v>
      </c>
    </row>
    <row r="1417" spans="1:11" x14ac:dyDescent="0.2">
      <c r="A1417" s="1" t="str">
        <f t="shared" si="440"/>
        <v>YE Dec-09</v>
      </c>
      <c r="B1417">
        <f t="shared" si="444"/>
        <v>-4</v>
      </c>
      <c r="C1417" s="9">
        <f t="shared" si="444"/>
        <v>3162.833333333343</v>
      </c>
      <c r="D1417" s="9">
        <f t="shared" si="444"/>
        <v>1014021</v>
      </c>
      <c r="E1417" s="31">
        <f t="shared" si="441"/>
        <v>-1.3018356273044134</v>
      </c>
      <c r="F1417" s="9">
        <f t="shared" si="445"/>
        <v>-466731</v>
      </c>
      <c r="G1417" s="9">
        <f t="shared" si="445"/>
        <v>-384910</v>
      </c>
      <c r="H1417" s="9">
        <f t="shared" si="442"/>
        <v>-286371</v>
      </c>
      <c r="I1417" s="10">
        <f t="shared" si="446"/>
        <v>1.5876287431010994E-2</v>
      </c>
      <c r="J1417" s="11">
        <f t="shared" si="446"/>
        <v>1.3109072411776612E-3</v>
      </c>
      <c r="K1417" s="21">
        <f t="shared" si="443"/>
        <v>0.99368518375948156</v>
      </c>
    </row>
    <row r="1418" spans="1:11" x14ac:dyDescent="0.2">
      <c r="A1418" s="1" t="str">
        <f t="shared" si="440"/>
        <v>YE Jan-10</v>
      </c>
      <c r="B1418">
        <f t="shared" si="444"/>
        <v>4</v>
      </c>
      <c r="C1418" s="9">
        <f t="shared" si="444"/>
        <v>3114.25</v>
      </c>
      <c r="D1418" s="9">
        <f t="shared" si="444"/>
        <v>995948</v>
      </c>
      <c r="E1418" s="31">
        <f t="shared" si="441"/>
        <v>-0.98502477679001288</v>
      </c>
      <c r="F1418" s="9">
        <f t="shared" si="445"/>
        <v>-131309</v>
      </c>
      <c r="G1418" s="9">
        <f t="shared" si="445"/>
        <v>-154813</v>
      </c>
      <c r="H1418" s="9">
        <f t="shared" si="442"/>
        <v>-133412</v>
      </c>
      <c r="I1418" s="10">
        <f t="shared" si="446"/>
        <v>9.7834779990157994E-3</v>
      </c>
      <c r="J1418" s="11">
        <f t="shared" si="446"/>
        <v>5.1810351234948815E-3</v>
      </c>
      <c r="K1418" s="21">
        <f t="shared" si="443"/>
        <v>0.87799564154227028</v>
      </c>
    </row>
    <row r="1419" spans="1:11" x14ac:dyDescent="0.2">
      <c r="A1419" s="1" t="str">
        <f t="shared" si="440"/>
        <v>YE Feb-10</v>
      </c>
      <c r="B1419">
        <f t="shared" si="444"/>
        <v>-7</v>
      </c>
      <c r="C1419" s="9">
        <f t="shared" si="444"/>
        <v>2964.5</v>
      </c>
      <c r="D1419" s="9">
        <f t="shared" si="444"/>
        <v>1084453</v>
      </c>
      <c r="E1419" s="31">
        <f t="shared" si="441"/>
        <v>-0.73382112549793277</v>
      </c>
      <c r="F1419" s="9">
        <f t="shared" si="445"/>
        <v>180746</v>
      </c>
      <c r="G1419" s="9">
        <f t="shared" si="445"/>
        <v>80580</v>
      </c>
      <c r="H1419" s="9">
        <f t="shared" si="442"/>
        <v>26115</v>
      </c>
      <c r="I1419" s="10">
        <f t="shared" si="446"/>
        <v>1.5743289838268115E-3</v>
      </c>
      <c r="J1419" s="11">
        <f t="shared" si="446"/>
        <v>7.2429860717253547E-3</v>
      </c>
      <c r="K1419" s="21">
        <f t="shared" si="443"/>
        <v>0.97182979420630744</v>
      </c>
    </row>
    <row r="1420" spans="1:11" x14ac:dyDescent="0.2">
      <c r="A1420" s="1" t="str">
        <f t="shared" si="440"/>
        <v>YE Mar-10</v>
      </c>
      <c r="B1420">
        <f t="shared" si="444"/>
        <v>-10</v>
      </c>
      <c r="C1420" s="9">
        <f t="shared" si="444"/>
        <v>2770.416666666657</v>
      </c>
      <c r="D1420" s="9">
        <f t="shared" si="444"/>
        <v>1012254</v>
      </c>
      <c r="E1420" s="31">
        <f t="shared" si="441"/>
        <v>-0.39328827267971178</v>
      </c>
      <c r="F1420" s="9">
        <f t="shared" si="445"/>
        <v>627442</v>
      </c>
      <c r="G1420" s="9">
        <f t="shared" si="445"/>
        <v>332997</v>
      </c>
      <c r="H1420" s="9">
        <f t="shared" si="442"/>
        <v>171003</v>
      </c>
      <c r="I1420" s="10">
        <f t="shared" si="446"/>
        <v>-5.9615492797693292E-4</v>
      </c>
      <c r="J1420" s="11">
        <f t="shared" si="446"/>
        <v>1.7895165035077376E-2</v>
      </c>
      <c r="K1420" s="21">
        <f t="shared" si="443"/>
        <v>0.95159070674397839</v>
      </c>
    </row>
    <row r="1421" spans="1:11" x14ac:dyDescent="0.2">
      <c r="A1421" s="1" t="str">
        <f t="shared" si="440"/>
        <v>YE Apr-10</v>
      </c>
      <c r="B1421">
        <f t="shared" si="444"/>
        <v>-22</v>
      </c>
      <c r="C1421" s="9">
        <f t="shared" si="444"/>
        <v>2691.666666666657</v>
      </c>
      <c r="D1421" s="9">
        <f t="shared" si="444"/>
        <v>983904</v>
      </c>
      <c r="E1421" s="31">
        <f t="shared" si="441"/>
        <v>-0.39424904562211083</v>
      </c>
      <c r="F1421" s="9">
        <f t="shared" si="445"/>
        <v>532155</v>
      </c>
      <c r="G1421" s="9">
        <f t="shared" si="445"/>
        <v>328941</v>
      </c>
      <c r="H1421" s="9">
        <f t="shared" si="442"/>
        <v>159412</v>
      </c>
      <c r="I1421" s="10">
        <f t="shared" si="446"/>
        <v>-5.89790315788008E-3</v>
      </c>
      <c r="J1421" s="11">
        <f t="shared" si="446"/>
        <v>1.3835263285425725E-2</v>
      </c>
      <c r="K1421" s="21">
        <f t="shared" si="443"/>
        <v>1.0837219879696249</v>
      </c>
    </row>
    <row r="1422" spans="1:11" x14ac:dyDescent="0.2">
      <c r="A1422" s="1" t="str">
        <f t="shared" si="440"/>
        <v>YE May-10</v>
      </c>
      <c r="B1422">
        <f t="shared" si="444"/>
        <v>-19</v>
      </c>
      <c r="C1422" s="9">
        <f t="shared" si="444"/>
        <v>2676.666666666657</v>
      </c>
      <c r="D1422" s="9">
        <f t="shared" si="444"/>
        <v>978324</v>
      </c>
      <c r="E1422" s="31">
        <f t="shared" si="441"/>
        <v>-0.49177705901759339</v>
      </c>
      <c r="F1422" s="9">
        <f t="shared" si="445"/>
        <v>422565</v>
      </c>
      <c r="G1422" s="9">
        <f t="shared" si="445"/>
        <v>257996</v>
      </c>
      <c r="H1422" s="9">
        <f t="shared" si="442"/>
        <v>105816</v>
      </c>
      <c r="I1422" s="10">
        <f t="shared" si="446"/>
        <v>-4.3565918376378132E-3</v>
      </c>
      <c r="J1422" s="11">
        <f t="shared" si="446"/>
        <v>1.2907591121823048E-2</v>
      </c>
      <c r="K1422" s="21">
        <f t="shared" si="443"/>
        <v>1.0664478244656053</v>
      </c>
    </row>
    <row r="1423" spans="1:11" x14ac:dyDescent="0.2">
      <c r="A1423" s="1" t="str">
        <f t="shared" si="440"/>
        <v>YE Jun-10</v>
      </c>
      <c r="B1423">
        <f t="shared" si="444"/>
        <v>-45</v>
      </c>
      <c r="C1423" s="9">
        <f t="shared" si="444"/>
        <v>2548.666666666657</v>
      </c>
      <c r="D1423" s="9">
        <f t="shared" si="444"/>
        <v>932244</v>
      </c>
      <c r="E1423" s="31">
        <f t="shared" si="441"/>
        <v>-0.19060858465032027</v>
      </c>
      <c r="F1423" s="9">
        <f t="shared" si="445"/>
        <v>617523</v>
      </c>
      <c r="G1423" s="9">
        <f t="shared" si="445"/>
        <v>341101</v>
      </c>
      <c r="H1423" s="9">
        <f t="shared" si="442"/>
        <v>242701</v>
      </c>
      <c r="I1423" s="10">
        <f t="shared" si="446"/>
        <v>-2.2512008157602459E-3</v>
      </c>
      <c r="J1423" s="11">
        <f t="shared" si="446"/>
        <v>1.0805631577033958E-2</v>
      </c>
      <c r="K1423" s="21">
        <f t="shared" si="443"/>
        <v>1.3972095850869692</v>
      </c>
    </row>
    <row r="1424" spans="1:11" x14ac:dyDescent="0.2">
      <c r="A1424" s="1" t="str">
        <f t="shared" si="440"/>
        <v>YE Jul-10</v>
      </c>
      <c r="B1424">
        <f t="shared" si="444"/>
        <v>-47</v>
      </c>
      <c r="C1424" s="9">
        <f t="shared" si="444"/>
        <v>2384.4166666666861</v>
      </c>
      <c r="D1424" s="9">
        <f t="shared" si="444"/>
        <v>871143</v>
      </c>
      <c r="E1424" s="31">
        <f t="shared" si="441"/>
        <v>-0.11096626165259948</v>
      </c>
      <c r="F1424" s="9">
        <f t="shared" si="445"/>
        <v>550835</v>
      </c>
      <c r="G1424" s="9">
        <f t="shared" si="445"/>
        <v>307564</v>
      </c>
      <c r="H1424" s="9">
        <f t="shared" si="442"/>
        <v>260745</v>
      </c>
      <c r="I1424" s="10">
        <f t="shared" si="446"/>
        <v>-2.3748083171224454E-3</v>
      </c>
      <c r="J1424" s="11">
        <f t="shared" si="446"/>
        <v>5.5729529565702318E-3</v>
      </c>
      <c r="K1424" s="21">
        <f t="shared" si="443"/>
        <v>1.3755366931080175</v>
      </c>
    </row>
    <row r="1425" spans="1:11" x14ac:dyDescent="0.2">
      <c r="A1425" s="1" t="str">
        <f t="shared" si="440"/>
        <v>YE Aug-10</v>
      </c>
      <c r="B1425">
        <f t="shared" si="444"/>
        <v>-41</v>
      </c>
      <c r="C1425" s="9">
        <f t="shared" si="444"/>
        <v>2326.583333333343</v>
      </c>
      <c r="D1425" s="9">
        <f t="shared" si="444"/>
        <v>849629</v>
      </c>
      <c r="E1425" s="31">
        <f t="shared" si="441"/>
        <v>-2.9477166308922165E-3</v>
      </c>
      <c r="F1425" s="9">
        <f t="shared" si="445"/>
        <v>552380</v>
      </c>
      <c r="G1425" s="9">
        <f t="shared" si="445"/>
        <v>306893</v>
      </c>
      <c r="H1425" s="9">
        <f t="shared" si="442"/>
        <v>307777</v>
      </c>
      <c r="I1425" s="10">
        <f t="shared" si="446"/>
        <v>-2.2463705574733428E-3</v>
      </c>
      <c r="J1425" s="11">
        <f t="shared" si="446"/>
        <v>1.3405623419542323E-3</v>
      </c>
      <c r="K1425" s="21">
        <f t="shared" si="443"/>
        <v>1.2753840457911565</v>
      </c>
    </row>
    <row r="1426" spans="1:11" x14ac:dyDescent="0.2">
      <c r="A1426" s="1" t="str">
        <f t="shared" si="440"/>
        <v>YE Sep-10</v>
      </c>
      <c r="B1426">
        <f t="shared" si="444"/>
        <v>-44</v>
      </c>
      <c r="C1426" s="9">
        <f t="shared" si="444"/>
        <v>2108.25</v>
      </c>
      <c r="D1426" s="9">
        <f t="shared" si="444"/>
        <v>771029</v>
      </c>
      <c r="E1426" s="31">
        <f t="shared" si="441"/>
        <v>4.1704585854688503E-2</v>
      </c>
      <c r="F1426" s="9">
        <f t="shared" si="445"/>
        <v>460802</v>
      </c>
      <c r="G1426" s="9">
        <f t="shared" si="445"/>
        <v>229859</v>
      </c>
      <c r="H1426" s="9">
        <f t="shared" si="442"/>
        <v>301962</v>
      </c>
      <c r="I1426" s="10">
        <f t="shared" si="446"/>
        <v>1.1500696873962823E-3</v>
      </c>
      <c r="J1426" s="11">
        <f t="shared" si="446"/>
        <v>-3.0265657557870806E-3</v>
      </c>
      <c r="K1426" s="21">
        <f t="shared" si="443"/>
        <v>1.2344752213567176</v>
      </c>
    </row>
    <row r="1427" spans="1:11" x14ac:dyDescent="0.2">
      <c r="A1427" s="1" t="str">
        <f t="shared" si="440"/>
        <v>YE Oct-10</v>
      </c>
      <c r="B1427">
        <f t="shared" si="444"/>
        <v>-45</v>
      </c>
      <c r="C1427" s="9">
        <f t="shared" si="444"/>
        <v>1870.583333333343</v>
      </c>
      <c r="D1427" s="9">
        <f t="shared" si="444"/>
        <v>682617</v>
      </c>
      <c r="E1427" s="31">
        <f t="shared" si="441"/>
        <v>0.13814773861267327</v>
      </c>
      <c r="F1427" s="9">
        <f t="shared" si="445"/>
        <v>406814</v>
      </c>
      <c r="G1427" s="9">
        <f t="shared" si="445"/>
        <v>163163</v>
      </c>
      <c r="H1427" s="9">
        <f t="shared" si="442"/>
        <v>319188</v>
      </c>
      <c r="I1427" s="10">
        <f t="shared" si="446"/>
        <v>5.5876887961654464E-3</v>
      </c>
      <c r="J1427" s="11">
        <f t="shared" si="446"/>
        <v>-7.4778878511416735E-3</v>
      </c>
      <c r="K1427" s="21">
        <f t="shared" si="443"/>
        <v>1.1421636947872145</v>
      </c>
    </row>
    <row r="1428" spans="1:11" x14ac:dyDescent="0.2">
      <c r="A1428" s="1" t="str">
        <f t="shared" si="440"/>
        <v>YE Nov-10</v>
      </c>
      <c r="B1428">
        <f t="shared" si="444"/>
        <v>-35</v>
      </c>
      <c r="C1428" s="9">
        <f t="shared" si="444"/>
        <v>1721.916666666657</v>
      </c>
      <c r="D1428" s="9">
        <f t="shared" si="444"/>
        <v>629097</v>
      </c>
      <c r="E1428" s="31">
        <f t="shared" si="441"/>
        <v>0.2638307020337507</v>
      </c>
      <c r="F1428" s="9">
        <f t="shared" si="445"/>
        <v>446917</v>
      </c>
      <c r="G1428" s="9">
        <f t="shared" si="445"/>
        <v>161498</v>
      </c>
      <c r="H1428" s="9">
        <f t="shared" si="442"/>
        <v>364791</v>
      </c>
      <c r="I1428" s="10">
        <f t="shared" si="446"/>
        <v>8.1777825081792432E-3</v>
      </c>
      <c r="J1428" s="11">
        <f t="shared" si="446"/>
        <v>-9.472575204805489E-3</v>
      </c>
      <c r="K1428" s="21">
        <f t="shared" si="443"/>
        <v>0.96414772616085287</v>
      </c>
    </row>
    <row r="1429" spans="1:11" x14ac:dyDescent="0.2">
      <c r="A1429" s="1" t="str">
        <f t="shared" ref="A1429:A1534" si="447">A1225</f>
        <v>YE Dec-10</v>
      </c>
      <c r="B1429">
        <f t="shared" si="444"/>
        <v>-31</v>
      </c>
      <c r="C1429" s="9">
        <f t="shared" si="444"/>
        <v>1557</v>
      </c>
      <c r="D1429" s="9">
        <f t="shared" si="444"/>
        <v>567748</v>
      </c>
      <c r="E1429" s="31">
        <f t="shared" ref="E1429:E1534" si="448">IF(OR(E1213="-",E1225="-"),"-",IF(OR(E1213="C",E1225="C"),"C",E1225-E1213))</f>
        <v>9.1407012948259592E-2</v>
      </c>
      <c r="F1429" s="9">
        <f t="shared" si="445"/>
        <v>232922</v>
      </c>
      <c r="G1429" s="9">
        <f t="shared" si="445"/>
        <v>47898</v>
      </c>
      <c r="H1429" s="9">
        <f t="shared" ref="H1429:H1534" si="449">IF(OR(H1225="C",H1213="C"),"C",H1225-H1213)</f>
        <v>253761</v>
      </c>
      <c r="I1429" s="10">
        <f t="shared" si="446"/>
        <v>8.4253872019826037E-3</v>
      </c>
      <c r="J1429" s="11">
        <f t="shared" si="446"/>
        <v>-1.0720224386203903E-2</v>
      </c>
      <c r="K1429" s="21">
        <f t="shared" ref="K1429:K1534" si="450">K1225-K1213</f>
        <v>0.86192202905347415</v>
      </c>
    </row>
    <row r="1430" spans="1:11" x14ac:dyDescent="0.2">
      <c r="A1430" s="1" t="str">
        <f t="shared" si="447"/>
        <v>YE Jan-11</v>
      </c>
      <c r="B1430">
        <f t="shared" si="444"/>
        <v>-36</v>
      </c>
      <c r="C1430" s="9">
        <f t="shared" si="444"/>
        <v>1228.4166666666861</v>
      </c>
      <c r="D1430" s="9">
        <f t="shared" si="444"/>
        <v>445515</v>
      </c>
      <c r="E1430" s="31">
        <f t="shared" si="448"/>
        <v>-8.6588675004421134E-2</v>
      </c>
      <c r="F1430" s="9">
        <f t="shared" si="445"/>
        <v>-58765</v>
      </c>
      <c r="G1430" s="9">
        <f t="shared" si="445"/>
        <v>-62052</v>
      </c>
      <c r="H1430" s="9">
        <f t="shared" si="449"/>
        <v>117566</v>
      </c>
      <c r="I1430" s="10">
        <f t="shared" si="446"/>
        <v>3.6054399473359755E-3</v>
      </c>
      <c r="J1430" s="11">
        <f t="shared" si="446"/>
        <v>-1.3817612107563937E-2</v>
      </c>
      <c r="K1430" s="21">
        <f t="shared" si="450"/>
        <v>0.82361200647527966</v>
      </c>
    </row>
    <row r="1431" spans="1:11" x14ac:dyDescent="0.2">
      <c r="A1431" s="1" t="str">
        <f t="shared" si="447"/>
        <v>YE Feb-11</v>
      </c>
      <c r="B1431">
        <f t="shared" si="444"/>
        <v>-34</v>
      </c>
      <c r="C1431" s="9">
        <f t="shared" si="444"/>
        <v>951.75</v>
      </c>
      <c r="D1431" s="9">
        <f t="shared" si="444"/>
        <v>352555</v>
      </c>
      <c r="E1431" s="31">
        <f t="shared" si="448"/>
        <v>-0.18973561661258032</v>
      </c>
      <c r="F1431" s="9">
        <f t="shared" si="445"/>
        <v>-158702</v>
      </c>
      <c r="G1431" s="9">
        <f t="shared" si="445"/>
        <v>-168597</v>
      </c>
      <c r="H1431" s="9">
        <f t="shared" si="449"/>
        <v>30370</v>
      </c>
      <c r="I1431" s="10">
        <f t="shared" si="446"/>
        <v>9.857400958832585E-3</v>
      </c>
      <c r="J1431" s="11">
        <f t="shared" si="446"/>
        <v>-1.1199650092087676E-2</v>
      </c>
      <c r="K1431" s="21">
        <f t="shared" si="450"/>
        <v>0.71979787038551279</v>
      </c>
    </row>
    <row r="1432" spans="1:11" x14ac:dyDescent="0.2">
      <c r="A1432" s="1" t="str">
        <f t="shared" si="447"/>
        <v>YE Mar-11</v>
      </c>
      <c r="B1432">
        <f t="shared" si="444"/>
        <v>-86</v>
      </c>
      <c r="C1432" s="9">
        <f t="shared" si="444"/>
        <v>415.91666666668607</v>
      </c>
      <c r="D1432" s="9">
        <f t="shared" si="444"/>
        <v>153225</v>
      </c>
      <c r="E1432" s="31">
        <f t="shared" si="448"/>
        <v>-0.31554351080462339</v>
      </c>
      <c r="F1432" s="9">
        <f t="shared" si="445"/>
        <v>-410468</v>
      </c>
      <c r="G1432" s="9">
        <f t="shared" si="445"/>
        <v>-355003</v>
      </c>
      <c r="H1432" s="9">
        <f t="shared" si="449"/>
        <v>-107138</v>
      </c>
      <c r="I1432" s="10">
        <f t="shared" si="446"/>
        <v>1.6266435580555072E-2</v>
      </c>
      <c r="J1432" s="11">
        <f t="shared" si="446"/>
        <v>-1.2101063710440174E-2</v>
      </c>
      <c r="K1432" s="21">
        <f t="shared" si="450"/>
        <v>1.241663085307593</v>
      </c>
    </row>
    <row r="1433" spans="1:11" x14ac:dyDescent="0.2">
      <c r="A1433" s="1" t="str">
        <f t="shared" si="447"/>
        <v>YE Apr-11</v>
      </c>
      <c r="B1433">
        <f t="shared" ref="B1433:D1452" si="451">B1229-B1217</f>
        <v>-81</v>
      </c>
      <c r="C1433" s="9">
        <f t="shared" si="451"/>
        <v>-145.75</v>
      </c>
      <c r="D1433" s="9">
        <f t="shared" si="451"/>
        <v>-48975</v>
      </c>
      <c r="E1433" s="31">
        <f t="shared" si="448"/>
        <v>-0.24371691119950611</v>
      </c>
      <c r="F1433" s="9">
        <f t="shared" ref="F1433:G1452" si="452">IF(OR(F1217="C",F1229="C"),"C",F1229-F1217)</f>
        <v>-537870</v>
      </c>
      <c r="G1433" s="9">
        <f t="shared" si="452"/>
        <v>-437656</v>
      </c>
      <c r="H1433" s="9">
        <f t="shared" si="449"/>
        <v>-143507</v>
      </c>
      <c r="I1433" s="10">
        <f t="shared" ref="I1433:J1452" si="453">IF(OR(I1229="-",I1217="-"),"-",IF(OR(I1229="C",I1217="C"),"C",I1229-I1217))</f>
        <v>1.8239838148865095E-2</v>
      </c>
      <c r="J1433" s="11">
        <f t="shared" si="453"/>
        <v>-1.5592166893378501E-2</v>
      </c>
      <c r="K1433" s="21">
        <f t="shared" si="450"/>
        <v>1.0168859571864317</v>
      </c>
    </row>
    <row r="1434" spans="1:11" x14ac:dyDescent="0.2">
      <c r="A1434" s="1" t="str">
        <f t="shared" si="447"/>
        <v>YE May-11</v>
      </c>
      <c r="B1434">
        <f t="shared" si="451"/>
        <v>-73</v>
      </c>
      <c r="C1434" s="9">
        <f t="shared" si="451"/>
        <v>-814.91666666665697</v>
      </c>
      <c r="D1434" s="9">
        <f t="shared" si="451"/>
        <v>-297905</v>
      </c>
      <c r="E1434" s="31">
        <f t="shared" si="448"/>
        <v>7.8209878877181893E-2</v>
      </c>
      <c r="F1434" s="9">
        <f t="shared" si="452"/>
        <v>-398760</v>
      </c>
      <c r="G1434" s="9">
        <f t="shared" si="452"/>
        <v>-375828</v>
      </c>
      <c r="H1434" s="9">
        <f t="shared" si="449"/>
        <v>-67968</v>
      </c>
      <c r="I1434" s="10">
        <f t="shared" si="453"/>
        <v>1.9586335607899574E-2</v>
      </c>
      <c r="J1434" s="11">
        <f t="shared" si="453"/>
        <v>-1.5083751572431581E-2</v>
      </c>
      <c r="K1434" s="21">
        <f t="shared" si="450"/>
        <v>0.73733256082518039</v>
      </c>
    </row>
    <row r="1435" spans="1:11" x14ac:dyDescent="0.2">
      <c r="A1435" s="1" t="str">
        <f t="shared" si="447"/>
        <v>YE Jun-11</v>
      </c>
      <c r="B1435">
        <f t="shared" si="451"/>
        <v>-71</v>
      </c>
      <c r="C1435" s="9">
        <f t="shared" si="451"/>
        <v>-1279.5</v>
      </c>
      <c r="D1435" s="9">
        <f t="shared" si="451"/>
        <v>-465155</v>
      </c>
      <c r="E1435" s="31">
        <f t="shared" si="448"/>
        <v>4.5413225457409112E-2</v>
      </c>
      <c r="F1435" s="9">
        <f t="shared" si="452"/>
        <v>-506155</v>
      </c>
      <c r="G1435" s="9">
        <f t="shared" si="452"/>
        <v>-444250</v>
      </c>
      <c r="H1435" s="9">
        <f t="shared" si="449"/>
        <v>-146130</v>
      </c>
      <c r="I1435" s="10">
        <f t="shared" si="453"/>
        <v>2.1123366577604719E-2</v>
      </c>
      <c r="J1435" s="11">
        <f t="shared" si="453"/>
        <v>-1.365885870951522E-2</v>
      </c>
      <c r="K1435" s="21">
        <f t="shared" si="450"/>
        <v>0.59420560020529933</v>
      </c>
    </row>
    <row r="1436" spans="1:11" x14ac:dyDescent="0.2">
      <c r="A1436" s="1" t="str">
        <f t="shared" si="447"/>
        <v>YE Jul-11</v>
      </c>
      <c r="B1436">
        <f t="shared" si="451"/>
        <v>-62</v>
      </c>
      <c r="C1436" s="9">
        <f t="shared" si="451"/>
        <v>-1721.1666666666861</v>
      </c>
      <c r="D1436" s="9">
        <f t="shared" si="451"/>
        <v>-629455</v>
      </c>
      <c r="E1436" s="31">
        <f t="shared" si="448"/>
        <v>0.17106854544472583</v>
      </c>
      <c r="F1436" s="9">
        <f t="shared" si="452"/>
        <v>-466914</v>
      </c>
      <c r="G1436" s="9">
        <f t="shared" si="452"/>
        <v>-461329</v>
      </c>
      <c r="H1436" s="9">
        <f t="shared" si="449"/>
        <v>-141719</v>
      </c>
      <c r="I1436" s="10">
        <f t="shared" si="453"/>
        <v>2.5512170438319215E-2</v>
      </c>
      <c r="J1436" s="11">
        <f t="shared" si="453"/>
        <v>-1.1961003005310555E-2</v>
      </c>
      <c r="K1436" s="21">
        <f t="shared" si="450"/>
        <v>0.32719059766053249</v>
      </c>
    </row>
    <row r="1437" spans="1:11" x14ac:dyDescent="0.2">
      <c r="A1437" s="1" t="str">
        <f t="shared" si="447"/>
        <v>YE Aug-11</v>
      </c>
      <c r="B1437">
        <f t="shared" si="451"/>
        <v>-56</v>
      </c>
      <c r="C1437" s="9">
        <f t="shared" si="451"/>
        <v>-2128.333333333343</v>
      </c>
      <c r="D1437" s="9">
        <f t="shared" si="451"/>
        <v>-780921</v>
      </c>
      <c r="E1437" s="31">
        <f t="shared" si="448"/>
        <v>0.44733749384131727</v>
      </c>
      <c r="F1437" s="9">
        <f t="shared" si="452"/>
        <v>-295836</v>
      </c>
      <c r="G1437" s="9">
        <f t="shared" si="452"/>
        <v>-369886</v>
      </c>
      <c r="H1437" s="9">
        <f t="shared" si="449"/>
        <v>-55876</v>
      </c>
      <c r="I1437" s="10">
        <f t="shared" si="453"/>
        <v>2.5183574488675253E-2</v>
      </c>
      <c r="J1437" s="11">
        <f t="shared" si="453"/>
        <v>-1.0634293478433587E-2</v>
      </c>
      <c r="K1437" s="21">
        <f t="shared" si="450"/>
        <v>0.11166969825705308</v>
      </c>
    </row>
    <row r="1438" spans="1:11" x14ac:dyDescent="0.2">
      <c r="A1438" s="1" t="str">
        <f t="shared" si="447"/>
        <v>YE Sep-11</v>
      </c>
      <c r="B1438">
        <f t="shared" si="451"/>
        <v>-37</v>
      </c>
      <c r="C1438" s="9">
        <f t="shared" si="451"/>
        <v>-2194.6666666666861</v>
      </c>
      <c r="D1438" s="9">
        <f t="shared" si="451"/>
        <v>-804801</v>
      </c>
      <c r="E1438" s="31">
        <f t="shared" si="448"/>
        <v>0.49266725371898445</v>
      </c>
      <c r="F1438" s="9">
        <f t="shared" si="452"/>
        <v>-263435</v>
      </c>
      <c r="G1438" s="9">
        <f t="shared" si="452"/>
        <v>-352043</v>
      </c>
      <c r="H1438" s="9">
        <f t="shared" si="449"/>
        <v>-41483</v>
      </c>
      <c r="I1438" s="10">
        <f t="shared" si="453"/>
        <v>2.5092956841208602E-2</v>
      </c>
      <c r="J1438" s="11">
        <f t="shared" si="453"/>
        <v>-1.0217446825327992E-2</v>
      </c>
      <c r="K1438" s="21">
        <f t="shared" si="450"/>
        <v>-0.17776974145723301</v>
      </c>
    </row>
    <row r="1439" spans="1:11" x14ac:dyDescent="0.2">
      <c r="A1439" s="1" t="str">
        <f t="shared" si="447"/>
        <v>YE Oct-11</v>
      </c>
      <c r="B1439">
        <f t="shared" si="451"/>
        <v>-63</v>
      </c>
      <c r="C1439" s="9">
        <f t="shared" si="451"/>
        <v>-2549.666666666657</v>
      </c>
      <c r="D1439" s="9">
        <f t="shared" si="451"/>
        <v>-936861</v>
      </c>
      <c r="E1439" s="31">
        <f t="shared" si="448"/>
        <v>0.54708715879547043</v>
      </c>
      <c r="F1439" s="9">
        <f t="shared" si="452"/>
        <v>-257584</v>
      </c>
      <c r="G1439" s="9">
        <f t="shared" si="452"/>
        <v>-358505</v>
      </c>
      <c r="H1439" s="9">
        <f t="shared" si="449"/>
        <v>-62418</v>
      </c>
      <c r="I1439" s="10">
        <f t="shared" si="453"/>
        <v>2.6354074000977779E-2</v>
      </c>
      <c r="J1439" s="11">
        <f t="shared" si="453"/>
        <v>-8.0189498267642101E-3</v>
      </c>
      <c r="K1439" s="21">
        <f t="shared" si="450"/>
        <v>5.2345524813091515E-2</v>
      </c>
    </row>
    <row r="1440" spans="1:11" x14ac:dyDescent="0.2">
      <c r="A1440" s="1" t="str">
        <f t="shared" si="447"/>
        <v>YE Nov-11</v>
      </c>
      <c r="B1440">
        <f t="shared" si="451"/>
        <v>-68</v>
      </c>
      <c r="C1440" s="9">
        <f t="shared" si="451"/>
        <v>-2928.5</v>
      </c>
      <c r="D1440" s="9">
        <f t="shared" si="451"/>
        <v>-1073241</v>
      </c>
      <c r="E1440" s="31">
        <f t="shared" si="448"/>
        <v>0.46849929080386943</v>
      </c>
      <c r="F1440" s="9">
        <f t="shared" si="452"/>
        <v>-350136</v>
      </c>
      <c r="G1440" s="9">
        <f t="shared" si="452"/>
        <v>-419917</v>
      </c>
      <c r="H1440" s="9">
        <f t="shared" si="449"/>
        <v>-153621</v>
      </c>
      <c r="I1440" s="10">
        <f t="shared" si="453"/>
        <v>2.8005309424577574E-2</v>
      </c>
      <c r="J1440" s="11">
        <f t="shared" si="453"/>
        <v>-4.6787120210596278E-3</v>
      </c>
      <c r="K1440" s="21">
        <f t="shared" si="450"/>
        <v>-2.4922141604406534E-3</v>
      </c>
    </row>
    <row r="1441" spans="1:11" x14ac:dyDescent="0.2">
      <c r="A1441" s="1" t="str">
        <f t="shared" si="447"/>
        <v>YE Dec-11</v>
      </c>
      <c r="B1441">
        <f t="shared" si="451"/>
        <v>-70</v>
      </c>
      <c r="C1441" s="9">
        <f t="shared" si="451"/>
        <v>-3260.166666666657</v>
      </c>
      <c r="D1441" s="9">
        <f t="shared" si="451"/>
        <v>-1196621</v>
      </c>
      <c r="E1441" s="31">
        <f t="shared" si="448"/>
        <v>0.57533269262071229</v>
      </c>
      <c r="F1441" s="9">
        <f t="shared" si="452"/>
        <v>-230573</v>
      </c>
      <c r="G1441" s="9">
        <f t="shared" si="452"/>
        <v>-373160</v>
      </c>
      <c r="H1441" s="9">
        <f t="shared" si="449"/>
        <v>-144336</v>
      </c>
      <c r="I1441" s="10">
        <f t="shared" si="453"/>
        <v>2.9804763663652478E-2</v>
      </c>
      <c r="J1441" s="11">
        <f t="shared" si="453"/>
        <v>8.3327884160522281E-4</v>
      </c>
      <c r="K1441" s="21">
        <f t="shared" si="450"/>
        <v>-8.0025432286824127E-2</v>
      </c>
    </row>
    <row r="1442" spans="1:11" x14ac:dyDescent="0.2">
      <c r="A1442" s="1" t="str">
        <f t="shared" si="447"/>
        <v>YE Jan-12</v>
      </c>
      <c r="B1442">
        <f t="shared" si="451"/>
        <v>-70</v>
      </c>
      <c r="C1442" s="9">
        <f t="shared" si="451"/>
        <v>-3445.5</v>
      </c>
      <c r="D1442" s="9">
        <f t="shared" si="451"/>
        <v>-1265565</v>
      </c>
      <c r="E1442" s="31">
        <f t="shared" si="448"/>
        <v>0.51977372061739402</v>
      </c>
      <c r="F1442" s="9">
        <f t="shared" si="452"/>
        <v>-309750</v>
      </c>
      <c r="G1442" s="9">
        <f t="shared" si="452"/>
        <v>-400389</v>
      </c>
      <c r="H1442" s="9">
        <f t="shared" si="449"/>
        <v>-197462</v>
      </c>
      <c r="I1442" s="10">
        <f t="shared" si="453"/>
        <v>2.8177120402040901E-2</v>
      </c>
      <c r="J1442" s="11">
        <f t="shared" si="453"/>
        <v>1.4284174583121256E-3</v>
      </c>
      <c r="K1442" s="21">
        <f t="shared" si="450"/>
        <v>-0.13926127453119364</v>
      </c>
    </row>
    <row r="1443" spans="1:11" x14ac:dyDescent="0.2">
      <c r="A1443" s="1" t="str">
        <f t="shared" si="447"/>
        <v>YE Feb-12</v>
      </c>
      <c r="B1443">
        <f t="shared" si="451"/>
        <v>-68</v>
      </c>
      <c r="C1443" s="9">
        <f t="shared" si="451"/>
        <v>-3624.25</v>
      </c>
      <c r="D1443" s="9">
        <f t="shared" si="451"/>
        <v>-1184424</v>
      </c>
      <c r="E1443" s="31">
        <f t="shared" si="448"/>
        <v>0.49020413510451277</v>
      </c>
      <c r="F1443" s="9">
        <f t="shared" si="452"/>
        <v>-325727</v>
      </c>
      <c r="G1443" s="9">
        <f t="shared" si="452"/>
        <v>-382657</v>
      </c>
      <c r="H1443" s="9">
        <f t="shared" si="449"/>
        <v>-181893</v>
      </c>
      <c r="I1443" s="10">
        <f t="shared" si="453"/>
        <v>2.5247286598541807E-2</v>
      </c>
      <c r="J1443" s="11">
        <f t="shared" si="453"/>
        <v>-8.3805608272613519E-4</v>
      </c>
      <c r="K1443" s="21">
        <f t="shared" si="450"/>
        <v>-0.21862035612924302</v>
      </c>
    </row>
    <row r="1444" spans="1:11" x14ac:dyDescent="0.2">
      <c r="A1444" s="1" t="str">
        <f t="shared" si="447"/>
        <v>YE Mar-12</v>
      </c>
      <c r="B1444">
        <f t="shared" si="451"/>
        <v>-25</v>
      </c>
      <c r="C1444" s="9">
        <f t="shared" si="451"/>
        <v>-3214.083333333343</v>
      </c>
      <c r="D1444" s="9">
        <f t="shared" si="451"/>
        <v>-1031842</v>
      </c>
      <c r="E1444" s="31">
        <f t="shared" si="448"/>
        <v>0.56669947620795824</v>
      </c>
      <c r="F1444" s="9">
        <f t="shared" si="452"/>
        <v>-172555</v>
      </c>
      <c r="G1444" s="9">
        <f t="shared" si="452"/>
        <v>-250225</v>
      </c>
      <c r="H1444" s="9">
        <f t="shared" si="449"/>
        <v>-86531</v>
      </c>
      <c r="I1444" s="10">
        <f t="shared" si="453"/>
        <v>1.9061870988048568E-2</v>
      </c>
      <c r="J1444" s="11">
        <f t="shared" si="453"/>
        <v>-1.3418466112369298E-3</v>
      </c>
      <c r="K1444" s="21">
        <f t="shared" si="450"/>
        <v>-0.65789003402973378</v>
      </c>
    </row>
    <row r="1445" spans="1:11" x14ac:dyDescent="0.2">
      <c r="A1445" s="1" t="str">
        <f t="shared" si="447"/>
        <v>YE Apr-12</v>
      </c>
      <c r="B1445">
        <f t="shared" si="451"/>
        <v>-20</v>
      </c>
      <c r="C1445" s="9">
        <f t="shared" si="451"/>
        <v>-2767.583333333343</v>
      </c>
      <c r="D1445" s="9">
        <f t="shared" si="451"/>
        <v>-871102</v>
      </c>
      <c r="E1445" s="31">
        <f t="shared" si="448"/>
        <v>0.41478729706537365</v>
      </c>
      <c r="F1445" s="9">
        <f t="shared" si="452"/>
        <v>-123444</v>
      </c>
      <c r="G1445" s="9">
        <f t="shared" si="452"/>
        <v>-175568</v>
      </c>
      <c r="H1445" s="9">
        <f t="shared" si="449"/>
        <v>-105474</v>
      </c>
      <c r="I1445" s="10">
        <f t="shared" si="453"/>
        <v>1.3263783845457011E-2</v>
      </c>
      <c r="J1445" s="11">
        <f t="shared" si="453"/>
        <v>3.0218746603896118E-3</v>
      </c>
      <c r="K1445" s="21">
        <f t="shared" si="450"/>
        <v>-0.58832036672144028</v>
      </c>
    </row>
    <row r="1446" spans="1:11" x14ac:dyDescent="0.2">
      <c r="A1446" s="1" t="str">
        <f t="shared" si="447"/>
        <v>YE May-12</v>
      </c>
      <c r="B1446">
        <f t="shared" si="451"/>
        <v>-27</v>
      </c>
      <c r="C1446" s="9">
        <f t="shared" si="451"/>
        <v>-2301.083333333343</v>
      </c>
      <c r="D1446" s="9">
        <f t="shared" si="451"/>
        <v>-697564</v>
      </c>
      <c r="E1446" s="31">
        <f t="shared" si="448"/>
        <v>0.22496355903339804</v>
      </c>
      <c r="F1446" s="9">
        <f t="shared" si="452"/>
        <v>-145981</v>
      </c>
      <c r="G1446" s="9">
        <f t="shared" si="452"/>
        <v>-147033</v>
      </c>
      <c r="H1446" s="9">
        <f t="shared" si="449"/>
        <v>-139769</v>
      </c>
      <c r="I1446" s="10">
        <f t="shared" si="453"/>
        <v>8.5242334998707481E-3</v>
      </c>
      <c r="J1446" s="11">
        <f t="shared" si="453"/>
        <v>4.9515645265461039E-3</v>
      </c>
      <c r="K1446" s="21">
        <f t="shared" si="450"/>
        <v>-0.35067752547033137</v>
      </c>
    </row>
    <row r="1447" spans="1:11" x14ac:dyDescent="0.2">
      <c r="A1447" s="1" t="str">
        <f t="shared" si="447"/>
        <v>YE Jun-12</v>
      </c>
      <c r="B1447">
        <f t="shared" si="451"/>
        <v>-22</v>
      </c>
      <c r="C1447" s="9">
        <f t="shared" si="451"/>
        <v>-1856.5</v>
      </c>
      <c r="D1447" s="9">
        <f t="shared" si="451"/>
        <v>-537514</v>
      </c>
      <c r="E1447" s="31">
        <f t="shared" si="448"/>
        <v>0.1476876679045418</v>
      </c>
      <c r="F1447" s="9">
        <f t="shared" si="452"/>
        <v>-79237</v>
      </c>
      <c r="G1447" s="9">
        <f t="shared" si="452"/>
        <v>-87748</v>
      </c>
      <c r="H1447" s="9">
        <f t="shared" si="449"/>
        <v>-121090</v>
      </c>
      <c r="I1447" s="10">
        <f t="shared" si="453"/>
        <v>5.5793541058262175E-3</v>
      </c>
      <c r="J1447" s="11">
        <f t="shared" si="453"/>
        <v>6.8347355171027857E-3</v>
      </c>
      <c r="K1447" s="21">
        <f t="shared" si="450"/>
        <v>-0.27968967748574869</v>
      </c>
    </row>
    <row r="1448" spans="1:11" x14ac:dyDescent="0.2">
      <c r="A1448" s="1" t="str">
        <f t="shared" si="447"/>
        <v>YE Jul-12</v>
      </c>
      <c r="B1448">
        <f t="shared" si="451"/>
        <v>-48</v>
      </c>
      <c r="C1448" s="9">
        <f t="shared" si="451"/>
        <v>-1640.25</v>
      </c>
      <c r="D1448" s="9">
        <f t="shared" si="451"/>
        <v>-457069</v>
      </c>
      <c r="E1448" s="31">
        <f t="shared" si="448"/>
        <v>-0.12726430153854551</v>
      </c>
      <c r="F1448" s="9">
        <f t="shared" si="452"/>
        <v>-273583</v>
      </c>
      <c r="G1448" s="9">
        <f t="shared" si="452"/>
        <v>-147848</v>
      </c>
      <c r="H1448" s="9">
        <f t="shared" si="449"/>
        <v>-231747</v>
      </c>
      <c r="I1448" s="10">
        <f t="shared" si="453"/>
        <v>8.5371808859768805E-4</v>
      </c>
      <c r="J1448" s="11">
        <f t="shared" si="453"/>
        <v>6.5522656593499651E-3</v>
      </c>
      <c r="K1448" s="21">
        <f t="shared" si="450"/>
        <v>0.16276536953980525</v>
      </c>
    </row>
    <row r="1449" spans="1:11" x14ac:dyDescent="0.2">
      <c r="A1449" s="1" t="str">
        <f t="shared" si="447"/>
        <v>YE Aug-12</v>
      </c>
      <c r="B1449">
        <f t="shared" si="451"/>
        <v>-61</v>
      </c>
      <c r="C1449" s="9">
        <f t="shared" si="451"/>
        <v>-1482.5</v>
      </c>
      <c r="D1449" s="9">
        <f t="shared" si="451"/>
        <v>-398386</v>
      </c>
      <c r="E1449" s="31">
        <f t="shared" si="448"/>
        <v>-0.61416191099059603</v>
      </c>
      <c r="F1449" s="9">
        <f t="shared" si="452"/>
        <v>-646070</v>
      </c>
      <c r="G1449" s="9">
        <f t="shared" si="452"/>
        <v>-307230</v>
      </c>
      <c r="H1449" s="9">
        <f t="shared" si="449"/>
        <v>-457922</v>
      </c>
      <c r="I1449" s="10">
        <f t="shared" si="453"/>
        <v>-2.9813025262788173E-3</v>
      </c>
      <c r="J1449" s="11">
        <f t="shared" si="453"/>
        <v>7.2941272876263508E-3</v>
      </c>
      <c r="K1449" s="21">
        <f t="shared" si="450"/>
        <v>0.39675185734088103</v>
      </c>
    </row>
    <row r="1450" spans="1:11" x14ac:dyDescent="0.2">
      <c r="A1450" s="1" t="str">
        <f t="shared" si="447"/>
        <v>YE Sep-12</v>
      </c>
      <c r="B1450">
        <f t="shared" si="451"/>
        <v>-39</v>
      </c>
      <c r="C1450" s="9">
        <f t="shared" si="451"/>
        <v>-1676.666666666657</v>
      </c>
      <c r="D1450" s="9">
        <f t="shared" si="451"/>
        <v>-468286</v>
      </c>
      <c r="E1450" s="31">
        <f t="shared" si="448"/>
        <v>-0.72677764054560612</v>
      </c>
      <c r="F1450" s="9">
        <f t="shared" si="452"/>
        <v>-729880</v>
      </c>
      <c r="G1450" s="9">
        <f t="shared" si="452"/>
        <v>-368214</v>
      </c>
      <c r="H1450" s="9">
        <f t="shared" si="449"/>
        <v>-540331</v>
      </c>
      <c r="I1450" s="10">
        <f t="shared" si="453"/>
        <v>-8.0962459432409872E-4</v>
      </c>
      <c r="J1450" s="11">
        <f t="shared" si="453"/>
        <v>1.0373019196482591E-2</v>
      </c>
      <c r="K1450" s="21">
        <f t="shared" si="450"/>
        <v>9.8920288006993928E-3</v>
      </c>
    </row>
    <row r="1451" spans="1:11" x14ac:dyDescent="0.2">
      <c r="A1451" s="1" t="str">
        <f t="shared" si="447"/>
        <v>YE Oct-12</v>
      </c>
      <c r="B1451">
        <f t="shared" si="451"/>
        <v>-28</v>
      </c>
      <c r="C1451" s="9">
        <f t="shared" si="451"/>
        <v>-1398.75</v>
      </c>
      <c r="D1451" s="9">
        <f t="shared" si="451"/>
        <v>-364901</v>
      </c>
      <c r="E1451" s="31">
        <f t="shared" si="448"/>
        <v>-0.73778322699403986</v>
      </c>
      <c r="F1451" s="9">
        <f t="shared" si="452"/>
        <v>-611198</v>
      </c>
      <c r="G1451" s="9">
        <f t="shared" si="452"/>
        <v>-263009</v>
      </c>
      <c r="H1451" s="9">
        <f t="shared" si="449"/>
        <v>-507862</v>
      </c>
      <c r="I1451" s="10">
        <f t="shared" si="453"/>
        <v>-6.073363226690498E-3</v>
      </c>
      <c r="J1451" s="11">
        <f t="shared" si="453"/>
        <v>1.3809830305384185E-2</v>
      </c>
      <c r="K1451" s="21">
        <f t="shared" si="450"/>
        <v>-5.9011315167445844E-2</v>
      </c>
    </row>
    <row r="1452" spans="1:11" x14ac:dyDescent="0.2">
      <c r="A1452" s="1" t="str">
        <f t="shared" si="447"/>
        <v>YE Nov-12</v>
      </c>
      <c r="B1452">
        <f t="shared" si="451"/>
        <v>-29</v>
      </c>
      <c r="C1452" s="9">
        <f t="shared" si="451"/>
        <v>-1106.5</v>
      </c>
      <c r="D1452" s="9">
        <f t="shared" si="451"/>
        <v>-259691</v>
      </c>
      <c r="E1452" s="31">
        <f t="shared" si="448"/>
        <v>-0.821033147594882</v>
      </c>
      <c r="F1452" s="9">
        <f t="shared" si="452"/>
        <v>-604126</v>
      </c>
      <c r="G1452" s="9">
        <f t="shared" si="452"/>
        <v>-248621</v>
      </c>
      <c r="H1452" s="9">
        <f t="shared" si="449"/>
        <v>-510998</v>
      </c>
      <c r="I1452" s="10">
        <f t="shared" si="453"/>
        <v>-7.3491986455616054E-3</v>
      </c>
      <c r="J1452" s="11">
        <f t="shared" si="453"/>
        <v>1.4555637143962796E-2</v>
      </c>
      <c r="K1452" s="21">
        <f t="shared" si="450"/>
        <v>4.3230956787404295E-2</v>
      </c>
    </row>
    <row r="1453" spans="1:11" x14ac:dyDescent="0.2">
      <c r="A1453" s="1" t="str">
        <f t="shared" si="447"/>
        <v>YE Dec-12</v>
      </c>
      <c r="B1453">
        <f t="shared" ref="B1453:D1534" si="454">B1249-B1237</f>
        <v>-33</v>
      </c>
      <c r="C1453" s="9">
        <f t="shared" si="454"/>
        <v>-826</v>
      </c>
      <c r="D1453" s="9">
        <f t="shared" si="454"/>
        <v>-155345</v>
      </c>
      <c r="E1453" s="31">
        <f t="shared" si="448"/>
        <v>-0.81672916811268692</v>
      </c>
      <c r="F1453" s="9">
        <f t="shared" ref="F1453:G1534" si="455">IF(OR(F1237="C",F1249="C"),"C",F1249-F1237)</f>
        <v>-577999</v>
      </c>
      <c r="G1453" s="9">
        <f t="shared" si="455"/>
        <v>-213574</v>
      </c>
      <c r="H1453" s="9">
        <f t="shared" si="449"/>
        <v>-470225</v>
      </c>
      <c r="I1453" s="10">
        <f t="shared" ref="I1453:J1534" si="456">IF(OR(I1249="-",I1237="-"),"-",IF(OR(I1249="C",I1237="C"),"C",I1249-I1237))</f>
        <v>-9.9243622133315945E-3</v>
      </c>
      <c r="J1453" s="11">
        <f t="shared" si="456"/>
        <v>1.2274230749240944E-2</v>
      </c>
      <c r="K1453" s="21">
        <f t="shared" si="450"/>
        <v>0.18226436197196705</v>
      </c>
    </row>
    <row r="1454" spans="1:11" x14ac:dyDescent="0.2">
      <c r="A1454" s="1" t="str">
        <f t="shared" si="447"/>
        <v>YE Jan-13</v>
      </c>
      <c r="B1454">
        <f t="shared" si="454"/>
        <v>-25</v>
      </c>
      <c r="C1454" s="9">
        <f t="shared" si="454"/>
        <v>-619.91666666668607</v>
      </c>
      <c r="D1454" s="9">
        <f t="shared" si="454"/>
        <v>-78682</v>
      </c>
      <c r="E1454" s="31">
        <f t="shared" si="448"/>
        <v>-0.70456287684542218</v>
      </c>
      <c r="F1454" s="9">
        <f t="shared" si="455"/>
        <v>-403103</v>
      </c>
      <c r="G1454" s="9">
        <f t="shared" si="455"/>
        <v>-207687</v>
      </c>
      <c r="H1454" s="9">
        <f t="shared" si="449"/>
        <v>-384932</v>
      </c>
      <c r="I1454" s="10">
        <f t="shared" si="456"/>
        <v>1.221841399818846E-4</v>
      </c>
      <c r="J1454" s="11">
        <f t="shared" si="456"/>
        <v>1.3851374412998885E-2</v>
      </c>
      <c r="K1454" s="21">
        <f t="shared" si="450"/>
        <v>0.13790524009993987</v>
      </c>
    </row>
    <row r="1455" spans="1:11" x14ac:dyDescent="0.2">
      <c r="A1455" s="1" t="str">
        <f t="shared" si="447"/>
        <v>YE Feb-13</v>
      </c>
      <c r="B1455">
        <f t="shared" si="454"/>
        <v>-20</v>
      </c>
      <c r="C1455" s="9">
        <f t="shared" si="454"/>
        <v>-422.41666666668607</v>
      </c>
      <c r="D1455" s="9">
        <f t="shared" si="454"/>
        <v>-294724</v>
      </c>
      <c r="E1455" s="31">
        <f t="shared" si="448"/>
        <v>-0.51813309203194535</v>
      </c>
      <c r="F1455" s="9">
        <f t="shared" si="455"/>
        <v>-287813</v>
      </c>
      <c r="G1455" s="9">
        <f t="shared" si="455"/>
        <v>-150236</v>
      </c>
      <c r="H1455" s="9">
        <f t="shared" si="449"/>
        <v>-369368</v>
      </c>
      <c r="I1455" s="10">
        <f t="shared" si="456"/>
        <v>3.2681685940549876E-4</v>
      </c>
      <c r="J1455" s="11">
        <f t="shared" si="456"/>
        <v>1.8694925859791489E-2</v>
      </c>
      <c r="K1455" s="21">
        <f t="shared" si="450"/>
        <v>0.13349239338595709</v>
      </c>
    </row>
    <row r="1456" spans="1:11" x14ac:dyDescent="0.2">
      <c r="A1456" s="1" t="str">
        <f t="shared" si="447"/>
        <v>YE Mar-13</v>
      </c>
      <c r="B1456">
        <f t="shared" si="454"/>
        <v>-11</v>
      </c>
      <c r="C1456" s="9">
        <f t="shared" si="454"/>
        <v>-499.91666666665697</v>
      </c>
      <c r="D1456" s="9">
        <f t="shared" si="454"/>
        <v>-323554</v>
      </c>
      <c r="E1456" s="31">
        <f t="shared" si="448"/>
        <v>-0.18870016759954211</v>
      </c>
      <c r="F1456" s="9">
        <f t="shared" si="455"/>
        <v>64097</v>
      </c>
      <c r="G1456" s="9">
        <f t="shared" si="455"/>
        <v>-21264</v>
      </c>
      <c r="H1456" s="9">
        <f t="shared" si="449"/>
        <v>-213963</v>
      </c>
      <c r="I1456" s="10">
        <f t="shared" si="456"/>
        <v>6.4897752987846946E-3</v>
      </c>
      <c r="J1456" s="11">
        <f t="shared" si="456"/>
        <v>2.3278974141182074E-2</v>
      </c>
      <c r="K1456" s="21">
        <f t="shared" si="450"/>
        <v>-9.0313351527342434E-3</v>
      </c>
    </row>
    <row r="1457" spans="1:11" x14ac:dyDescent="0.2">
      <c r="A1457" s="1" t="str">
        <f t="shared" si="447"/>
        <v>YE Apr-13</v>
      </c>
      <c r="B1457">
        <f t="shared" si="454"/>
        <v>-15</v>
      </c>
      <c r="C1457" s="9">
        <f t="shared" si="454"/>
        <v>-629.33333333331393</v>
      </c>
      <c r="D1457" s="9">
        <f t="shared" si="454"/>
        <v>-370144</v>
      </c>
      <c r="E1457" s="31">
        <f t="shared" si="448"/>
        <v>-1.304900632138839E-2</v>
      </c>
      <c r="F1457" s="9">
        <f t="shared" si="455"/>
        <v>87301</v>
      </c>
      <c r="G1457" s="9">
        <f t="shared" si="455"/>
        <v>-35489</v>
      </c>
      <c r="H1457" s="9">
        <f t="shared" si="449"/>
        <v>-142241</v>
      </c>
      <c r="I1457" s="10">
        <f t="shared" si="456"/>
        <v>9.6262949666239273E-3</v>
      </c>
      <c r="J1457" s="11">
        <f t="shared" si="456"/>
        <v>1.789637903971375E-2</v>
      </c>
      <c r="K1457" s="21">
        <f t="shared" si="450"/>
        <v>4.6652273086422724E-3</v>
      </c>
    </row>
    <row r="1458" spans="1:11" x14ac:dyDescent="0.2">
      <c r="A1458" s="1" t="str">
        <f t="shared" si="447"/>
        <v>YE May-13</v>
      </c>
      <c r="B1458">
        <f t="shared" si="454"/>
        <v>-8</v>
      </c>
      <c r="C1458" s="9">
        <f t="shared" si="454"/>
        <v>-620.16666666665697</v>
      </c>
      <c r="D1458" s="9">
        <f t="shared" si="454"/>
        <v>-366734</v>
      </c>
      <c r="E1458" s="31">
        <f t="shared" si="448"/>
        <v>0.16458015932752801</v>
      </c>
      <c r="F1458" s="9">
        <f t="shared" si="455"/>
        <v>243853</v>
      </c>
      <c r="G1458" s="9">
        <f t="shared" si="455"/>
        <v>56355</v>
      </c>
      <c r="H1458" s="9">
        <f t="shared" si="449"/>
        <v>-51434</v>
      </c>
      <c r="I1458" s="10">
        <f t="shared" si="456"/>
        <v>8.2139065754247564E-3</v>
      </c>
      <c r="J1458" s="11">
        <f t="shared" si="456"/>
        <v>1.7918897630859076E-2</v>
      </c>
      <c r="K1458" s="21">
        <f t="shared" si="450"/>
        <v>-8.552702909847909E-2</v>
      </c>
    </row>
    <row r="1459" spans="1:11" x14ac:dyDescent="0.2">
      <c r="A1459" s="1" t="str">
        <f t="shared" si="447"/>
        <v>YE Jun-13</v>
      </c>
      <c r="B1459">
        <f t="shared" si="454"/>
        <v>7</v>
      </c>
      <c r="C1459" s="9">
        <f t="shared" si="454"/>
        <v>-658</v>
      </c>
      <c r="D1459" s="9">
        <f t="shared" si="454"/>
        <v>-380354</v>
      </c>
      <c r="E1459" s="31">
        <f t="shared" si="448"/>
        <v>0.21995106675937137</v>
      </c>
      <c r="F1459" s="9">
        <f t="shared" si="455"/>
        <v>217864</v>
      </c>
      <c r="G1459" s="9">
        <f t="shared" si="455"/>
        <v>42956</v>
      </c>
      <c r="H1459" s="9">
        <f t="shared" si="449"/>
        <v>-28521</v>
      </c>
      <c r="I1459" s="10">
        <f t="shared" si="456"/>
        <v>8.2076996396536206E-3</v>
      </c>
      <c r="J1459" s="11">
        <f t="shared" si="456"/>
        <v>1.4377231033274596E-2</v>
      </c>
      <c r="K1459" s="21">
        <f t="shared" si="450"/>
        <v>-0.31106224390722303</v>
      </c>
    </row>
    <row r="1460" spans="1:11" x14ac:dyDescent="0.2">
      <c r="A1460" s="1" t="str">
        <f t="shared" si="447"/>
        <v>YE Jul-13</v>
      </c>
      <c r="B1460">
        <f t="shared" si="454"/>
        <v>9</v>
      </c>
      <c r="C1460" s="9">
        <f t="shared" si="454"/>
        <v>-539.33333333331393</v>
      </c>
      <c r="D1460" s="9">
        <f t="shared" si="454"/>
        <v>-336210</v>
      </c>
      <c r="E1460" s="31">
        <f t="shared" si="448"/>
        <v>0.56170077113040406</v>
      </c>
      <c r="F1460" s="9">
        <f t="shared" si="455"/>
        <v>537773</v>
      </c>
      <c r="G1460" s="9">
        <f t="shared" si="455"/>
        <v>196481</v>
      </c>
      <c r="H1460" s="9">
        <f t="shared" si="449"/>
        <v>160285</v>
      </c>
      <c r="I1460" s="10">
        <f t="shared" si="456"/>
        <v>9.4629180858305517E-3</v>
      </c>
      <c r="J1460" s="11">
        <f t="shared" si="456"/>
        <v>1.4146087916743877E-2</v>
      </c>
      <c r="K1460" s="21">
        <f t="shared" si="450"/>
        <v>-0.30408961327196238</v>
      </c>
    </row>
    <row r="1461" spans="1:11" x14ac:dyDescent="0.2">
      <c r="A1461" s="1" t="str">
        <f t="shared" si="447"/>
        <v>YE Aug-13</v>
      </c>
      <c r="B1461">
        <f t="shared" si="454"/>
        <v>8</v>
      </c>
      <c r="C1461" s="9">
        <f t="shared" si="454"/>
        <v>-417.25</v>
      </c>
      <c r="D1461" s="9">
        <f t="shared" si="454"/>
        <v>-290795</v>
      </c>
      <c r="E1461" s="31">
        <f t="shared" si="448"/>
        <v>0.94469047127126515</v>
      </c>
      <c r="F1461" s="9">
        <f t="shared" si="455"/>
        <v>884620</v>
      </c>
      <c r="G1461" s="9">
        <f t="shared" si="455"/>
        <v>349538</v>
      </c>
      <c r="H1461" s="9">
        <f t="shared" si="449"/>
        <v>370442</v>
      </c>
      <c r="I1461" s="10">
        <f t="shared" si="456"/>
        <v>1.2444001247463143E-2</v>
      </c>
      <c r="J1461" s="11">
        <f t="shared" si="456"/>
        <v>1.3401495846061762E-2</v>
      </c>
      <c r="K1461" s="21">
        <f t="shared" si="450"/>
        <v>-0.25036549661785301</v>
      </c>
    </row>
    <row r="1462" spans="1:11" x14ac:dyDescent="0.2">
      <c r="A1462" s="1" t="str">
        <f t="shared" si="447"/>
        <v>YE Sep-13</v>
      </c>
      <c r="B1462">
        <f t="shared" si="454"/>
        <v>-4</v>
      </c>
      <c r="C1462" s="9">
        <f t="shared" si="454"/>
        <v>-160.16666666665697</v>
      </c>
      <c r="D1462" s="9">
        <f t="shared" si="454"/>
        <v>-198245</v>
      </c>
      <c r="E1462" s="31">
        <f t="shared" si="448"/>
        <v>1.1323565587485831</v>
      </c>
      <c r="F1462" s="9">
        <f t="shared" si="455"/>
        <v>1066539</v>
      </c>
      <c r="G1462" s="9">
        <f t="shared" si="455"/>
        <v>447781</v>
      </c>
      <c r="H1462" s="9">
        <f t="shared" si="449"/>
        <v>498740</v>
      </c>
      <c r="I1462" s="10">
        <f t="shared" si="456"/>
        <v>1.1796957479797365E-2</v>
      </c>
      <c r="J1462" s="11">
        <f t="shared" si="456"/>
        <v>1.1311265538760162E-2</v>
      </c>
      <c r="K1462" s="21">
        <f t="shared" si="450"/>
        <v>4.7729839662196127E-3</v>
      </c>
    </row>
    <row r="1463" spans="1:11" x14ac:dyDescent="0.2">
      <c r="A1463" s="1" t="str">
        <f t="shared" si="447"/>
        <v>YE Oct-13</v>
      </c>
      <c r="B1463">
        <f t="shared" si="454"/>
        <v>-13</v>
      </c>
      <c r="C1463" s="9">
        <f t="shared" si="454"/>
        <v>-65.333333333343035</v>
      </c>
      <c r="D1463" s="9">
        <f t="shared" si="454"/>
        <v>-162967</v>
      </c>
      <c r="E1463" s="31">
        <f t="shared" si="448"/>
        <v>1.1595505083824094</v>
      </c>
      <c r="F1463" s="9">
        <f t="shared" si="455"/>
        <v>1022938</v>
      </c>
      <c r="G1463" s="9">
        <f t="shared" si="455"/>
        <v>405680</v>
      </c>
      <c r="H1463" s="9">
        <f t="shared" si="449"/>
        <v>525388</v>
      </c>
      <c r="I1463" s="10">
        <f t="shared" si="456"/>
        <v>1.413226573063131E-2</v>
      </c>
      <c r="J1463" s="11">
        <f t="shared" si="456"/>
        <v>6.4683036456838483E-3</v>
      </c>
      <c r="K1463" s="21">
        <f t="shared" si="450"/>
        <v>0.1554062126818252</v>
      </c>
    </row>
    <row r="1464" spans="1:11" x14ac:dyDescent="0.2">
      <c r="A1464" s="1" t="str">
        <f t="shared" si="447"/>
        <v>YE Nov-13</v>
      </c>
      <c r="B1464">
        <f t="shared" si="454"/>
        <v>-8</v>
      </c>
      <c r="C1464" s="9">
        <f t="shared" si="454"/>
        <v>68.416666666656965</v>
      </c>
      <c r="D1464" s="9">
        <f t="shared" si="454"/>
        <v>-114817</v>
      </c>
      <c r="E1464" s="31">
        <f t="shared" si="448"/>
        <v>1.4390092283407157</v>
      </c>
      <c r="F1464" s="9">
        <f t="shared" si="455"/>
        <v>1231220</v>
      </c>
      <c r="G1464" s="9">
        <f t="shared" si="455"/>
        <v>495279</v>
      </c>
      <c r="H1464" s="9">
        <f t="shared" si="449"/>
        <v>684239</v>
      </c>
      <c r="I1464" s="10">
        <f t="shared" si="456"/>
        <v>1.6092533559816768E-2</v>
      </c>
      <c r="J1464" s="11">
        <f t="shared" si="456"/>
        <v>2.9691337931632145E-3</v>
      </c>
      <c r="K1464" s="21">
        <f t="shared" si="450"/>
        <v>0.12864943169154941</v>
      </c>
    </row>
    <row r="1465" spans="1:11" x14ac:dyDescent="0.2">
      <c r="A1465" s="1" t="str">
        <f t="shared" si="447"/>
        <v>YE Dec-13</v>
      </c>
      <c r="B1465">
        <f t="shared" si="454"/>
        <v>14</v>
      </c>
      <c r="C1465" s="9">
        <f t="shared" si="454"/>
        <v>218.16666666665697</v>
      </c>
      <c r="D1465" s="9">
        <f t="shared" si="454"/>
        <v>-59110</v>
      </c>
      <c r="E1465" s="31">
        <f t="shared" si="448"/>
        <v>1.532729359337786</v>
      </c>
      <c r="F1465" s="9">
        <f t="shared" si="455"/>
        <v>1271636</v>
      </c>
      <c r="G1465" s="9">
        <f t="shared" si="455"/>
        <v>489940</v>
      </c>
      <c r="H1465" s="9">
        <f t="shared" si="449"/>
        <v>752264</v>
      </c>
      <c r="I1465" s="10">
        <f t="shared" si="456"/>
        <v>1.9127412270647071E-2</v>
      </c>
      <c r="J1465" s="11">
        <f t="shared" si="456"/>
        <v>-1.1248976706592639E-3</v>
      </c>
      <c r="K1465" s="21">
        <f t="shared" si="450"/>
        <v>-0.11875139279901248</v>
      </c>
    </row>
    <row r="1466" spans="1:11" x14ac:dyDescent="0.2">
      <c r="A1466" s="1" t="str">
        <f t="shared" si="447"/>
        <v>YE Jan-14</v>
      </c>
      <c r="B1466">
        <f t="shared" si="454"/>
        <v>-11</v>
      </c>
      <c r="C1466" s="9">
        <f t="shared" si="454"/>
        <v>368.66666666668607</v>
      </c>
      <c r="D1466" s="9">
        <f t="shared" si="454"/>
        <v>-3124</v>
      </c>
      <c r="E1466" s="31">
        <f t="shared" si="448"/>
        <v>1.7337642911036895</v>
      </c>
      <c r="F1466" s="9">
        <f t="shared" si="455"/>
        <v>1534273</v>
      </c>
      <c r="G1466" s="9">
        <f t="shared" si="455"/>
        <v>610133</v>
      </c>
      <c r="H1466" s="9">
        <f t="shared" si="449"/>
        <v>874596</v>
      </c>
      <c r="I1466" s="10">
        <f t="shared" si="456"/>
        <v>2.058146736673927E-2</v>
      </c>
      <c r="J1466" s="11">
        <f t="shared" si="456"/>
        <v>1.6105768223027006E-3</v>
      </c>
      <c r="K1466" s="21">
        <f t="shared" si="450"/>
        <v>0.26068278637834652</v>
      </c>
    </row>
    <row r="1467" spans="1:11" x14ac:dyDescent="0.2">
      <c r="A1467" s="1" t="str">
        <f t="shared" si="447"/>
        <v>YE Feb-14</v>
      </c>
      <c r="B1467">
        <f t="shared" si="454"/>
        <v>-9</v>
      </c>
      <c r="C1467" s="9">
        <f t="shared" si="454"/>
        <v>551.83333333334303</v>
      </c>
      <c r="D1467" s="9">
        <f t="shared" si="454"/>
        <v>199621</v>
      </c>
      <c r="E1467" s="31">
        <f t="shared" si="448"/>
        <v>1.8790265423606769</v>
      </c>
      <c r="F1467" s="9">
        <f t="shared" si="455"/>
        <v>1742841</v>
      </c>
      <c r="G1467" s="9">
        <f t="shared" si="455"/>
        <v>678994</v>
      </c>
      <c r="H1467" s="9">
        <f t="shared" si="449"/>
        <v>1022302</v>
      </c>
      <c r="I1467" s="10">
        <f t="shared" si="456"/>
        <v>2.4863745748900712E-2</v>
      </c>
      <c r="J1467" s="11">
        <f t="shared" si="456"/>
        <v>-9.4881545757430352E-4</v>
      </c>
      <c r="K1467" s="21">
        <f t="shared" si="450"/>
        <v>0.29131004377338598</v>
      </c>
    </row>
    <row r="1468" spans="1:11" x14ac:dyDescent="0.2">
      <c r="A1468" s="1" t="str">
        <f t="shared" si="447"/>
        <v>YE Mar-14</v>
      </c>
      <c r="B1468">
        <f t="shared" si="454"/>
        <v>-11</v>
      </c>
      <c r="C1468" s="9">
        <f t="shared" si="454"/>
        <v>733.41666666665697</v>
      </c>
      <c r="D1468" s="9">
        <f t="shared" si="454"/>
        <v>267170</v>
      </c>
      <c r="E1468" s="31">
        <f t="shared" si="448"/>
        <v>1.5293003527533102</v>
      </c>
      <c r="F1468" s="9">
        <f t="shared" si="455"/>
        <v>1321032</v>
      </c>
      <c r="G1468" s="9">
        <f t="shared" si="455"/>
        <v>459825</v>
      </c>
      <c r="H1468" s="9">
        <f t="shared" si="449"/>
        <v>871578</v>
      </c>
      <c r="I1468" s="10">
        <f t="shared" si="456"/>
        <v>2.5220183967047838E-2</v>
      </c>
      <c r="J1468" s="11">
        <f t="shared" si="456"/>
        <v>-9.5591386540461176E-3</v>
      </c>
      <c r="K1468" s="21">
        <f t="shared" si="450"/>
        <v>0.37488356022706881</v>
      </c>
    </row>
    <row r="1469" spans="1:11" x14ac:dyDescent="0.2">
      <c r="A1469" s="1" t="str">
        <f t="shared" si="447"/>
        <v>YE Apr-14</v>
      </c>
      <c r="B1469">
        <f t="shared" si="454"/>
        <v>-3</v>
      </c>
      <c r="C1469" s="9">
        <f t="shared" si="454"/>
        <v>939.25</v>
      </c>
      <c r="D1469" s="9">
        <f t="shared" si="454"/>
        <v>341270</v>
      </c>
      <c r="E1469" s="31">
        <f t="shared" si="448"/>
        <v>1.7754654480243346</v>
      </c>
      <c r="F1469" s="9">
        <f t="shared" si="455"/>
        <v>1745600</v>
      </c>
      <c r="G1469" s="9">
        <f t="shared" si="455"/>
        <v>617314</v>
      </c>
      <c r="H1469" s="9">
        <f t="shared" si="449"/>
        <v>1024343</v>
      </c>
      <c r="I1469" s="10">
        <f t="shared" si="456"/>
        <v>3.1918150856727223E-2</v>
      </c>
      <c r="J1469" s="11">
        <f t="shared" si="456"/>
        <v>-1.021634640918867E-3</v>
      </c>
      <c r="K1469" s="21">
        <f t="shared" si="450"/>
        <v>0.33316431853876338</v>
      </c>
    </row>
    <row r="1470" spans="1:11" x14ac:dyDescent="0.2">
      <c r="A1470" s="1" t="str">
        <f t="shared" si="447"/>
        <v>YE May-14</v>
      </c>
      <c r="B1470">
        <f t="shared" si="454"/>
        <v>-10</v>
      </c>
      <c r="C1470" s="9">
        <f t="shared" si="454"/>
        <v>949.66666666665697</v>
      </c>
      <c r="D1470" s="9">
        <f t="shared" si="454"/>
        <v>345145</v>
      </c>
      <c r="E1470" s="31">
        <f t="shared" si="448"/>
        <v>1.8191103326063995</v>
      </c>
      <c r="F1470" s="9">
        <f t="shared" si="455"/>
        <v>1766846</v>
      </c>
      <c r="G1470" s="9">
        <f t="shared" si="455"/>
        <v>565676</v>
      </c>
      <c r="H1470" s="9">
        <f t="shared" si="449"/>
        <v>1048725</v>
      </c>
      <c r="I1470" s="10">
        <f t="shared" si="456"/>
        <v>3.914075601506517E-2</v>
      </c>
      <c r="J1470" s="11">
        <f t="shared" si="456"/>
        <v>-2.1484867205832092E-3</v>
      </c>
      <c r="K1470" s="21">
        <f t="shared" si="450"/>
        <v>0.44075511758280328</v>
      </c>
    </row>
    <row r="1471" spans="1:11" x14ac:dyDescent="0.2">
      <c r="A1471" s="1" t="str">
        <f t="shared" si="447"/>
        <v>YE Jun-14</v>
      </c>
      <c r="B1471">
        <f t="shared" si="454"/>
        <v>-15</v>
      </c>
      <c r="C1471" s="9">
        <f t="shared" si="454"/>
        <v>864.08333333334303</v>
      </c>
      <c r="D1471" s="9">
        <f t="shared" si="454"/>
        <v>314335</v>
      </c>
      <c r="E1471" s="31">
        <f t="shared" si="448"/>
        <v>1.8277121846317499</v>
      </c>
      <c r="F1471" s="9">
        <f t="shared" si="455"/>
        <v>1740563</v>
      </c>
      <c r="G1471" s="9">
        <f t="shared" si="455"/>
        <v>527736</v>
      </c>
      <c r="H1471" s="9">
        <f t="shared" si="449"/>
        <v>1041733</v>
      </c>
      <c r="I1471" s="10">
        <f t="shared" si="456"/>
        <v>4.1999780717589585E-2</v>
      </c>
      <c r="J1471" s="11">
        <f t="shared" si="456"/>
        <v>-2.8231245867902377E-3</v>
      </c>
      <c r="K1471" s="21">
        <f t="shared" si="450"/>
        <v>0.49234855417633128</v>
      </c>
    </row>
    <row r="1472" spans="1:11" x14ac:dyDescent="0.2">
      <c r="A1472" s="1" t="str">
        <f t="shared" si="447"/>
        <v>YE Jul-14</v>
      </c>
      <c r="B1472">
        <f t="shared" si="454"/>
        <v>-20</v>
      </c>
      <c r="C1472" s="9">
        <f t="shared" si="454"/>
        <v>885.25</v>
      </c>
      <c r="D1472" s="9">
        <f t="shared" si="454"/>
        <v>322209</v>
      </c>
      <c r="E1472" s="31">
        <f t="shared" si="448"/>
        <v>1.728258662656593</v>
      </c>
      <c r="F1472" s="9">
        <f t="shared" si="455"/>
        <v>1666646</v>
      </c>
      <c r="G1472" s="9">
        <f t="shared" si="455"/>
        <v>440973</v>
      </c>
      <c r="H1472" s="9">
        <f t="shared" si="449"/>
        <v>995193</v>
      </c>
      <c r="I1472" s="10">
        <f t="shared" si="456"/>
        <v>4.7663019101658488E-2</v>
      </c>
      <c r="J1472" s="11">
        <f t="shared" si="456"/>
        <v>-2.4891447596480099E-3</v>
      </c>
      <c r="K1472" s="21">
        <f t="shared" si="450"/>
        <v>0.5764575478285181</v>
      </c>
    </row>
    <row r="1473" spans="1:11" x14ac:dyDescent="0.2">
      <c r="A1473" s="1" t="str">
        <f t="shared" si="447"/>
        <v>YE Aug-14</v>
      </c>
      <c r="B1473">
        <f t="shared" si="454"/>
        <v>-45</v>
      </c>
      <c r="C1473" s="9">
        <f t="shared" si="454"/>
        <v>864.33333333334303</v>
      </c>
      <c r="D1473" s="9">
        <f t="shared" si="454"/>
        <v>314428</v>
      </c>
      <c r="E1473" s="31">
        <f t="shared" si="448"/>
        <v>1.6634659988064087</v>
      </c>
      <c r="F1473" s="9">
        <f t="shared" si="455"/>
        <v>1593641</v>
      </c>
      <c r="G1473" s="9">
        <f t="shared" si="455"/>
        <v>389529</v>
      </c>
      <c r="H1473" s="9">
        <f t="shared" si="449"/>
        <v>959970</v>
      </c>
      <c r="I1473" s="10">
        <f t="shared" si="456"/>
        <v>4.923049591796147E-2</v>
      </c>
      <c r="J1473" s="11">
        <f t="shared" si="456"/>
        <v>-3.1140131857039233E-3</v>
      </c>
      <c r="K1473" s="21">
        <f t="shared" si="450"/>
        <v>0.93972072434406329</v>
      </c>
    </row>
    <row r="1474" spans="1:11" x14ac:dyDescent="0.2">
      <c r="A1474" s="1" t="str">
        <f t="shared" si="447"/>
        <v>YE Sep-14</v>
      </c>
      <c r="B1474">
        <f t="shared" si="454"/>
        <v>-48</v>
      </c>
      <c r="C1474" s="9">
        <f t="shared" si="454"/>
        <v>772.75</v>
      </c>
      <c r="D1474" s="9">
        <f t="shared" si="454"/>
        <v>281458</v>
      </c>
      <c r="E1474" s="31">
        <f t="shared" si="448"/>
        <v>1.7123041104924468</v>
      </c>
      <c r="F1474" s="9">
        <f t="shared" si="455"/>
        <v>1628235</v>
      </c>
      <c r="G1474" s="9">
        <f t="shared" si="455"/>
        <v>375314</v>
      </c>
      <c r="H1474" s="9">
        <f t="shared" si="449"/>
        <v>972395</v>
      </c>
      <c r="I1474" s="10">
        <f t="shared" si="456"/>
        <v>5.281120592276789E-2</v>
      </c>
      <c r="J1474" s="11">
        <f t="shared" si="456"/>
        <v>-2.4194787898568215E-3</v>
      </c>
      <c r="K1474" s="21">
        <f t="shared" si="450"/>
        <v>0.92666940797968778</v>
      </c>
    </row>
    <row r="1475" spans="1:11" x14ac:dyDescent="0.2">
      <c r="A1475" s="1" t="str">
        <f t="shared" si="447"/>
        <v>YE Oct-14</v>
      </c>
      <c r="B1475">
        <f t="shared" si="454"/>
        <v>-19</v>
      </c>
      <c r="C1475" s="9">
        <f t="shared" si="454"/>
        <v>667.91666666665697</v>
      </c>
      <c r="D1475" s="9">
        <f t="shared" si="454"/>
        <v>242460</v>
      </c>
      <c r="E1475" s="31">
        <f t="shared" si="448"/>
        <v>1.836772487593386</v>
      </c>
      <c r="F1475" s="9">
        <f t="shared" si="455"/>
        <v>1777593</v>
      </c>
      <c r="G1475" s="9">
        <f t="shared" si="455"/>
        <v>437410</v>
      </c>
      <c r="H1475" s="9">
        <f t="shared" si="449"/>
        <v>1020773</v>
      </c>
      <c r="I1475" s="10">
        <f t="shared" si="456"/>
        <v>5.4193580172809286E-2</v>
      </c>
      <c r="J1475" s="11">
        <f t="shared" si="456"/>
        <v>1.0186016531297248E-3</v>
      </c>
      <c r="K1475" s="21">
        <f t="shared" si="450"/>
        <v>0.47024637629548494</v>
      </c>
    </row>
    <row r="1476" spans="1:11" x14ac:dyDescent="0.2">
      <c r="A1476" s="1" t="str">
        <f t="shared" si="447"/>
        <v>YE Nov-14</v>
      </c>
      <c r="B1476">
        <f t="shared" si="454"/>
        <v>-30</v>
      </c>
      <c r="C1476" s="9">
        <f t="shared" si="454"/>
        <v>515.83333333334303</v>
      </c>
      <c r="D1476" s="9">
        <f t="shared" si="454"/>
        <v>187710</v>
      </c>
      <c r="E1476" s="31">
        <f t="shared" si="448"/>
        <v>1.815457340626125</v>
      </c>
      <c r="F1476" s="9">
        <f t="shared" si="455"/>
        <v>1768976</v>
      </c>
      <c r="G1476" s="9">
        <f t="shared" si="455"/>
        <v>425939</v>
      </c>
      <c r="H1476" s="9">
        <f t="shared" si="449"/>
        <v>989535</v>
      </c>
      <c r="I1476" s="10">
        <f t="shared" si="456"/>
        <v>5.476488522689027E-2</v>
      </c>
      <c r="J1476" s="11">
        <f t="shared" si="456"/>
        <v>3.3521273718732925E-3</v>
      </c>
      <c r="K1476" s="21">
        <f t="shared" si="450"/>
        <v>0.56986950344155929</v>
      </c>
    </row>
    <row r="1477" spans="1:11" x14ac:dyDescent="0.2">
      <c r="A1477" s="1" t="str">
        <f t="shared" si="447"/>
        <v>YE Dec-14</v>
      </c>
      <c r="B1477">
        <f t="shared" si="454"/>
        <v>-42</v>
      </c>
      <c r="C1477" s="9">
        <f t="shared" si="454"/>
        <v>293.41666666665697</v>
      </c>
      <c r="D1477" s="9">
        <f t="shared" si="454"/>
        <v>104971</v>
      </c>
      <c r="E1477" s="31">
        <f t="shared" si="448"/>
        <v>1.9449778429137368</v>
      </c>
      <c r="F1477" s="9">
        <f t="shared" si="455"/>
        <v>1901307</v>
      </c>
      <c r="G1477" s="9">
        <f t="shared" si="455"/>
        <v>453859</v>
      </c>
      <c r="H1477" s="9">
        <f t="shared" si="449"/>
        <v>1023385</v>
      </c>
      <c r="I1477" s="10">
        <f t="shared" si="456"/>
        <v>5.9032594728046561E-2</v>
      </c>
      <c r="J1477" s="11">
        <f t="shared" si="456"/>
        <v>7.1454173176130897E-3</v>
      </c>
      <c r="K1477" s="21">
        <f t="shared" si="450"/>
        <v>0.65691073321867322</v>
      </c>
    </row>
    <row r="1478" spans="1:11" x14ac:dyDescent="0.2">
      <c r="A1478" s="1" t="str">
        <f t="shared" si="447"/>
        <v>YE Jan-15</v>
      </c>
      <c r="B1478">
        <f t="shared" si="454"/>
        <v>-33</v>
      </c>
      <c r="C1478" s="9">
        <f t="shared" si="454"/>
        <v>130.75</v>
      </c>
      <c r="D1478" s="9">
        <f t="shared" si="454"/>
        <v>44459</v>
      </c>
      <c r="E1478" s="31">
        <f t="shared" si="448"/>
        <v>1.9333882897355821</v>
      </c>
      <c r="F1478" s="9">
        <f t="shared" si="455"/>
        <v>1815073</v>
      </c>
      <c r="G1478" s="9">
        <f t="shared" si="455"/>
        <v>444215</v>
      </c>
      <c r="H1478" s="9">
        <f t="shared" si="449"/>
        <v>994280</v>
      </c>
      <c r="I1478" s="10">
        <f t="shared" si="456"/>
        <v>5.4723165933926232E-2</v>
      </c>
      <c r="J1478" s="11">
        <f t="shared" si="456"/>
        <v>5.176454830270405E-3</v>
      </c>
      <c r="K1478" s="21">
        <f t="shared" si="450"/>
        <v>0.48665122500690217</v>
      </c>
    </row>
    <row r="1479" spans="1:11" x14ac:dyDescent="0.2">
      <c r="A1479" s="1" t="str">
        <f t="shared" si="447"/>
        <v>YE Feb-15</v>
      </c>
      <c r="B1479">
        <f t="shared" si="454"/>
        <v>-32</v>
      </c>
      <c r="C1479" s="9">
        <f t="shared" si="454"/>
        <v>-53</v>
      </c>
      <c r="D1479" s="9">
        <f t="shared" si="454"/>
        <v>-17281</v>
      </c>
      <c r="E1479" s="31">
        <f t="shared" si="448"/>
        <v>1.8721430499816307</v>
      </c>
      <c r="F1479" s="9">
        <f t="shared" si="455"/>
        <v>1747505</v>
      </c>
      <c r="G1479" s="9">
        <f t="shared" si="455"/>
        <v>442645</v>
      </c>
      <c r="H1479" s="9">
        <f t="shared" si="449"/>
        <v>939460</v>
      </c>
      <c r="I1479" s="10">
        <f t="shared" si="456"/>
        <v>5.0584502872591308E-2</v>
      </c>
      <c r="J1479" s="11">
        <f t="shared" si="456"/>
        <v>6.4229029547422378E-3</v>
      </c>
      <c r="K1479" s="21">
        <f t="shared" si="450"/>
        <v>0.4162314995374885</v>
      </c>
    </row>
    <row r="1480" spans="1:11" x14ac:dyDescent="0.2">
      <c r="A1480" s="1" t="str">
        <f t="shared" si="447"/>
        <v>YE Mar-15</v>
      </c>
      <c r="B1480">
        <f t="shared" si="454"/>
        <v>-30</v>
      </c>
      <c r="C1480" s="9">
        <f t="shared" si="454"/>
        <v>-274.5</v>
      </c>
      <c r="D1480" s="9">
        <f t="shared" si="454"/>
        <v>-99679</v>
      </c>
      <c r="E1480" s="31">
        <f t="shared" si="448"/>
        <v>2.2394358710547806</v>
      </c>
      <c r="F1480" s="9">
        <f t="shared" si="455"/>
        <v>2089928</v>
      </c>
      <c r="G1480" s="9">
        <f t="shared" si="455"/>
        <v>658561</v>
      </c>
      <c r="H1480" s="9">
        <f t="shared" si="449"/>
        <v>1092940</v>
      </c>
      <c r="I1480" s="10">
        <f t="shared" si="456"/>
        <v>4.5184533030467211E-2</v>
      </c>
      <c r="J1480" s="11">
        <f t="shared" si="456"/>
        <v>1.043454944519584E-2</v>
      </c>
      <c r="K1480" s="21">
        <f t="shared" si="450"/>
        <v>0.32071000052443566</v>
      </c>
    </row>
    <row r="1481" spans="1:11" x14ac:dyDescent="0.2">
      <c r="A1481" s="1" t="str">
        <f t="shared" si="447"/>
        <v>YE Apr-15</v>
      </c>
      <c r="B1481">
        <f t="shared" si="454"/>
        <v>-43</v>
      </c>
      <c r="C1481" s="9">
        <f t="shared" si="454"/>
        <v>-495.58333333334303</v>
      </c>
      <c r="D1481" s="9">
        <f t="shared" si="454"/>
        <v>-179269</v>
      </c>
      <c r="E1481" s="31">
        <f t="shared" si="448"/>
        <v>2.0917143234471212</v>
      </c>
      <c r="F1481" s="9">
        <f t="shared" si="455"/>
        <v>1806431</v>
      </c>
      <c r="G1481" s="9">
        <f t="shared" si="455"/>
        <v>552062</v>
      </c>
      <c r="H1481" s="9">
        <f t="shared" si="449"/>
        <v>986859</v>
      </c>
      <c r="I1481" s="10">
        <f t="shared" si="456"/>
        <v>4.0716757902320655E-2</v>
      </c>
      <c r="J1481" s="11">
        <f t="shared" si="456"/>
        <v>5.2120402423323497E-3</v>
      </c>
      <c r="K1481" s="21">
        <f t="shared" si="450"/>
        <v>0.43185212585186861</v>
      </c>
    </row>
    <row r="1482" spans="1:11" x14ac:dyDescent="0.2">
      <c r="A1482" s="1" t="str">
        <f t="shared" si="447"/>
        <v>YE May-15</v>
      </c>
      <c r="B1482">
        <f t="shared" si="454"/>
        <v>-28</v>
      </c>
      <c r="C1482" s="9">
        <f t="shared" si="454"/>
        <v>-542</v>
      </c>
      <c r="D1482" s="9">
        <f t="shared" si="454"/>
        <v>-196536</v>
      </c>
      <c r="E1482" s="31">
        <f t="shared" si="448"/>
        <v>2.0385963598845507</v>
      </c>
      <c r="F1482" s="9">
        <f t="shared" si="455"/>
        <v>1756950</v>
      </c>
      <c r="G1482" s="9">
        <f t="shared" si="455"/>
        <v>565905</v>
      </c>
      <c r="H1482" s="9">
        <f t="shared" si="449"/>
        <v>953159</v>
      </c>
      <c r="I1482" s="10">
        <f t="shared" si="456"/>
        <v>3.6013266132651101E-2</v>
      </c>
      <c r="J1482" s="11">
        <f t="shared" si="456"/>
        <v>5.6054707232044976E-3</v>
      </c>
      <c r="K1482" s="21">
        <f t="shared" si="450"/>
        <v>0.22251384104844618</v>
      </c>
    </row>
    <row r="1483" spans="1:11" x14ac:dyDescent="0.2">
      <c r="A1483" s="1" t="str">
        <f t="shared" si="447"/>
        <v>YE Jun-15</v>
      </c>
      <c r="B1483">
        <f t="shared" si="454"/>
        <v>-29</v>
      </c>
      <c r="C1483" s="9">
        <f t="shared" si="454"/>
        <v>-417.58333333334303</v>
      </c>
      <c r="D1483" s="9">
        <f t="shared" si="454"/>
        <v>-151746</v>
      </c>
      <c r="E1483" s="31">
        <f t="shared" si="448"/>
        <v>2.0481010655961072</v>
      </c>
      <c r="F1483" s="9">
        <f t="shared" si="455"/>
        <v>1795500</v>
      </c>
      <c r="G1483" s="9">
        <f t="shared" si="455"/>
        <v>611315</v>
      </c>
      <c r="H1483" s="9">
        <f t="shared" si="449"/>
        <v>975831</v>
      </c>
      <c r="I1483" s="10">
        <f t="shared" si="456"/>
        <v>3.2870451749449803E-2</v>
      </c>
      <c r="J1483" s="11">
        <f t="shared" si="456"/>
        <v>5.6417023398511734E-3</v>
      </c>
      <c r="K1483" s="21">
        <f t="shared" si="450"/>
        <v>0.28620633916862204</v>
      </c>
    </row>
    <row r="1484" spans="1:11" x14ac:dyDescent="0.2">
      <c r="A1484" s="1" t="str">
        <f t="shared" si="447"/>
        <v>YE Jul-15</v>
      </c>
      <c r="B1484">
        <f t="shared" si="454"/>
        <v>-26</v>
      </c>
      <c r="C1484" s="9">
        <f t="shared" si="454"/>
        <v>-408.25</v>
      </c>
      <c r="D1484" s="9">
        <f t="shared" si="454"/>
        <v>-148274</v>
      </c>
      <c r="E1484" s="31">
        <f t="shared" si="448"/>
        <v>2.0425156821861421</v>
      </c>
      <c r="F1484" s="9">
        <f t="shared" si="455"/>
        <v>1794357</v>
      </c>
      <c r="G1484" s="9">
        <f t="shared" si="455"/>
        <v>667534</v>
      </c>
      <c r="H1484" s="9">
        <f t="shared" si="449"/>
        <v>974690</v>
      </c>
      <c r="I1484" s="10">
        <f t="shared" si="456"/>
        <v>2.6083560362095248E-2</v>
      </c>
      <c r="J1484" s="11">
        <f t="shared" si="456"/>
        <v>5.6562120903165258E-3</v>
      </c>
      <c r="K1484" s="21">
        <f t="shared" si="450"/>
        <v>0.25017973731136323</v>
      </c>
    </row>
    <row r="1485" spans="1:11" x14ac:dyDescent="0.2">
      <c r="A1485" s="1" t="str">
        <f t="shared" si="447"/>
        <v>YE Aug-15</v>
      </c>
      <c r="B1485">
        <f t="shared" si="454"/>
        <v>0</v>
      </c>
      <c r="C1485" s="9">
        <f t="shared" si="454"/>
        <v>-291.33333333334303</v>
      </c>
      <c r="D1485" s="9">
        <f t="shared" si="454"/>
        <v>-104781</v>
      </c>
      <c r="E1485" s="31">
        <f t="shared" si="448"/>
        <v>2.0092000073386558</v>
      </c>
      <c r="F1485" s="9">
        <f t="shared" si="455"/>
        <v>1814708</v>
      </c>
      <c r="G1485" s="9">
        <f t="shared" si="455"/>
        <v>673264</v>
      </c>
      <c r="H1485" s="9">
        <f t="shared" si="449"/>
        <v>975484</v>
      </c>
      <c r="I1485" s="10">
        <f t="shared" si="456"/>
        <v>2.6461552835192581E-2</v>
      </c>
      <c r="J1485" s="11">
        <f t="shared" si="456"/>
        <v>6.5849493377769797E-3</v>
      </c>
      <c r="K1485" s="21">
        <f t="shared" si="450"/>
        <v>-9.5425264766902274E-2</v>
      </c>
    </row>
    <row r="1486" spans="1:11" x14ac:dyDescent="0.2">
      <c r="A1486" s="1" t="str">
        <f t="shared" si="447"/>
        <v>YE Sep-15</v>
      </c>
      <c r="B1486">
        <f t="shared" si="454"/>
        <v>29</v>
      </c>
      <c r="C1486" s="9">
        <f t="shared" si="454"/>
        <v>-113.58333333334303</v>
      </c>
      <c r="D1486" s="9">
        <f t="shared" si="454"/>
        <v>-40791</v>
      </c>
      <c r="E1486" s="31">
        <f t="shared" si="448"/>
        <v>1.9354365542118899</v>
      </c>
      <c r="F1486" s="9">
        <f t="shared" si="455"/>
        <v>1799285</v>
      </c>
      <c r="G1486" s="9">
        <f t="shared" si="455"/>
        <v>729784</v>
      </c>
      <c r="H1486" s="9">
        <f t="shared" si="449"/>
        <v>963745</v>
      </c>
      <c r="I1486" s="10">
        <f t="shared" si="456"/>
        <v>1.8810801347116879E-2</v>
      </c>
      <c r="J1486" s="11">
        <f t="shared" si="456"/>
        <v>6.7778067680814846E-3</v>
      </c>
      <c r="K1486" s="21">
        <f t="shared" si="450"/>
        <v>-0.45046012819135939</v>
      </c>
    </row>
    <row r="1487" spans="1:11" x14ac:dyDescent="0.2">
      <c r="A1487" s="1" t="str">
        <f t="shared" si="447"/>
        <v>YE Oct-15</v>
      </c>
      <c r="B1487">
        <f t="shared" si="454"/>
        <v>-1</v>
      </c>
      <c r="C1487" s="9">
        <f t="shared" si="454"/>
        <v>-69.666666666656965</v>
      </c>
      <c r="D1487" s="9">
        <f t="shared" si="454"/>
        <v>-24454</v>
      </c>
      <c r="E1487" s="31">
        <f t="shared" si="448"/>
        <v>1.837076720886337</v>
      </c>
      <c r="F1487" s="9">
        <f t="shared" si="455"/>
        <v>1691799</v>
      </c>
      <c r="G1487" s="9">
        <f t="shared" si="455"/>
        <v>714433</v>
      </c>
      <c r="H1487" s="9">
        <f t="shared" si="449"/>
        <v>920282</v>
      </c>
      <c r="I1487" s="10">
        <f t="shared" si="456"/>
        <v>1.4316060616204496E-2</v>
      </c>
      <c r="J1487" s="11">
        <f t="shared" si="456"/>
        <v>5.1262317811138214E-3</v>
      </c>
      <c r="K1487" s="21">
        <f t="shared" si="450"/>
        <v>-8.1707269323985088E-3</v>
      </c>
    </row>
    <row r="1488" spans="1:11" x14ac:dyDescent="0.2">
      <c r="A1488" s="1" t="str">
        <f t="shared" si="447"/>
        <v>YE Nov-15</v>
      </c>
      <c r="B1488">
        <f t="shared" si="454"/>
        <v>7</v>
      </c>
      <c r="C1488" s="9">
        <f t="shared" si="454"/>
        <v>-17.416666666656965</v>
      </c>
      <c r="D1488" s="9">
        <f t="shared" si="454"/>
        <v>-5644</v>
      </c>
      <c r="E1488" s="31">
        <f t="shared" si="448"/>
        <v>1.8176988288561162</v>
      </c>
      <c r="F1488" s="9">
        <f t="shared" si="455"/>
        <v>1661022</v>
      </c>
      <c r="G1488" s="9">
        <f t="shared" si="455"/>
        <v>762037</v>
      </c>
      <c r="H1488" s="9">
        <f t="shared" si="449"/>
        <v>917804</v>
      </c>
      <c r="I1488" s="10">
        <f t="shared" si="456"/>
        <v>6.9676567396523836E-3</v>
      </c>
      <c r="J1488" s="11">
        <f t="shared" si="456"/>
        <v>3.7969812616864829E-3</v>
      </c>
      <c r="K1488" s="21">
        <f t="shared" si="450"/>
        <v>-0.10157855621598344</v>
      </c>
    </row>
    <row r="1489" spans="1:11" x14ac:dyDescent="0.2">
      <c r="A1489" s="1" t="str">
        <f t="shared" si="447"/>
        <v>YE Dec-15</v>
      </c>
      <c r="B1489">
        <f t="shared" si="454"/>
        <v>-11</v>
      </c>
      <c r="C1489" s="9">
        <f t="shared" si="454"/>
        <v>97.75</v>
      </c>
      <c r="D1489" s="9">
        <f t="shared" si="454"/>
        <v>37198</v>
      </c>
      <c r="E1489" s="31">
        <f t="shared" si="448"/>
        <v>1.7372599054306477</v>
      </c>
      <c r="F1489" s="9">
        <f t="shared" si="455"/>
        <v>1642924</v>
      </c>
      <c r="G1489" s="9">
        <f t="shared" si="455"/>
        <v>853094</v>
      </c>
      <c r="H1489" s="9">
        <f t="shared" si="449"/>
        <v>894122</v>
      </c>
      <c r="I1489" s="10">
        <f t="shared" si="456"/>
        <v>-4.6472989475532245E-3</v>
      </c>
      <c r="J1489" s="11">
        <f t="shared" si="456"/>
        <v>4.8019603034650249E-3</v>
      </c>
      <c r="K1489" s="21">
        <f t="shared" si="450"/>
        <v>0.18150358441540959</v>
      </c>
    </row>
    <row r="1490" spans="1:11" x14ac:dyDescent="0.2">
      <c r="A1490" s="1" t="str">
        <f t="shared" si="447"/>
        <v>YE Jan-16</v>
      </c>
      <c r="B1490">
        <f t="shared" si="454"/>
        <v>-17</v>
      </c>
      <c r="C1490" s="9">
        <f t="shared" si="454"/>
        <v>162.5</v>
      </c>
      <c r="D1490" s="9">
        <f t="shared" si="454"/>
        <v>61285</v>
      </c>
      <c r="E1490" s="31">
        <f t="shared" si="448"/>
        <v>1.8242528699958953</v>
      </c>
      <c r="F1490" s="9">
        <f t="shared" si="455"/>
        <v>1752729</v>
      </c>
      <c r="G1490" s="9">
        <f t="shared" si="455"/>
        <v>972596</v>
      </c>
      <c r="H1490" s="9">
        <f t="shared" si="449"/>
        <v>947792</v>
      </c>
      <c r="I1490" s="10">
        <f t="shared" si="456"/>
        <v>-1.1994047624745097E-2</v>
      </c>
      <c r="J1490" s="11">
        <f t="shared" si="456"/>
        <v>5.5475636176647303E-3</v>
      </c>
      <c r="K1490" s="21">
        <f t="shared" si="450"/>
        <v>0.28468866616188393</v>
      </c>
    </row>
    <row r="1491" spans="1:11" x14ac:dyDescent="0.2">
      <c r="A1491" s="1" t="str">
        <f t="shared" si="447"/>
        <v>YE Feb-16</v>
      </c>
      <c r="B1491">
        <f t="shared" si="454"/>
        <v>-19</v>
      </c>
      <c r="C1491" s="9">
        <f t="shared" si="454"/>
        <v>201.16666666665697</v>
      </c>
      <c r="D1491" s="9">
        <f t="shared" si="454"/>
        <v>215114</v>
      </c>
      <c r="E1491" s="31">
        <f t="shared" si="448"/>
        <v>1.80589706813997</v>
      </c>
      <c r="F1491" s="9">
        <f t="shared" si="455"/>
        <v>1823876</v>
      </c>
      <c r="G1491" s="9">
        <f t="shared" si="455"/>
        <v>1055763</v>
      </c>
      <c r="H1491" s="9">
        <f t="shared" si="449"/>
        <v>1002599</v>
      </c>
      <c r="I1491" s="10">
        <f t="shared" si="456"/>
        <v>-1.724376123936544E-2</v>
      </c>
      <c r="J1491" s="11">
        <f t="shared" si="456"/>
        <v>4.2936009583756096E-3</v>
      </c>
      <c r="K1491" s="21">
        <f t="shared" si="450"/>
        <v>0.32462226383364623</v>
      </c>
    </row>
    <row r="1492" spans="1:11" x14ac:dyDescent="0.2">
      <c r="A1492" s="1" t="str">
        <f t="shared" si="447"/>
        <v>YE Mar-16</v>
      </c>
      <c r="B1492">
        <f t="shared" si="454"/>
        <v>-39</v>
      </c>
      <c r="C1492" s="9">
        <f t="shared" si="454"/>
        <v>267.5</v>
      </c>
      <c r="D1492" s="9">
        <f t="shared" si="454"/>
        <v>239790</v>
      </c>
      <c r="E1492" s="31">
        <f t="shared" si="448"/>
        <v>1.7847750855233073</v>
      </c>
      <c r="F1492" s="9">
        <f t="shared" si="455"/>
        <v>2011814</v>
      </c>
      <c r="G1492" s="9">
        <f t="shared" si="455"/>
        <v>1183501</v>
      </c>
      <c r="H1492" s="9">
        <f t="shared" si="449"/>
        <v>1002370</v>
      </c>
      <c r="I1492" s="10">
        <f t="shared" si="456"/>
        <v>-2.0795275328150176E-2</v>
      </c>
      <c r="J1492" s="11">
        <f t="shared" si="456"/>
        <v>1.3078627151868139E-2</v>
      </c>
      <c r="K1492" s="21">
        <f t="shared" si="450"/>
        <v>0.6247237283454723</v>
      </c>
    </row>
    <row r="1493" spans="1:11" x14ac:dyDescent="0.2">
      <c r="A1493" s="1" t="str">
        <f t="shared" si="447"/>
        <v>YE Apr-16</v>
      </c>
      <c r="B1493">
        <f t="shared" si="454"/>
        <v>-27</v>
      </c>
      <c r="C1493" s="9">
        <f t="shared" si="454"/>
        <v>285.75</v>
      </c>
      <c r="D1493" s="9">
        <f t="shared" si="454"/>
        <v>246360</v>
      </c>
      <c r="E1493" s="31">
        <f t="shared" si="448"/>
        <v>1.7861074667149239</v>
      </c>
      <c r="F1493" s="9">
        <f t="shared" si="455"/>
        <v>2019736</v>
      </c>
      <c r="G1493" s="9">
        <f t="shared" si="455"/>
        <v>1253452</v>
      </c>
      <c r="H1493" s="9">
        <f t="shared" si="449"/>
        <v>1005682</v>
      </c>
      <c r="I1493" s="10">
        <f t="shared" si="456"/>
        <v>-2.8014076324793358E-2</v>
      </c>
      <c r="J1493" s="11">
        <f t="shared" si="456"/>
        <v>1.3155530096669033E-2</v>
      </c>
      <c r="K1493" s="21">
        <f t="shared" si="450"/>
        <v>0.46756335813648775</v>
      </c>
    </row>
    <row r="1494" spans="1:11" x14ac:dyDescent="0.2">
      <c r="A1494" s="1" t="str">
        <f t="shared" si="447"/>
        <v>YE May-16</v>
      </c>
      <c r="B1494">
        <f t="shared" si="454"/>
        <v>-15</v>
      </c>
      <c r="C1494" s="9">
        <f t="shared" si="454"/>
        <v>150.58333333334303</v>
      </c>
      <c r="D1494" s="9">
        <f t="shared" si="454"/>
        <v>196078</v>
      </c>
      <c r="E1494" s="31">
        <f t="shared" si="448"/>
        <v>1.7127862427444143</v>
      </c>
      <c r="F1494" s="9">
        <f t="shared" si="455"/>
        <v>1888334</v>
      </c>
      <c r="G1494" s="9">
        <f t="shared" si="455"/>
        <v>1196584</v>
      </c>
      <c r="H1494" s="9">
        <f t="shared" si="449"/>
        <v>947584</v>
      </c>
      <c r="I1494" s="10">
        <f t="shared" si="456"/>
        <v>-2.8888063767156691E-2</v>
      </c>
      <c r="J1494" s="11">
        <f t="shared" si="456"/>
        <v>1.1680913392572823E-2</v>
      </c>
      <c r="K1494" s="21">
        <f t="shared" si="450"/>
        <v>0.26295706335355362</v>
      </c>
    </row>
    <row r="1495" spans="1:11" x14ac:dyDescent="0.2">
      <c r="A1495" s="1" t="str">
        <f t="shared" si="447"/>
        <v>YE Jun-16</v>
      </c>
      <c r="B1495">
        <f t="shared" si="454"/>
        <v>-15</v>
      </c>
      <c r="C1495" s="9">
        <f t="shared" si="454"/>
        <v>-31.5</v>
      </c>
      <c r="D1495" s="9">
        <f t="shared" si="454"/>
        <v>130528</v>
      </c>
      <c r="E1495" s="31">
        <f t="shared" si="448"/>
        <v>1.844171747184987</v>
      </c>
      <c r="F1495" s="9">
        <f t="shared" si="455"/>
        <v>2059825</v>
      </c>
      <c r="G1495" s="9">
        <f t="shared" si="455"/>
        <v>1317161</v>
      </c>
      <c r="H1495" s="9">
        <f t="shared" si="449"/>
        <v>987037</v>
      </c>
      <c r="I1495" s="10">
        <f t="shared" si="456"/>
        <v>-3.2571035110899205E-2</v>
      </c>
      <c r="J1495" s="11">
        <f t="shared" si="456"/>
        <v>1.6495934853904881E-2</v>
      </c>
      <c r="K1495" s="21">
        <f t="shared" si="450"/>
        <v>0.21047811496436708</v>
      </c>
    </row>
    <row r="1496" spans="1:11" x14ac:dyDescent="0.2">
      <c r="A1496" s="1" t="str">
        <f t="shared" si="447"/>
        <v>YE Jul-16</v>
      </c>
      <c r="B1496">
        <f t="shared" si="454"/>
        <v>-16</v>
      </c>
      <c r="C1496" s="9">
        <f t="shared" si="454"/>
        <v>-166.5</v>
      </c>
      <c r="D1496" s="9">
        <f t="shared" si="454"/>
        <v>80308</v>
      </c>
      <c r="E1496" s="31">
        <f t="shared" si="448"/>
        <v>1.9285054395976999</v>
      </c>
      <c r="F1496" s="9">
        <f t="shared" si="455"/>
        <v>2134722</v>
      </c>
      <c r="G1496" s="9">
        <f t="shared" si="455"/>
        <v>1356957</v>
      </c>
      <c r="H1496" s="9">
        <f t="shared" si="449"/>
        <v>1008842</v>
      </c>
      <c r="I1496" s="10">
        <f t="shared" si="456"/>
        <v>-3.2663112648298354E-2</v>
      </c>
      <c r="J1496" s="11">
        <f t="shared" si="456"/>
        <v>1.8150792482210854E-2</v>
      </c>
      <c r="K1496" s="21">
        <f t="shared" si="450"/>
        <v>0.18397550836461818</v>
      </c>
    </row>
    <row r="1497" spans="1:11" x14ac:dyDescent="0.2">
      <c r="A1497" s="1" t="str">
        <f t="shared" si="447"/>
        <v>YE Aug-16</v>
      </c>
      <c r="B1497">
        <f t="shared" si="454"/>
        <v>-17</v>
      </c>
      <c r="C1497" s="9">
        <f t="shared" si="454"/>
        <v>-370.91666666665697</v>
      </c>
      <c r="D1497" s="9">
        <f t="shared" si="454"/>
        <v>4265</v>
      </c>
      <c r="E1497" s="31">
        <f t="shared" si="448"/>
        <v>2.042251605701594</v>
      </c>
      <c r="F1497" s="9">
        <f t="shared" si="455"/>
        <v>2191176</v>
      </c>
      <c r="G1497" s="9">
        <f t="shared" si="455"/>
        <v>1425500</v>
      </c>
      <c r="H1497" s="9">
        <f t="shared" si="449"/>
        <v>1034730</v>
      </c>
      <c r="I1497" s="10">
        <f t="shared" si="456"/>
        <v>-3.7077490610547326E-2</v>
      </c>
      <c r="J1497" s="11">
        <f t="shared" si="456"/>
        <v>1.860941580544484E-2</v>
      </c>
      <c r="K1497" s="21">
        <f t="shared" si="450"/>
        <v>0.13199688679616628</v>
      </c>
    </row>
    <row r="1498" spans="1:11" x14ac:dyDescent="0.2">
      <c r="A1498" s="1" t="str">
        <f t="shared" si="447"/>
        <v>YE Sep-16</v>
      </c>
      <c r="B1498">
        <f t="shared" si="454"/>
        <v>-72</v>
      </c>
      <c r="C1498" s="9">
        <f t="shared" si="454"/>
        <v>-570.33333333334303</v>
      </c>
      <c r="D1498" s="9">
        <f t="shared" si="454"/>
        <v>-67525</v>
      </c>
      <c r="E1498" s="31">
        <f t="shared" si="448"/>
        <v>2.1262066450756691</v>
      </c>
      <c r="F1498" s="9">
        <f t="shared" si="455"/>
        <v>2226461</v>
      </c>
      <c r="G1498" s="9">
        <f t="shared" si="455"/>
        <v>1467492</v>
      </c>
      <c r="H1498" s="9">
        <f t="shared" si="449"/>
        <v>1047135</v>
      </c>
      <c r="I1498" s="10">
        <f t="shared" si="456"/>
        <v>-3.9326561504380964E-2</v>
      </c>
      <c r="J1498" s="11">
        <f t="shared" si="456"/>
        <v>1.9153135743285477E-2</v>
      </c>
      <c r="K1498" s="21">
        <f t="shared" si="450"/>
        <v>0.85555931184734391</v>
      </c>
    </row>
    <row r="1499" spans="1:11" x14ac:dyDescent="0.2">
      <c r="A1499" s="1" t="str">
        <f t="shared" si="447"/>
        <v>YE Oct-16</v>
      </c>
      <c r="B1499">
        <f t="shared" si="454"/>
        <v>-60</v>
      </c>
      <c r="C1499" s="9">
        <f t="shared" si="454"/>
        <v>-684.41666666665697</v>
      </c>
      <c r="D1499" s="9">
        <f t="shared" si="454"/>
        <v>-109964</v>
      </c>
      <c r="E1499" s="31">
        <f t="shared" si="448"/>
        <v>2.2161366829359181</v>
      </c>
      <c r="F1499" s="9">
        <f t="shared" si="455"/>
        <v>2316854</v>
      </c>
      <c r="G1499" s="9">
        <f t="shared" si="455"/>
        <v>1489290</v>
      </c>
      <c r="H1499" s="9">
        <f t="shared" si="449"/>
        <v>1074167</v>
      </c>
      <c r="I1499" s="10">
        <f t="shared" si="456"/>
        <v>-3.6621581276311765E-2</v>
      </c>
      <c r="J1499" s="11">
        <f t="shared" si="456"/>
        <v>2.1097181067429194E-2</v>
      </c>
      <c r="K1499" s="21">
        <f t="shared" si="450"/>
        <v>0.62448088478286934</v>
      </c>
    </row>
    <row r="1500" spans="1:11" x14ac:dyDescent="0.2">
      <c r="A1500" s="1" t="str">
        <f t="shared" si="447"/>
        <v>YE Nov-16</v>
      </c>
      <c r="B1500">
        <f t="shared" si="454"/>
        <v>-77</v>
      </c>
      <c r="C1500" s="9">
        <f t="shared" si="454"/>
        <v>-745.25</v>
      </c>
      <c r="D1500" s="9">
        <f t="shared" si="454"/>
        <v>-131864</v>
      </c>
      <c r="E1500" s="31">
        <f t="shared" si="448"/>
        <v>2.214781356767908</v>
      </c>
      <c r="F1500" s="9">
        <f t="shared" si="455"/>
        <v>2339192</v>
      </c>
      <c r="G1500" s="9">
        <f t="shared" si="455"/>
        <v>1483856</v>
      </c>
      <c r="H1500" s="9">
        <f t="shared" si="449"/>
        <v>1063746</v>
      </c>
      <c r="I1500" s="10">
        <f t="shared" si="456"/>
        <v>-3.4428400757274158E-2</v>
      </c>
      <c r="J1500" s="11">
        <f t="shared" si="456"/>
        <v>2.2889170986653218E-2</v>
      </c>
      <c r="K1500" s="21">
        <f t="shared" si="450"/>
        <v>0.84083663204829406</v>
      </c>
    </row>
    <row r="1501" spans="1:11" x14ac:dyDescent="0.2">
      <c r="A1501" s="1" t="str">
        <f t="shared" si="447"/>
        <v>YE Dec-16</v>
      </c>
      <c r="B1501">
        <f t="shared" si="454"/>
        <v>-86</v>
      </c>
      <c r="C1501" s="9">
        <f t="shared" si="454"/>
        <v>-940.08333333331393</v>
      </c>
      <c r="D1501" s="9">
        <f t="shared" si="454"/>
        <v>-204342</v>
      </c>
      <c r="E1501" s="31">
        <f t="shared" si="448"/>
        <v>2.1779838677300489</v>
      </c>
      <c r="F1501" s="9">
        <f t="shared" si="455"/>
        <v>2247020</v>
      </c>
      <c r="G1501" s="9">
        <f t="shared" si="455"/>
        <v>1413083</v>
      </c>
      <c r="H1501" s="9">
        <f t="shared" si="449"/>
        <v>1013388</v>
      </c>
      <c r="I1501" s="10">
        <f t="shared" si="456"/>
        <v>-3.1287213350936094E-2</v>
      </c>
      <c r="J1501" s="11">
        <f t="shared" si="456"/>
        <v>2.2489224781267581E-2</v>
      </c>
      <c r="K1501" s="21">
        <f t="shared" si="450"/>
        <v>0.9118525986291246</v>
      </c>
    </row>
    <row r="1502" spans="1:11" x14ac:dyDescent="0.2">
      <c r="A1502" s="1" t="str">
        <f t="shared" si="447"/>
        <v>YE Jan-17</v>
      </c>
      <c r="B1502">
        <f t="shared" si="454"/>
        <v>-67</v>
      </c>
      <c r="C1502" s="9">
        <f t="shared" si="454"/>
        <v>-1036.5</v>
      </c>
      <c r="D1502" s="9">
        <f t="shared" si="454"/>
        <v>-240209</v>
      </c>
      <c r="E1502" s="31">
        <f t="shared" si="448"/>
        <v>1.9995195880682388</v>
      </c>
      <c r="F1502" s="9">
        <f t="shared" si="455"/>
        <v>2024643</v>
      </c>
      <c r="G1502" s="9">
        <f t="shared" si="455"/>
        <v>1263291</v>
      </c>
      <c r="H1502" s="9">
        <f t="shared" si="449"/>
        <v>907134</v>
      </c>
      <c r="I1502" s="10">
        <f t="shared" si="456"/>
        <v>-2.6768416461351308E-2</v>
      </c>
      <c r="J1502" s="11">
        <f t="shared" si="456"/>
        <v>2.0633898701769571E-2</v>
      </c>
      <c r="K1502" s="21">
        <f t="shared" si="450"/>
        <v>0.61162694985705457</v>
      </c>
    </row>
    <row r="1503" spans="1:11" x14ac:dyDescent="0.2">
      <c r="A1503" s="1" t="str">
        <f t="shared" si="447"/>
        <v>YE Feb-17</v>
      </c>
      <c r="B1503">
        <f t="shared" si="454"/>
        <v>-63</v>
      </c>
      <c r="C1503" s="9">
        <f t="shared" si="454"/>
        <v>-1060.0833333333139</v>
      </c>
      <c r="D1503" s="9">
        <f t="shared" si="454"/>
        <v>-529807</v>
      </c>
      <c r="E1503" s="31">
        <f t="shared" si="448"/>
        <v>1.9600209919833276</v>
      </c>
      <c r="F1503" s="9">
        <f t="shared" si="455"/>
        <v>1747382</v>
      </c>
      <c r="G1503" s="9">
        <f t="shared" si="455"/>
        <v>1046662</v>
      </c>
      <c r="H1503" s="9">
        <f t="shared" si="449"/>
        <v>762586</v>
      </c>
      <c r="I1503" s="10">
        <f t="shared" si="456"/>
        <v>-1.8377859981188127E-2</v>
      </c>
      <c r="J1503" s="11">
        <f t="shared" si="456"/>
        <v>1.9373484303454758E-2</v>
      </c>
      <c r="K1503" s="21">
        <f t="shared" si="450"/>
        <v>0.54805975454861766</v>
      </c>
    </row>
    <row r="1504" spans="1:11" x14ac:dyDescent="0.2">
      <c r="A1504" s="1" t="str">
        <f t="shared" si="447"/>
        <v>YE Mar-17</v>
      </c>
      <c r="B1504">
        <f t="shared" si="454"/>
        <v>-47</v>
      </c>
      <c r="C1504" s="9">
        <f t="shared" si="454"/>
        <v>-1099.833333333343</v>
      </c>
      <c r="D1504" s="9">
        <f t="shared" si="454"/>
        <v>-544594</v>
      </c>
      <c r="E1504" s="31">
        <f t="shared" si="448"/>
        <v>1.7533439094764702</v>
      </c>
      <c r="F1504" s="9">
        <f t="shared" si="455"/>
        <v>1189724</v>
      </c>
      <c r="G1504" s="9">
        <f t="shared" si="455"/>
        <v>754265</v>
      </c>
      <c r="H1504" s="9">
        <f t="shared" si="449"/>
        <v>650622</v>
      </c>
      <c r="I1504" s="10">
        <f t="shared" si="456"/>
        <v>-1.6708628313199636E-2</v>
      </c>
      <c r="J1504" s="11">
        <f t="shared" si="456"/>
        <v>2.582111476265414E-3</v>
      </c>
      <c r="K1504" s="21">
        <f t="shared" si="450"/>
        <v>0.31441672024264733</v>
      </c>
    </row>
    <row r="1505" spans="1:11" x14ac:dyDescent="0.2">
      <c r="A1505" s="1" t="str">
        <f t="shared" si="447"/>
        <v>YE Apr-17</v>
      </c>
      <c r="B1505">
        <f t="shared" si="454"/>
        <v>-37</v>
      </c>
      <c r="C1505" s="9">
        <f t="shared" si="454"/>
        <v>-1027.166666666657</v>
      </c>
      <c r="D1505" s="9">
        <f t="shared" si="454"/>
        <v>-518434</v>
      </c>
      <c r="E1505" s="31">
        <f t="shared" si="448"/>
        <v>1.7687179773614048</v>
      </c>
      <c r="F1505" s="9">
        <f t="shared" si="455"/>
        <v>1296681</v>
      </c>
      <c r="G1505" s="9">
        <f t="shared" si="455"/>
        <v>743495</v>
      </c>
      <c r="H1505" s="9">
        <f t="shared" si="449"/>
        <v>668622</v>
      </c>
      <c r="I1505" s="10">
        <f t="shared" si="456"/>
        <v>-9.8245471545486129E-3</v>
      </c>
      <c r="J1505" s="11">
        <f t="shared" si="456"/>
        <v>5.9989522969086106E-3</v>
      </c>
      <c r="K1505" s="21">
        <f t="shared" si="450"/>
        <v>0.19615834697060563</v>
      </c>
    </row>
    <row r="1506" spans="1:11" x14ac:dyDescent="0.2">
      <c r="A1506" s="1" t="str">
        <f t="shared" si="447"/>
        <v>YE May-17</v>
      </c>
      <c r="B1506">
        <f t="shared" si="454"/>
        <v>-61</v>
      </c>
      <c r="C1506" s="9">
        <f t="shared" si="454"/>
        <v>-913.41666666668607</v>
      </c>
      <c r="D1506" s="9">
        <f t="shared" si="454"/>
        <v>-476119</v>
      </c>
      <c r="E1506" s="31">
        <f t="shared" si="448"/>
        <v>1.8970365813821957</v>
      </c>
      <c r="F1506" s="9">
        <f t="shared" si="455"/>
        <v>1476533</v>
      </c>
      <c r="G1506" s="9">
        <f t="shared" si="455"/>
        <v>819007</v>
      </c>
      <c r="H1506" s="9">
        <f t="shared" si="449"/>
        <v>750628</v>
      </c>
      <c r="I1506" s="10">
        <f t="shared" si="456"/>
        <v>-8.2827350280743062E-3</v>
      </c>
      <c r="J1506" s="11">
        <f t="shared" si="456"/>
        <v>7.6759988597794315E-3</v>
      </c>
      <c r="K1506" s="21">
        <f t="shared" si="450"/>
        <v>0.59450085913619688</v>
      </c>
    </row>
    <row r="1507" spans="1:11" x14ac:dyDescent="0.2">
      <c r="A1507" s="1" t="str">
        <f t="shared" si="447"/>
        <v>YE Jun-17</v>
      </c>
      <c r="B1507">
        <f t="shared" si="454"/>
        <v>-16</v>
      </c>
      <c r="C1507" s="9">
        <f t="shared" si="454"/>
        <v>-822</v>
      </c>
      <c r="D1507" s="9">
        <f t="shared" si="454"/>
        <v>-443209</v>
      </c>
      <c r="E1507" s="31">
        <f t="shared" si="448"/>
        <v>1.8396159790811168</v>
      </c>
      <c r="F1507" s="9">
        <f t="shared" si="455"/>
        <v>1392551</v>
      </c>
      <c r="G1507" s="9">
        <f t="shared" si="455"/>
        <v>734372</v>
      </c>
      <c r="H1507" s="9">
        <f t="shared" si="449"/>
        <v>734839</v>
      </c>
      <c r="I1507" s="10">
        <f t="shared" si="456"/>
        <v>-3.7672258358096844E-3</v>
      </c>
      <c r="J1507" s="11">
        <f t="shared" si="456"/>
        <v>5.0061923690423171E-3</v>
      </c>
      <c r="K1507" s="21">
        <f t="shared" si="450"/>
        <v>-3.2289284556746622E-2</v>
      </c>
    </row>
    <row r="1508" spans="1:11" x14ac:dyDescent="0.2">
      <c r="A1508" s="1" t="str">
        <f t="shared" si="447"/>
        <v>YE Jul-17</v>
      </c>
      <c r="B1508">
        <f t="shared" si="454"/>
        <v>-72</v>
      </c>
      <c r="C1508" s="9">
        <f t="shared" si="454"/>
        <v>-838.75</v>
      </c>
      <c r="D1508" s="9">
        <f t="shared" si="454"/>
        <v>-449440</v>
      </c>
      <c r="E1508" s="31">
        <f t="shared" si="448"/>
        <v>1.7456974227397879</v>
      </c>
      <c r="F1508" s="9">
        <f t="shared" si="455"/>
        <v>1260908</v>
      </c>
      <c r="G1508" s="9">
        <f t="shared" si="455"/>
        <v>673643</v>
      </c>
      <c r="H1508" s="9">
        <f t="shared" si="449"/>
        <v>683705</v>
      </c>
      <c r="I1508" s="10">
        <f t="shared" si="456"/>
        <v>-4.2613063224423708E-3</v>
      </c>
      <c r="J1508" s="11">
        <f t="shared" si="456"/>
        <v>3.0372797304230037E-3</v>
      </c>
      <c r="K1508" s="21">
        <f t="shared" si="450"/>
        <v>0.82227761680879752</v>
      </c>
    </row>
    <row r="1509" spans="1:11" x14ac:dyDescent="0.2">
      <c r="A1509" s="1" t="str">
        <f t="shared" si="447"/>
        <v>YE Aug-17</v>
      </c>
      <c r="B1509">
        <f t="shared" si="454"/>
        <v>-82</v>
      </c>
      <c r="C1509" s="9">
        <f t="shared" si="454"/>
        <v>-868.5</v>
      </c>
      <c r="D1509" s="9">
        <f t="shared" si="454"/>
        <v>-460507</v>
      </c>
      <c r="E1509" s="31">
        <f t="shared" si="448"/>
        <v>1.6186817770826991</v>
      </c>
      <c r="F1509" s="9">
        <f t="shared" si="455"/>
        <v>1104221</v>
      </c>
      <c r="G1509" s="9">
        <f t="shared" si="455"/>
        <v>612826</v>
      </c>
      <c r="H1509" s="9">
        <f t="shared" si="449"/>
        <v>613756</v>
      </c>
      <c r="I1509" s="10">
        <f t="shared" si="456"/>
        <v>-6.0099283263079784E-3</v>
      </c>
      <c r="J1509" s="11">
        <f t="shared" si="456"/>
        <v>1.4604082244458194E-3</v>
      </c>
      <c r="K1509" s="21">
        <f t="shared" si="450"/>
        <v>0.9696833662937081</v>
      </c>
    </row>
    <row r="1510" spans="1:11" x14ac:dyDescent="0.2">
      <c r="A1510" s="1" t="str">
        <f t="shared" si="447"/>
        <v>YE Sep-17</v>
      </c>
      <c r="B1510">
        <f t="shared" si="454"/>
        <v>-65</v>
      </c>
      <c r="C1510" s="9">
        <f t="shared" si="454"/>
        <v>-895.08333333331393</v>
      </c>
      <c r="D1510" s="9">
        <f t="shared" si="454"/>
        <v>-470077</v>
      </c>
      <c r="E1510" s="31">
        <f t="shared" si="448"/>
        <v>1.4734414639721436</v>
      </c>
      <c r="F1510" s="9">
        <f t="shared" si="455"/>
        <v>982008</v>
      </c>
      <c r="G1510" s="9">
        <f t="shared" si="455"/>
        <v>490572</v>
      </c>
      <c r="H1510" s="9">
        <f t="shared" si="449"/>
        <v>535413</v>
      </c>
      <c r="I1510" s="10">
        <f t="shared" si="456"/>
        <v>2.9150870297667275E-4</v>
      </c>
      <c r="J1510" s="11">
        <f t="shared" si="456"/>
        <v>2.0873462761665795E-3</v>
      </c>
      <c r="K1510" s="21">
        <f t="shared" si="450"/>
        <v>0.68076623711996831</v>
      </c>
    </row>
    <row r="1511" spans="1:11" x14ac:dyDescent="0.2">
      <c r="A1511" s="1" t="str">
        <f t="shared" si="447"/>
        <v>YE Oct-17</v>
      </c>
      <c r="B1511">
        <f t="shared" si="454"/>
        <v>-69</v>
      </c>
      <c r="C1511" s="9">
        <f t="shared" si="454"/>
        <v>-671</v>
      </c>
      <c r="D1511" s="9">
        <f t="shared" si="454"/>
        <v>-386718</v>
      </c>
      <c r="E1511" s="31">
        <f t="shared" si="448"/>
        <v>1.388173638753301</v>
      </c>
      <c r="F1511" s="9">
        <f t="shared" si="455"/>
        <v>954168</v>
      </c>
      <c r="G1511" s="9">
        <f t="shared" si="455"/>
        <v>499267</v>
      </c>
      <c r="H1511" s="9">
        <f t="shared" si="449"/>
        <v>528459</v>
      </c>
      <c r="I1511" s="10">
        <f t="shared" si="456"/>
        <v>-2.0245953421187401E-3</v>
      </c>
      <c r="J1511" s="11">
        <f t="shared" si="456"/>
        <v>1.3394316464152567E-3</v>
      </c>
      <c r="K1511" s="21">
        <f t="shared" si="450"/>
        <v>0.7868112102385254</v>
      </c>
    </row>
    <row r="1512" spans="1:11" x14ac:dyDescent="0.2">
      <c r="A1512" s="1" t="str">
        <f t="shared" si="447"/>
        <v>YE Nov-17</v>
      </c>
      <c r="B1512">
        <f t="shared" si="454"/>
        <v>-52</v>
      </c>
      <c r="C1512" s="9">
        <f t="shared" si="454"/>
        <v>-589.25</v>
      </c>
      <c r="D1512" s="9">
        <f t="shared" si="454"/>
        <v>-357288</v>
      </c>
      <c r="E1512" s="31">
        <f t="shared" si="448"/>
        <v>1.3546085923468141</v>
      </c>
      <c r="F1512" s="9">
        <f t="shared" si="455"/>
        <v>936622</v>
      </c>
      <c r="G1512" s="9">
        <f t="shared" si="455"/>
        <v>469717</v>
      </c>
      <c r="H1512" s="9">
        <f t="shared" si="449"/>
        <v>523849</v>
      </c>
      <c r="I1512" s="10">
        <f t="shared" si="456"/>
        <v>1.0784985971667993E-4</v>
      </c>
      <c r="J1512" s="11">
        <f t="shared" si="456"/>
        <v>8.8198955098151011E-4</v>
      </c>
      <c r="K1512" s="21">
        <f t="shared" si="450"/>
        <v>0.56367355288278986</v>
      </c>
    </row>
    <row r="1513" spans="1:11" x14ac:dyDescent="0.2">
      <c r="A1513" s="1" t="str">
        <f t="shared" si="447"/>
        <v>YE Dec-17</v>
      </c>
      <c r="B1513">
        <f t="shared" si="454"/>
        <v>-19</v>
      </c>
      <c r="C1513" s="9">
        <f t="shared" si="454"/>
        <v>-302.75</v>
      </c>
      <c r="D1513" s="9">
        <f t="shared" si="454"/>
        <v>-250710</v>
      </c>
      <c r="E1513" s="31">
        <f t="shared" si="448"/>
        <v>1.3049295955811573</v>
      </c>
      <c r="F1513" s="9">
        <f t="shared" si="455"/>
        <v>963531</v>
      </c>
      <c r="G1513" s="9">
        <f t="shared" si="455"/>
        <v>418111</v>
      </c>
      <c r="H1513" s="9">
        <f t="shared" si="449"/>
        <v>545318</v>
      </c>
      <c r="I1513" s="10">
        <f t="shared" si="456"/>
        <v>6.6931960063698615E-3</v>
      </c>
      <c r="J1513" s="11">
        <f t="shared" si="456"/>
        <v>3.5641602958214058E-4</v>
      </c>
      <c r="K1513" s="21">
        <f t="shared" si="450"/>
        <v>0.1773827412530693</v>
      </c>
    </row>
    <row r="1514" spans="1:11" x14ac:dyDescent="0.2">
      <c r="A1514" s="1" t="str">
        <f t="shared" si="447"/>
        <v>YE Jan-18</v>
      </c>
      <c r="B1514">
        <f t="shared" si="454"/>
        <v>-34</v>
      </c>
      <c r="C1514" s="9">
        <f t="shared" si="454"/>
        <v>-165.58333333334303</v>
      </c>
      <c r="D1514" s="9">
        <f t="shared" si="454"/>
        <v>-199684</v>
      </c>
      <c r="E1514" s="31">
        <f t="shared" si="448"/>
        <v>1.3352905963155166</v>
      </c>
      <c r="F1514" s="9">
        <f t="shared" si="455"/>
        <v>977632</v>
      </c>
      <c r="G1514" s="9">
        <f t="shared" si="455"/>
        <v>382766</v>
      </c>
      <c r="H1514" s="9">
        <f t="shared" si="449"/>
        <v>582759</v>
      </c>
      <c r="I1514" s="10">
        <f t="shared" si="456"/>
        <v>1.0969729689162655E-2</v>
      </c>
      <c r="J1514" s="11">
        <f t="shared" si="456"/>
        <v>-1.9182533878374652E-3</v>
      </c>
      <c r="K1514" s="21">
        <f t="shared" si="450"/>
        <v>0.43810850551449931</v>
      </c>
    </row>
    <row r="1515" spans="1:11" x14ac:dyDescent="0.2">
      <c r="A1515" s="1" t="str">
        <f t="shared" si="447"/>
        <v>YE Feb-18</v>
      </c>
      <c r="B1515">
        <f t="shared" si="454"/>
        <v>-35</v>
      </c>
      <c r="C1515" s="9">
        <f t="shared" si="454"/>
        <v>-83.583333333343035</v>
      </c>
      <c r="D1515" s="9">
        <f t="shared" si="454"/>
        <v>-31295</v>
      </c>
      <c r="E1515" s="31">
        <f t="shared" si="448"/>
        <v>1.2541043129044454</v>
      </c>
      <c r="F1515" s="9">
        <f t="shared" si="455"/>
        <v>1075835</v>
      </c>
      <c r="G1515" s="9">
        <f t="shared" si="455"/>
        <v>519293</v>
      </c>
      <c r="H1515" s="9">
        <f t="shared" si="449"/>
        <v>615692</v>
      </c>
      <c r="I1515" s="10">
        <f t="shared" si="456"/>
        <v>2.1094601104931776E-3</v>
      </c>
      <c r="J1515" s="11">
        <f t="shared" si="456"/>
        <v>-1.2278375226504323E-4</v>
      </c>
      <c r="K1515" s="21">
        <f t="shared" si="450"/>
        <v>0.47897736776431543</v>
      </c>
    </row>
    <row r="1516" spans="1:11" x14ac:dyDescent="0.2">
      <c r="A1516" s="1" t="str">
        <f t="shared" si="447"/>
        <v>YE Mar-18</v>
      </c>
      <c r="B1516">
        <f t="shared" si="454"/>
        <v>-33</v>
      </c>
      <c r="C1516" s="9">
        <f t="shared" si="454"/>
        <v>55.583333333343035</v>
      </c>
      <c r="D1516" s="9">
        <f t="shared" si="454"/>
        <v>20475</v>
      </c>
      <c r="E1516" s="31">
        <f t="shared" si="448"/>
        <v>1.322664577645547</v>
      </c>
      <c r="F1516" s="9">
        <f t="shared" si="455"/>
        <v>1508050</v>
      </c>
      <c r="G1516" s="9">
        <f t="shared" si="455"/>
        <v>716263</v>
      </c>
      <c r="H1516" s="9">
        <f t="shared" si="449"/>
        <v>673182</v>
      </c>
      <c r="I1516" s="10">
        <f t="shared" si="456"/>
        <v>4.1774860210574971E-3</v>
      </c>
      <c r="J1516" s="11">
        <f t="shared" si="456"/>
        <v>1.4718875601738901E-2</v>
      </c>
      <c r="K1516" s="21">
        <f t="shared" si="450"/>
        <v>0.49678666078670375</v>
      </c>
    </row>
    <row r="1517" spans="1:11" x14ac:dyDescent="0.2">
      <c r="A1517" s="1" t="str">
        <f t="shared" si="447"/>
        <v>YE Apr-18</v>
      </c>
      <c r="B1517">
        <f t="shared" si="454"/>
        <v>-43</v>
      </c>
      <c r="C1517" s="9">
        <f t="shared" si="454"/>
        <v>50.666666666656965</v>
      </c>
      <c r="D1517" s="9">
        <f t="shared" si="454"/>
        <v>18705</v>
      </c>
      <c r="E1517" s="31">
        <f t="shared" si="448"/>
        <v>1.1021112671826714</v>
      </c>
      <c r="F1517" s="9">
        <f t="shared" si="455"/>
        <v>1253532</v>
      </c>
      <c r="G1517" s="9">
        <f t="shared" si="455"/>
        <v>628954</v>
      </c>
      <c r="H1517" s="9">
        <f t="shared" si="449"/>
        <v>561707</v>
      </c>
      <c r="I1517" s="10">
        <f t="shared" si="456"/>
        <v>7.3447130050308118E-5</v>
      </c>
      <c r="J1517" s="11">
        <f t="shared" si="456"/>
        <v>1.2005406971776988E-2</v>
      </c>
      <c r="K1517" s="21">
        <f t="shared" si="450"/>
        <v>0.64113480000022349</v>
      </c>
    </row>
    <row r="1518" spans="1:11" x14ac:dyDescent="0.2">
      <c r="A1518" s="1" t="str">
        <f t="shared" si="447"/>
        <v>YE May-18</v>
      </c>
      <c r="B1518">
        <f t="shared" si="454"/>
        <v>-14</v>
      </c>
      <c r="C1518" s="9">
        <f t="shared" si="454"/>
        <v>152.25</v>
      </c>
      <c r="D1518" s="9">
        <f t="shared" si="454"/>
        <v>56494</v>
      </c>
      <c r="E1518" s="31">
        <f t="shared" si="448"/>
        <v>0.96588185789487824</v>
      </c>
      <c r="F1518" s="9">
        <f t="shared" si="455"/>
        <v>1122710</v>
      </c>
      <c r="G1518" s="9">
        <f t="shared" si="455"/>
        <v>576521</v>
      </c>
      <c r="H1518" s="9">
        <f t="shared" si="449"/>
        <v>510378</v>
      </c>
      <c r="I1518" s="10">
        <f t="shared" si="456"/>
        <v>-1.2712708319269073E-3</v>
      </c>
      <c r="J1518" s="11">
        <f t="shared" si="456"/>
        <v>1.0157089294958954E-2</v>
      </c>
      <c r="K1518" s="21">
        <f t="shared" si="450"/>
        <v>0.25933576052974416</v>
      </c>
    </row>
    <row r="1519" spans="1:11" x14ac:dyDescent="0.2">
      <c r="A1519" s="1" t="str">
        <f t="shared" si="447"/>
        <v>YE Jun-18</v>
      </c>
      <c r="B1519">
        <f t="shared" si="454"/>
        <v>-75</v>
      </c>
      <c r="C1519" s="9">
        <f t="shared" si="454"/>
        <v>124.75</v>
      </c>
      <c r="D1519" s="9">
        <f t="shared" si="454"/>
        <v>46594</v>
      </c>
      <c r="E1519" s="31">
        <f t="shared" si="448"/>
        <v>0.77524372994621871</v>
      </c>
      <c r="F1519" s="9">
        <f t="shared" si="455"/>
        <v>935289</v>
      </c>
      <c r="G1519" s="9">
        <f t="shared" si="455"/>
        <v>520401</v>
      </c>
      <c r="H1519" s="9">
        <f t="shared" si="449"/>
        <v>410198</v>
      </c>
      <c r="I1519" s="10">
        <f t="shared" si="456"/>
        <v>-5.0696921296260467E-3</v>
      </c>
      <c r="J1519" s="11">
        <f t="shared" si="456"/>
        <v>9.6132564600179826E-3</v>
      </c>
      <c r="K1519" s="21">
        <f t="shared" si="450"/>
        <v>1.1842577259637892</v>
      </c>
    </row>
    <row r="1520" spans="1:11" x14ac:dyDescent="0.2">
      <c r="A1520" s="1" t="str">
        <f t="shared" si="447"/>
        <v>YE Jul-18</v>
      </c>
      <c r="B1520">
        <f t="shared" si="454"/>
        <v>-29</v>
      </c>
      <c r="C1520" s="9">
        <f t="shared" si="454"/>
        <v>234.33333333331393</v>
      </c>
      <c r="D1520" s="9">
        <f t="shared" si="454"/>
        <v>87359</v>
      </c>
      <c r="E1520" s="31">
        <f t="shared" si="448"/>
        <v>0.67468313099082877</v>
      </c>
      <c r="F1520" s="9">
        <f t="shared" si="455"/>
        <v>901854</v>
      </c>
      <c r="G1520" s="9">
        <f t="shared" si="455"/>
        <v>471965</v>
      </c>
      <c r="H1520" s="9">
        <f t="shared" si="449"/>
        <v>377883</v>
      </c>
      <c r="I1520" s="10">
        <f t="shared" si="456"/>
        <v>-1.8953783751851638E-3</v>
      </c>
      <c r="J1520" s="11">
        <f t="shared" si="456"/>
        <v>1.0635121666678904E-2</v>
      </c>
      <c r="K1520" s="21">
        <f t="shared" si="450"/>
        <v>0.53739668499644466</v>
      </c>
    </row>
    <row r="1521" spans="1:11" x14ac:dyDescent="0.2">
      <c r="A1521" s="1" t="str">
        <f t="shared" si="447"/>
        <v>YE Aug-18</v>
      </c>
      <c r="B1521">
        <f t="shared" si="454"/>
        <v>1</v>
      </c>
      <c r="C1521" s="9">
        <f t="shared" si="454"/>
        <v>498.75</v>
      </c>
      <c r="D1521" s="9">
        <f t="shared" si="454"/>
        <v>185722</v>
      </c>
      <c r="E1521" s="31">
        <f t="shared" si="448"/>
        <v>0.68475705136002318</v>
      </c>
      <c r="F1521" s="9">
        <f t="shared" si="455"/>
        <v>993853</v>
      </c>
      <c r="G1521" s="9">
        <f t="shared" si="455"/>
        <v>493698</v>
      </c>
      <c r="H1521" s="9">
        <f t="shared" si="449"/>
        <v>427145</v>
      </c>
      <c r="I1521" s="10">
        <f t="shared" si="456"/>
        <v>6.1218531985640645E-4</v>
      </c>
      <c r="J1521" s="11">
        <f t="shared" si="456"/>
        <v>1.0881642872197839E-2</v>
      </c>
      <c r="K1521" s="21">
        <f t="shared" si="450"/>
        <v>0.15304791919414384</v>
      </c>
    </row>
    <row r="1522" spans="1:11" x14ac:dyDescent="0.2">
      <c r="A1522" s="1" t="str">
        <f t="shared" si="447"/>
        <v>YE Sep-18</v>
      </c>
      <c r="B1522">
        <f t="shared" si="454"/>
        <v>34</v>
      </c>
      <c r="C1522" s="9">
        <f t="shared" si="454"/>
        <v>1068.25</v>
      </c>
      <c r="D1522" s="9">
        <f t="shared" si="454"/>
        <v>390742</v>
      </c>
      <c r="E1522" s="31">
        <f t="shared" si="448"/>
        <v>0.63810790891896829</v>
      </c>
      <c r="F1522" s="9">
        <f t="shared" si="455"/>
        <v>1036379</v>
      </c>
      <c r="G1522" s="9">
        <f t="shared" si="455"/>
        <v>559822</v>
      </c>
      <c r="H1522" s="9">
        <f t="shared" si="449"/>
        <v>496115</v>
      </c>
      <c r="I1522" s="10">
        <f t="shared" si="456"/>
        <v>-3.8626905801451006E-3</v>
      </c>
      <c r="J1522" s="11">
        <f t="shared" si="456"/>
        <v>7.391483182041414E-3</v>
      </c>
      <c r="K1522" s="21">
        <f t="shared" si="450"/>
        <v>-0.16163497799880133</v>
      </c>
    </row>
    <row r="1523" spans="1:11" x14ac:dyDescent="0.2">
      <c r="A1523" s="1" t="str">
        <f t="shared" si="447"/>
        <v>YE Oct-18</v>
      </c>
      <c r="B1523">
        <f t="shared" si="454"/>
        <v>11</v>
      </c>
      <c r="C1523" s="9">
        <f t="shared" si="454"/>
        <v>1071.75</v>
      </c>
      <c r="D1523" s="9">
        <f t="shared" si="454"/>
        <v>392044</v>
      </c>
      <c r="E1523" s="31">
        <f t="shared" si="448"/>
        <v>0.62062114201147267</v>
      </c>
      <c r="F1523" s="9">
        <f t="shared" si="455"/>
        <v>1015199</v>
      </c>
      <c r="G1523" s="9">
        <f t="shared" si="455"/>
        <v>526878</v>
      </c>
      <c r="H1523" s="9">
        <f t="shared" si="449"/>
        <v>488531</v>
      </c>
      <c r="I1523" s="10">
        <f t="shared" si="456"/>
        <v>-1.6194553692738811E-3</v>
      </c>
      <c r="J1523" s="11">
        <f t="shared" si="456"/>
        <v>7.0049579321196376E-3</v>
      </c>
      <c r="K1523" s="21">
        <f t="shared" si="450"/>
        <v>0.18839911561926925</v>
      </c>
    </row>
    <row r="1524" spans="1:11" x14ac:dyDescent="0.2">
      <c r="A1524" s="1" t="str">
        <f t="shared" si="447"/>
        <v>YE Nov-18</v>
      </c>
      <c r="B1524">
        <f t="shared" si="454"/>
        <v>8</v>
      </c>
      <c r="C1524" s="9">
        <f t="shared" si="454"/>
        <v>1231.5833333333139</v>
      </c>
      <c r="D1524" s="9">
        <f t="shared" si="454"/>
        <v>449584</v>
      </c>
      <c r="E1524" s="31">
        <f t="shared" si="448"/>
        <v>0.55465340740338576</v>
      </c>
      <c r="F1524" s="9">
        <f t="shared" si="455"/>
        <v>1004053</v>
      </c>
      <c r="G1524" s="9">
        <f t="shared" si="455"/>
        <v>550163</v>
      </c>
      <c r="H1524" s="9">
        <f t="shared" si="449"/>
        <v>481849</v>
      </c>
      <c r="I1524" s="10">
        <f t="shared" si="456"/>
        <v>-4.4589207749792248E-3</v>
      </c>
      <c r="J1524" s="11">
        <f t="shared" si="456"/>
        <v>6.9916406737706716E-3</v>
      </c>
      <c r="K1524" s="21">
        <f t="shared" si="450"/>
        <v>0.28476542532432347</v>
      </c>
    </row>
    <row r="1525" spans="1:11" x14ac:dyDescent="0.2">
      <c r="A1525" s="1" t="str">
        <f t="shared" si="447"/>
        <v>YE Dec-18</v>
      </c>
      <c r="B1525">
        <f t="shared" si="454"/>
        <v>-4</v>
      </c>
      <c r="C1525" s="9">
        <f t="shared" si="454"/>
        <v>1327.416666666657</v>
      </c>
      <c r="D1525" s="9">
        <f t="shared" si="454"/>
        <v>485234</v>
      </c>
      <c r="E1525" s="31">
        <f t="shared" si="448"/>
        <v>0.40595853556603601</v>
      </c>
      <c r="F1525" s="9">
        <f t="shared" si="455"/>
        <v>902551</v>
      </c>
      <c r="G1525" s="9">
        <f t="shared" si="455"/>
        <v>563767</v>
      </c>
      <c r="H1525" s="9">
        <f t="shared" si="449"/>
        <v>423433</v>
      </c>
      <c r="I1525" s="10">
        <f t="shared" si="456"/>
        <v>-1.0900402871115489E-2</v>
      </c>
      <c r="J1525" s="11">
        <f t="shared" si="456"/>
        <v>6.9943308056328313E-3</v>
      </c>
      <c r="K1525" s="21">
        <f t="shared" si="450"/>
        <v>0.49135952582808784</v>
      </c>
    </row>
    <row r="1526" spans="1:11" x14ac:dyDescent="0.2">
      <c r="A1526" s="1" t="str">
        <f t="shared" si="447"/>
        <v>YE Jan-19</v>
      </c>
      <c r="B1526">
        <f t="shared" si="454"/>
        <v>-10</v>
      </c>
      <c r="C1526" s="9">
        <f t="shared" si="454"/>
        <v>1461.333333333343</v>
      </c>
      <c r="D1526" s="9">
        <f t="shared" si="454"/>
        <v>535051</v>
      </c>
      <c r="E1526" s="31">
        <f t="shared" si="448"/>
        <v>0.12039167322684108</v>
      </c>
      <c r="F1526" s="9">
        <f t="shared" si="455"/>
        <v>831486</v>
      </c>
      <c r="G1526" s="9">
        <f t="shared" si="455"/>
        <v>559373</v>
      </c>
      <c r="H1526" s="9">
        <f t="shared" si="449"/>
        <v>301945</v>
      </c>
      <c r="I1526" s="10">
        <f t="shared" si="456"/>
        <v>-1.4064636924621343E-2</v>
      </c>
      <c r="J1526" s="11">
        <f t="shared" si="456"/>
        <v>1.323896513889733E-2</v>
      </c>
      <c r="K1526" s="21">
        <f t="shared" si="450"/>
        <v>0.624669624417173</v>
      </c>
    </row>
    <row r="1527" spans="1:11" x14ac:dyDescent="0.2">
      <c r="A1527" s="1" t="str">
        <f t="shared" si="447"/>
        <v>YE Feb-19</v>
      </c>
      <c r="B1527">
        <f t="shared" si="454"/>
        <v>0</v>
      </c>
      <c r="C1527" s="9">
        <f t="shared" si="454"/>
        <v>1636.916666666657</v>
      </c>
      <c r="D1527" s="9">
        <f t="shared" si="454"/>
        <v>594047</v>
      </c>
      <c r="E1527" s="31">
        <f t="shared" si="448"/>
        <v>2.8599669003838812E-2</v>
      </c>
      <c r="F1527" s="9">
        <f t="shared" si="455"/>
        <v>734099</v>
      </c>
      <c r="G1527" s="9">
        <f t="shared" si="455"/>
        <v>424249</v>
      </c>
      <c r="H1527" s="9">
        <f t="shared" si="449"/>
        <v>282209</v>
      </c>
      <c r="I1527" s="10">
        <f t="shared" si="456"/>
        <v>-5.4909484186396185E-3</v>
      </c>
      <c r="J1527" s="11">
        <f t="shared" si="456"/>
        <v>1.0470246350660739E-2</v>
      </c>
      <c r="K1527" s="21">
        <f t="shared" si="450"/>
        <v>0.53371916096076433</v>
      </c>
    </row>
    <row r="1528" spans="1:11" x14ac:dyDescent="0.2">
      <c r="A1528" s="1" t="str">
        <f t="shared" si="447"/>
        <v>YE Mar-19</v>
      </c>
      <c r="B1528">
        <f t="shared" si="454"/>
        <v>-6</v>
      </c>
      <c r="C1528" s="9">
        <f t="shared" si="454"/>
        <v>1738.416666666657</v>
      </c>
      <c r="D1528" s="9">
        <f t="shared" si="454"/>
        <v>631805</v>
      </c>
      <c r="E1528" s="31">
        <f t="shared" si="448"/>
        <v>-0.24578237160042704</v>
      </c>
      <c r="F1528" s="9">
        <f t="shared" si="455"/>
        <v>255239</v>
      </c>
      <c r="G1528" s="9">
        <f t="shared" si="455"/>
        <v>160823</v>
      </c>
      <c r="H1528" s="9">
        <f t="shared" si="449"/>
        <v>160694</v>
      </c>
      <c r="I1528" s="10">
        <f t="shared" si="456"/>
        <v>-3.2304350115859304E-3</v>
      </c>
      <c r="J1528" s="11">
        <f t="shared" si="456"/>
        <v>-1.1954220310985697E-3</v>
      </c>
      <c r="K1528" s="21">
        <f t="shared" si="450"/>
        <v>0.65683883992797121</v>
      </c>
    </row>
    <row r="1529" spans="1:11" x14ac:dyDescent="0.2">
      <c r="A1529" s="1" t="str">
        <f t="shared" si="447"/>
        <v>YE Apr-19</v>
      </c>
      <c r="B1529">
        <f t="shared" si="454"/>
        <v>-13</v>
      </c>
      <c r="C1529" s="9">
        <f t="shared" si="454"/>
        <v>1967.333333333343</v>
      </c>
      <c r="D1529" s="9">
        <f t="shared" si="454"/>
        <v>714215</v>
      </c>
      <c r="E1529" s="31">
        <f t="shared" si="448"/>
        <v>-0.13084369498874793</v>
      </c>
      <c r="F1529" s="9">
        <f t="shared" si="455"/>
        <v>461799</v>
      </c>
      <c r="G1529" s="9">
        <f t="shared" si="455"/>
        <v>238740</v>
      </c>
      <c r="H1529" s="9">
        <f t="shared" si="449"/>
        <v>255940</v>
      </c>
      <c r="I1529" s="10">
        <f t="shared" si="456"/>
        <v>-6.6468957485055213E-4</v>
      </c>
      <c r="J1529" s="11">
        <f t="shared" si="456"/>
        <v>5.0714322637435139E-4</v>
      </c>
      <c r="K1529" s="21">
        <f t="shared" si="450"/>
        <v>0.83887583668408894</v>
      </c>
    </row>
    <row r="1530" spans="1:11" x14ac:dyDescent="0.2">
      <c r="A1530" s="1" t="str">
        <f t="shared" si="447"/>
        <v>YE May-19</v>
      </c>
      <c r="B1530">
        <f t="shared" si="454"/>
        <v>-36</v>
      </c>
      <c r="C1530" s="9">
        <f t="shared" si="454"/>
        <v>2060.9166666666861</v>
      </c>
      <c r="D1530" s="9">
        <f t="shared" si="454"/>
        <v>749028</v>
      </c>
      <c r="E1530" s="31">
        <f t="shared" si="448"/>
        <v>-0.22863691600378644</v>
      </c>
      <c r="F1530" s="9">
        <f t="shared" si="455"/>
        <v>443467</v>
      </c>
      <c r="G1530" s="9">
        <f t="shared" si="455"/>
        <v>248394</v>
      </c>
      <c r="H1530" s="9">
        <f t="shared" si="449"/>
        <v>222016</v>
      </c>
      <c r="I1530" s="10">
        <f t="shared" si="456"/>
        <v>-2.5071488548380483E-3</v>
      </c>
      <c r="J1530" s="11">
        <f t="shared" si="456"/>
        <v>2.3194147266933918E-3</v>
      </c>
      <c r="K1530" s="21">
        <f t="shared" si="450"/>
        <v>1.2359676074404788</v>
      </c>
    </row>
    <row r="1531" spans="1:11" x14ac:dyDescent="0.2">
      <c r="A1531" s="1" t="str">
        <f t="shared" si="447"/>
        <v>YE Jun-19</v>
      </c>
      <c r="B1531">
        <f t="shared" si="454"/>
        <v>-6</v>
      </c>
      <c r="C1531" s="9">
        <f t="shared" si="454"/>
        <v>2304.25</v>
      </c>
      <c r="D1531" s="9">
        <f t="shared" si="454"/>
        <v>836628</v>
      </c>
      <c r="E1531" s="31">
        <f t="shared" si="448"/>
        <v>-0.20804268470023146</v>
      </c>
      <c r="F1531" s="9">
        <f t="shared" si="455"/>
        <v>515127</v>
      </c>
      <c r="G1531" s="9">
        <f t="shared" si="455"/>
        <v>221960</v>
      </c>
      <c r="H1531" s="9">
        <f t="shared" si="449"/>
        <v>271621</v>
      </c>
      <c r="I1531" s="10">
        <f t="shared" si="456"/>
        <v>3.6436797599919135E-3</v>
      </c>
      <c r="J1531" s="11">
        <f t="shared" si="456"/>
        <v>1.6397564083185934E-3</v>
      </c>
      <c r="K1531" s="21">
        <f t="shared" si="450"/>
        <v>0.87189929129258559</v>
      </c>
    </row>
    <row r="1532" spans="1:11" x14ac:dyDescent="0.2">
      <c r="A1532" s="1" t="str">
        <f t="shared" si="447"/>
        <v>YE Jul-19</v>
      </c>
      <c r="B1532">
        <f t="shared" si="454"/>
        <v>17</v>
      </c>
      <c r="C1532" s="9">
        <f t="shared" si="454"/>
        <v>2601.583333333343</v>
      </c>
      <c r="D1532" s="9">
        <f t="shared" si="454"/>
        <v>947236</v>
      </c>
      <c r="E1532" s="31">
        <f t="shared" si="448"/>
        <v>-0.18311058980501116</v>
      </c>
      <c r="F1532" s="9">
        <f t="shared" si="455"/>
        <v>532608</v>
      </c>
      <c r="G1532" s="9">
        <f t="shared" si="455"/>
        <v>250457</v>
      </c>
      <c r="H1532" s="9">
        <f t="shared" si="449"/>
        <v>333847</v>
      </c>
      <c r="I1532" s="10">
        <f t="shared" si="456"/>
        <v>1.6905898755492643E-3</v>
      </c>
      <c r="J1532" s="11">
        <f t="shared" si="456"/>
        <v>-2.370507706406233E-3</v>
      </c>
      <c r="K1532" s="21">
        <f t="shared" si="450"/>
        <v>0.61089542738592684</v>
      </c>
    </row>
    <row r="1533" spans="1:11" x14ac:dyDescent="0.2">
      <c r="A1533" s="1" t="str">
        <f t="shared" si="447"/>
        <v>YE Aug-19</v>
      </c>
      <c r="B1533">
        <f t="shared" si="454"/>
        <v>-2</v>
      </c>
      <c r="C1533" s="9">
        <f t="shared" si="454"/>
        <v>2634.25</v>
      </c>
      <c r="D1533" s="9">
        <f t="shared" si="454"/>
        <v>959388</v>
      </c>
      <c r="E1533" s="31">
        <f t="shared" si="448"/>
        <v>-0.19117774090442907</v>
      </c>
      <c r="F1533" s="9">
        <f t="shared" si="455"/>
        <v>542069</v>
      </c>
      <c r="G1533" s="9">
        <f t="shared" si="455"/>
        <v>248655</v>
      </c>
      <c r="H1533" s="9">
        <f t="shared" si="449"/>
        <v>335616</v>
      </c>
      <c r="I1533" s="10">
        <f t="shared" si="456"/>
        <v>2.3365364384433374E-3</v>
      </c>
      <c r="J1533" s="11">
        <f t="shared" si="456"/>
        <v>-2.0834041700363848E-3</v>
      </c>
      <c r="K1533" s="21">
        <f t="shared" si="450"/>
        <v>0.92365150470741497</v>
      </c>
    </row>
    <row r="1534" spans="1:11" x14ac:dyDescent="0.2">
      <c r="A1534" s="1" t="str">
        <f t="shared" si="447"/>
        <v>YE Sep-19</v>
      </c>
      <c r="B1534">
        <f t="shared" si="454"/>
        <v>-22</v>
      </c>
      <c r="C1534" s="9">
        <f t="shared" si="454"/>
        <v>2300.416666666657</v>
      </c>
      <c r="D1534" s="9">
        <f t="shared" si="454"/>
        <v>839208</v>
      </c>
      <c r="E1534" s="31">
        <f t="shared" si="448"/>
        <v>-0.15498434886678325</v>
      </c>
      <c r="F1534" s="9">
        <f t="shared" si="455"/>
        <v>486568</v>
      </c>
      <c r="G1534" s="9">
        <f t="shared" si="455"/>
        <v>170834</v>
      </c>
      <c r="H1534" s="9">
        <f t="shared" si="449"/>
        <v>299671</v>
      </c>
      <c r="I1534" s="10">
        <f t="shared" si="456"/>
        <v>7.2383262272470716E-3</v>
      </c>
      <c r="J1534" s="11">
        <f t="shared" si="456"/>
        <v>-1.7243609816384176E-3</v>
      </c>
      <c r="K1534" s="21">
        <f t="shared" si="450"/>
        <v>1.0990609691798312</v>
      </c>
    </row>
    <row r="1536" spans="1:11" x14ac:dyDescent="0.2">
      <c r="A1536" s="4" t="s">
        <v>53</v>
      </c>
      <c r="H1536" s="2"/>
    </row>
    <row r="1537" spans="1:11" x14ac:dyDescent="0.2">
      <c r="A1537" s="2" t="str">
        <f t="shared" ref="A1537:A1568" si="457">TEXT(A1129,"mmm-yy")</f>
        <v>YE Dec-02</v>
      </c>
      <c r="B1537" s="15">
        <f t="shared" ref="B1537:D1556" si="458">IF(B1117=0,"-",B1129/B1117-1)</f>
        <v>1.6966406515099841E-3</v>
      </c>
      <c r="C1537" s="15">
        <f t="shared" si="458"/>
        <v>1.2410833259772103E-2</v>
      </c>
      <c r="D1537" s="15">
        <f t="shared" si="458"/>
        <v>1.238447375557894E-2</v>
      </c>
      <c r="E1537" s="15">
        <f t="shared" ref="E1537:E1568" si="459">IF(OR(E1117="-",E1129="-"),"-",IF(OR(E1117="C",E1129="C"),"C",E1129/E1117-1))</f>
        <v>5.6108274637616917E-2</v>
      </c>
      <c r="F1537" s="15">
        <f t="shared" ref="F1537:H1556" si="460">IF(OR(F1117="C",F1129="C"),"C",F1129/F1117-1)</f>
        <v>6.5200386374874464E-2</v>
      </c>
      <c r="G1537" s="15">
        <f t="shared" si="460"/>
        <v>5.2778749501627198E-2</v>
      </c>
      <c r="H1537" s="15">
        <f t="shared" si="460"/>
        <v>6.9187619847915993E-2</v>
      </c>
      <c r="I1537" s="15">
        <f t="shared" ref="I1537:I1568" si="461">IF(OR(I1129="-",I1117="-"),"-",IF(OR(I1129="C",I1117="C"),"C",I1129/I1117-1))</f>
        <v>1.1798905400709936E-2</v>
      </c>
      <c r="J1537" s="15">
        <f t="shared" ref="J1537:J1568" si="462">IF(OR(J1129="C",J1117="C"),"C",J1129/J1117-1)</f>
        <v>-3.7292177715345654E-3</v>
      </c>
      <c r="K1537" s="19">
        <f t="shared" ref="K1537:K1568" si="463">K1129/K1117-1</f>
        <v>1.0696045263058229E-2</v>
      </c>
    </row>
    <row r="1538" spans="1:11" x14ac:dyDescent="0.2">
      <c r="A1538" s="2" t="str">
        <f t="shared" si="457"/>
        <v>YE Jan-03</v>
      </c>
      <c r="B1538" s="15">
        <f t="shared" si="458"/>
        <v>4.7425474254743083E-3</v>
      </c>
      <c r="C1538" s="15">
        <f t="shared" si="458"/>
        <v>1.1603479574811892E-2</v>
      </c>
      <c r="D1538" s="15">
        <f t="shared" si="458"/>
        <v>1.1561597203054497E-2</v>
      </c>
      <c r="E1538" s="26">
        <f t="shared" si="459"/>
        <v>5.6537472957318924E-2</v>
      </c>
      <c r="F1538" s="26">
        <f t="shared" si="460"/>
        <v>6.2865368292579271E-2</v>
      </c>
      <c r="G1538" s="26">
        <f t="shared" si="460"/>
        <v>5.3265400550767561E-2</v>
      </c>
      <c r="H1538" s="26">
        <f t="shared" si="460"/>
        <v>6.8752733649584785E-2</v>
      </c>
      <c r="I1538" s="26">
        <f t="shared" si="461"/>
        <v>9.1144812473584746E-3</v>
      </c>
      <c r="J1538" s="26">
        <f t="shared" si="462"/>
        <v>-5.508631858092361E-3</v>
      </c>
      <c r="K1538" s="19">
        <f t="shared" si="463"/>
        <v>6.8285474392597578E-3</v>
      </c>
    </row>
    <row r="1539" spans="1:11" x14ac:dyDescent="0.2">
      <c r="A1539" s="2" t="str">
        <f t="shared" si="457"/>
        <v>YE Feb-03</v>
      </c>
      <c r="B1539" s="15">
        <f t="shared" si="458"/>
        <v>4.0595399188092518E-3</v>
      </c>
      <c r="C1539" s="15">
        <f t="shared" si="458"/>
        <v>1.0169564892589689E-2</v>
      </c>
      <c r="D1539" s="15">
        <f t="shared" si="458"/>
        <v>1.024135267113091E-2</v>
      </c>
      <c r="E1539" s="26">
        <f t="shared" si="459"/>
        <v>5.6653102561329494E-2</v>
      </c>
      <c r="F1539" s="26">
        <f t="shared" si="460"/>
        <v>6.2440570651901561E-2</v>
      </c>
      <c r="G1539" s="26">
        <f t="shared" si="460"/>
        <v>5.3354912166785562E-2</v>
      </c>
      <c r="H1539" s="26">
        <f t="shared" si="460"/>
        <v>6.7474659635704759E-2</v>
      </c>
      <c r="I1539" s="26">
        <f t="shared" si="461"/>
        <v>8.6254484411398824E-3</v>
      </c>
      <c r="J1539" s="26">
        <f t="shared" si="462"/>
        <v>-4.7158861696269261E-3</v>
      </c>
      <c r="K1539" s="19">
        <f t="shared" si="463"/>
        <v>6.085321368765495E-3</v>
      </c>
    </row>
    <row r="1540" spans="1:11" x14ac:dyDescent="0.2">
      <c r="A1540" s="2" t="str">
        <f t="shared" si="457"/>
        <v>YE Mar-03</v>
      </c>
      <c r="B1540" s="15">
        <f t="shared" si="458"/>
        <v>6.1037639877925542E-3</v>
      </c>
      <c r="C1540" s="15">
        <f t="shared" si="458"/>
        <v>8.8526102760804193E-3</v>
      </c>
      <c r="D1540" s="15">
        <f t="shared" si="458"/>
        <v>8.8987159789302162E-3</v>
      </c>
      <c r="E1540" s="26">
        <f t="shared" si="459"/>
        <v>4.251885870029648E-2</v>
      </c>
      <c r="F1540" s="26">
        <f t="shared" si="460"/>
        <v>3.8666014428638817E-2</v>
      </c>
      <c r="G1540" s="26">
        <f t="shared" si="460"/>
        <v>3.7255982330781645E-2</v>
      </c>
      <c r="H1540" s="26">
        <f t="shared" si="460"/>
        <v>5.1795937926548685E-2</v>
      </c>
      <c r="I1540" s="26">
        <f t="shared" si="461"/>
        <v>1.3593868069949888E-3</v>
      </c>
      <c r="J1540" s="26">
        <f t="shared" si="462"/>
        <v>-1.2483337332328426E-2</v>
      </c>
      <c r="K1540" s="19">
        <f t="shared" si="463"/>
        <v>2.7321697688442725E-3</v>
      </c>
    </row>
    <row r="1541" spans="1:11" x14ac:dyDescent="0.2">
      <c r="A1541" s="2" t="str">
        <f t="shared" si="457"/>
        <v>YE Apr-03</v>
      </c>
      <c r="B1541" s="15">
        <f t="shared" si="458"/>
        <v>-3.7491479209270651E-3</v>
      </c>
      <c r="C1541" s="15">
        <f t="shared" si="458"/>
        <v>9.2360140408607183E-3</v>
      </c>
      <c r="D1541" s="15">
        <f t="shared" si="458"/>
        <v>9.2769654269633239E-3</v>
      </c>
      <c r="E1541" s="26">
        <f t="shared" si="459"/>
        <v>4.515080785277914E-2</v>
      </c>
      <c r="F1541" s="26">
        <f t="shared" si="460"/>
        <v>4.7905483093134693E-2</v>
      </c>
      <c r="G1541" s="26">
        <f t="shared" si="460"/>
        <v>4.3251195601848647E-2</v>
      </c>
      <c r="H1541" s="26">
        <f t="shared" si="460"/>
        <v>5.4846635763192264E-2</v>
      </c>
      <c r="I1541" s="26">
        <f t="shared" si="461"/>
        <v>4.4613296499513844E-3</v>
      </c>
      <c r="J1541" s="26">
        <f t="shared" si="462"/>
        <v>-6.5802481941231727E-3</v>
      </c>
      <c r="K1541" s="19">
        <f t="shared" si="463"/>
        <v>1.3034028462499236E-2</v>
      </c>
    </row>
    <row r="1542" spans="1:11" x14ac:dyDescent="0.2">
      <c r="A1542" s="2" t="str">
        <f t="shared" si="457"/>
        <v>YE May-03</v>
      </c>
      <c r="B1542" s="15">
        <f t="shared" si="458"/>
        <v>-1.480206540447504E-2</v>
      </c>
      <c r="C1542" s="15">
        <f t="shared" si="458"/>
        <v>7.247642758656303E-3</v>
      </c>
      <c r="D1542" s="15">
        <f t="shared" si="458"/>
        <v>7.2500279392113676E-3</v>
      </c>
      <c r="E1542" s="26">
        <f t="shared" si="459"/>
        <v>4.3612311772019741E-2</v>
      </c>
      <c r="F1542" s="26">
        <f t="shared" si="460"/>
        <v>4.3240783674930672E-2</v>
      </c>
      <c r="G1542" s="26">
        <f t="shared" si="460"/>
        <v>3.6244210723534565E-2</v>
      </c>
      <c r="H1542" s="26">
        <f t="shared" si="460"/>
        <v>5.1178530190071791E-2</v>
      </c>
      <c r="I1542" s="26">
        <f t="shared" si="461"/>
        <v>6.7518572156954892E-3</v>
      </c>
      <c r="J1542" s="26">
        <f t="shared" si="462"/>
        <v>-7.5512829525787861E-3</v>
      </c>
      <c r="K1542" s="19">
        <f t="shared" si="463"/>
        <v>2.2380993086616563E-2</v>
      </c>
    </row>
    <row r="1543" spans="1:11" x14ac:dyDescent="0.2">
      <c r="A1543" s="2" t="str">
        <f t="shared" si="457"/>
        <v>YE Jun-03</v>
      </c>
      <c r="B1543" s="15">
        <f t="shared" si="458"/>
        <v>-1.2865090403337942E-2</v>
      </c>
      <c r="C1543" s="15">
        <f t="shared" si="458"/>
        <v>5.549612521104752E-3</v>
      </c>
      <c r="D1543" s="15">
        <f t="shared" si="458"/>
        <v>5.574923818677302E-3</v>
      </c>
      <c r="E1543" s="26">
        <f t="shared" si="459"/>
        <v>4.0345350372581912E-2</v>
      </c>
      <c r="F1543" s="26">
        <f t="shared" si="460"/>
        <v>3.697034842879332E-2</v>
      </c>
      <c r="G1543" s="26">
        <f t="shared" si="460"/>
        <v>3.1013939036985905E-2</v>
      </c>
      <c r="H1543" s="26">
        <f t="shared" si="460"/>
        <v>4.6145196446023995E-2</v>
      </c>
      <c r="I1543" s="26">
        <f t="shared" si="461"/>
        <v>5.7772345904179012E-3</v>
      </c>
      <c r="J1543" s="26">
        <f t="shared" si="462"/>
        <v>-8.7701478230741703E-3</v>
      </c>
      <c r="K1543" s="19">
        <f t="shared" si="463"/>
        <v>1.8654697291545341E-2</v>
      </c>
    </row>
    <row r="1544" spans="1:11" x14ac:dyDescent="0.2">
      <c r="A1544" s="2" t="str">
        <f t="shared" si="457"/>
        <v>YE Jul-03</v>
      </c>
      <c r="B1544" s="15">
        <f t="shared" si="458"/>
        <v>-4.5343564701778583E-3</v>
      </c>
      <c r="C1544" s="15">
        <f t="shared" si="458"/>
        <v>4.6061255776752574E-3</v>
      </c>
      <c r="D1544" s="15">
        <f t="shared" si="458"/>
        <v>4.6131443655557103E-3</v>
      </c>
      <c r="E1544" s="26">
        <f t="shared" si="459"/>
        <v>3.8224411175804107E-2</v>
      </c>
      <c r="F1544" s="26">
        <f t="shared" si="460"/>
        <v>3.4163182402985992E-2</v>
      </c>
      <c r="G1544" s="26">
        <f t="shared" si="460"/>
        <v>3.1661653162974757E-2</v>
      </c>
      <c r="H1544" s="26">
        <f t="shared" si="460"/>
        <v>4.3013890268402299E-2</v>
      </c>
      <c r="I1544" s="26">
        <f t="shared" si="461"/>
        <v>2.4247574118332338E-3</v>
      </c>
      <c r="J1544" s="26">
        <f t="shared" si="462"/>
        <v>-8.4857046948232373E-3</v>
      </c>
      <c r="K1544" s="19">
        <f t="shared" si="463"/>
        <v>9.1821170396617635E-3</v>
      </c>
    </row>
    <row r="1545" spans="1:11" x14ac:dyDescent="0.2">
      <c r="A1545" s="2" t="str">
        <f t="shared" si="457"/>
        <v>YE Aug-03</v>
      </c>
      <c r="B1545" s="15">
        <f t="shared" si="458"/>
        <v>1.3976240391335715E-3</v>
      </c>
      <c r="C1545" s="15">
        <f t="shared" si="458"/>
        <v>3.824667370468271E-3</v>
      </c>
      <c r="D1545" s="15">
        <f t="shared" si="458"/>
        <v>3.8165670338070612E-3</v>
      </c>
      <c r="E1545" s="26">
        <f t="shared" si="459"/>
        <v>3.7084359546300627E-2</v>
      </c>
      <c r="F1545" s="26">
        <f t="shared" si="460"/>
        <v>3.1630016431288821E-2</v>
      </c>
      <c r="G1545" s="26">
        <f t="shared" si="460"/>
        <v>3.3015608226310222E-2</v>
      </c>
      <c r="H1545" s="26">
        <f t="shared" si="460"/>
        <v>4.1042461524221974E-2</v>
      </c>
      <c r="I1545" s="26">
        <f t="shared" si="461"/>
        <v>-1.3413077053120448E-3</v>
      </c>
      <c r="J1545" s="26">
        <f t="shared" si="462"/>
        <v>-9.0413652092078411E-3</v>
      </c>
      <c r="K1545" s="19">
        <f t="shared" si="463"/>
        <v>2.4236559714867489E-3</v>
      </c>
    </row>
    <row r="1546" spans="1:11" x14ac:dyDescent="0.2">
      <c r="A1546" s="2" t="str">
        <f t="shared" si="457"/>
        <v>YE Sep-03</v>
      </c>
      <c r="B1546" s="15">
        <f t="shared" si="458"/>
        <v>-6.9084628670124104E-4</v>
      </c>
      <c r="C1546" s="15">
        <f t="shared" si="458"/>
        <v>3.3961246752023388E-3</v>
      </c>
      <c r="D1546" s="15">
        <f t="shared" si="458"/>
        <v>3.3938301555240802E-3</v>
      </c>
      <c r="E1546" s="26">
        <f t="shared" si="459"/>
        <v>3.6824254633227138E-2</v>
      </c>
      <c r="F1546" s="26">
        <f t="shared" si="460"/>
        <v>3.2550695681609509E-2</v>
      </c>
      <c r="G1546" s="26">
        <f t="shared" si="460"/>
        <v>3.449109661748273E-2</v>
      </c>
      <c r="H1546" s="26">
        <f t="shared" si="460"/>
        <v>4.0343060054580215E-2</v>
      </c>
      <c r="I1546" s="26">
        <f t="shared" si="461"/>
        <v>-1.8757057863696414E-3</v>
      </c>
      <c r="J1546" s="26">
        <f t="shared" si="462"/>
        <v>-7.4901872970267735E-3</v>
      </c>
      <c r="K1546" s="19">
        <f t="shared" si="463"/>
        <v>4.0897963825476946E-3</v>
      </c>
    </row>
    <row r="1547" spans="1:11" x14ac:dyDescent="0.2">
      <c r="A1547" s="2" t="str">
        <f t="shared" si="457"/>
        <v>YE Oct-03</v>
      </c>
      <c r="B1547" s="15">
        <f t="shared" si="458"/>
        <v>2.7341079972658111E-3</v>
      </c>
      <c r="C1547" s="15">
        <f t="shared" si="458"/>
        <v>3.0831786317919718E-3</v>
      </c>
      <c r="D1547" s="15">
        <f t="shared" si="458"/>
        <v>3.0748337554187266E-3</v>
      </c>
      <c r="E1547" s="26">
        <f t="shared" si="459"/>
        <v>3.197122580929701E-2</v>
      </c>
      <c r="F1547" s="26">
        <f t="shared" si="460"/>
        <v>2.8515653360220439E-2</v>
      </c>
      <c r="G1547" s="26">
        <f t="shared" si="460"/>
        <v>3.3234692032178437E-2</v>
      </c>
      <c r="H1547" s="26">
        <f t="shared" si="460"/>
        <v>3.5144365769036234E-2</v>
      </c>
      <c r="I1547" s="26">
        <f t="shared" si="461"/>
        <v>-4.5672476043910892E-3</v>
      </c>
      <c r="J1547" s="26">
        <f t="shared" si="462"/>
        <v>-6.4036598449638271E-3</v>
      </c>
      <c r="K1547" s="19">
        <f t="shared" si="463"/>
        <v>3.4811884002139415E-4</v>
      </c>
    </row>
    <row r="1548" spans="1:11" x14ac:dyDescent="0.2">
      <c r="A1548" s="2" t="str">
        <f t="shared" si="457"/>
        <v>YE Nov-03</v>
      </c>
      <c r="B1548" s="15">
        <f t="shared" si="458"/>
        <v>-6.8096697310182641E-4</v>
      </c>
      <c r="C1548" s="15">
        <f t="shared" si="458"/>
        <v>3.417076519664386E-3</v>
      </c>
      <c r="D1548" s="15">
        <f t="shared" si="458"/>
        <v>3.4042143753667542E-3</v>
      </c>
      <c r="E1548" s="26">
        <f t="shared" si="459"/>
        <v>2.3680816287811712E-2</v>
      </c>
      <c r="F1548" s="26">
        <f t="shared" si="460"/>
        <v>2.084656288398401E-2</v>
      </c>
      <c r="G1548" s="26">
        <f t="shared" si="460"/>
        <v>2.8053845514842468E-2</v>
      </c>
      <c r="H1548" s="26">
        <f t="shared" si="460"/>
        <v>2.71656452384057E-2</v>
      </c>
      <c r="I1548" s="26">
        <f t="shared" si="461"/>
        <v>-7.0106081138670007E-3</v>
      </c>
      <c r="J1548" s="26">
        <f t="shared" si="462"/>
        <v>-6.151960381185706E-3</v>
      </c>
      <c r="K1548" s="19">
        <f t="shared" si="463"/>
        <v>4.1008360266623356E-3</v>
      </c>
    </row>
    <row r="1549" spans="1:11" x14ac:dyDescent="0.2">
      <c r="A1549" s="2" t="str">
        <f t="shared" si="457"/>
        <v>YE Dec-03</v>
      </c>
      <c r="B1549" s="15">
        <f t="shared" si="458"/>
        <v>1.6937669376693165E-3</v>
      </c>
      <c r="C1549" s="15">
        <f t="shared" si="458"/>
        <v>3.4177636518517573E-3</v>
      </c>
      <c r="D1549" s="15">
        <f t="shared" si="458"/>
        <v>3.404922774596697E-3</v>
      </c>
      <c r="E1549" s="26">
        <f t="shared" si="459"/>
        <v>2.2169866648625414E-2</v>
      </c>
      <c r="F1549" s="26">
        <f t="shared" si="460"/>
        <v>2.3092148345400298E-2</v>
      </c>
      <c r="G1549" s="26">
        <f t="shared" si="460"/>
        <v>3.2934292572492696E-2</v>
      </c>
      <c r="H1549" s="26">
        <f t="shared" si="460"/>
        <v>2.5650276107083592E-2</v>
      </c>
      <c r="I1549" s="26">
        <f t="shared" si="461"/>
        <v>-9.5283352463600979E-3</v>
      </c>
      <c r="J1549" s="26">
        <f t="shared" si="462"/>
        <v>-2.4941520723740229E-3</v>
      </c>
      <c r="K1549" s="19">
        <f t="shared" si="463"/>
        <v>1.7210816030659437E-3</v>
      </c>
    </row>
    <row r="1550" spans="1:11" x14ac:dyDescent="0.2">
      <c r="A1550" s="2" t="str">
        <f t="shared" si="457"/>
        <v>YE Jan-04</v>
      </c>
      <c r="B1550" s="15">
        <f t="shared" si="458"/>
        <v>-7.0802427511800214E-3</v>
      </c>
      <c r="C1550" s="15">
        <f t="shared" si="458"/>
        <v>4.0060245962856289E-3</v>
      </c>
      <c r="D1550" s="15">
        <f t="shared" si="458"/>
        <v>4.0045565744033507E-3</v>
      </c>
      <c r="E1550" s="26">
        <f t="shared" si="459"/>
        <v>2.4401223271930839E-2</v>
      </c>
      <c r="F1550" s="26">
        <f t="shared" si="460"/>
        <v>2.9031307432721309E-2</v>
      </c>
      <c r="G1550" s="26">
        <f t="shared" si="460"/>
        <v>3.4471914110911772E-2</v>
      </c>
      <c r="H1550" s="26">
        <f t="shared" si="460"/>
        <v>2.8503495925411348E-2</v>
      </c>
      <c r="I1550" s="26">
        <f t="shared" si="461"/>
        <v>-5.2593082557165216E-3</v>
      </c>
      <c r="J1550" s="26">
        <f t="shared" si="462"/>
        <v>5.1318397010891026E-4</v>
      </c>
      <c r="K1550" s="19">
        <f t="shared" si="463"/>
        <v>1.1165320527192879E-2</v>
      </c>
    </row>
    <row r="1551" spans="1:11" x14ac:dyDescent="0.2">
      <c r="A1551" s="2" t="str">
        <f t="shared" si="457"/>
        <v>YE Feb-04</v>
      </c>
      <c r="B1551" s="15">
        <f t="shared" si="458"/>
        <v>-7.0754716981131782E-3</v>
      </c>
      <c r="C1551" s="15">
        <f t="shared" si="458"/>
        <v>4.0259067966292861E-3</v>
      </c>
      <c r="D1551" s="15">
        <f t="shared" si="458"/>
        <v>6.8743050197122013E-3</v>
      </c>
      <c r="E1551" s="26">
        <f t="shared" si="459"/>
        <v>2.0665115275233958E-2</v>
      </c>
      <c r="F1551" s="26">
        <f t="shared" si="460"/>
        <v>2.5743197835717213E-2</v>
      </c>
      <c r="G1551" s="26">
        <f t="shared" si="460"/>
        <v>3.4524724345581514E-2</v>
      </c>
      <c r="H1551" s="26">
        <f t="shared" si="460"/>
        <v>2.768147860061565E-2</v>
      </c>
      <c r="I1551" s="26">
        <f t="shared" si="461"/>
        <v>-8.488464609117341E-3</v>
      </c>
      <c r="J1551" s="26">
        <f t="shared" si="462"/>
        <v>-1.8860715165731623E-3</v>
      </c>
      <c r="K1551" s="19">
        <f t="shared" si="463"/>
        <v>1.1180485704918697E-2</v>
      </c>
    </row>
    <row r="1552" spans="1:11" x14ac:dyDescent="0.2">
      <c r="A1552" s="2" t="str">
        <f t="shared" si="457"/>
        <v>YE Mar-04</v>
      </c>
      <c r="B1552" s="15">
        <f t="shared" si="458"/>
        <v>-5.3926525109537771E-3</v>
      </c>
      <c r="C1552" s="15">
        <f t="shared" si="458"/>
        <v>4.5632671500717148E-3</v>
      </c>
      <c r="D1552" s="15">
        <f t="shared" si="458"/>
        <v>7.4205243486800132E-3</v>
      </c>
      <c r="E1552" s="26">
        <f t="shared" si="459"/>
        <v>2.6595387649078317E-2</v>
      </c>
      <c r="F1552" s="26">
        <f t="shared" si="460"/>
        <v>3.55581762853312E-2</v>
      </c>
      <c r="G1552" s="26">
        <f t="shared" si="460"/>
        <v>4.4840975481625023E-2</v>
      </c>
      <c r="H1552" s="26">
        <f t="shared" si="460"/>
        <v>3.4213263719370834E-2</v>
      </c>
      <c r="I1552" s="26">
        <f t="shared" si="461"/>
        <v>-8.8844134314456369E-3</v>
      </c>
      <c r="J1552" s="26">
        <f t="shared" si="462"/>
        <v>1.3004209220095486E-3</v>
      </c>
      <c r="K1552" s="19">
        <f t="shared" si="463"/>
        <v>1.0009899571082004E-2</v>
      </c>
    </row>
    <row r="1553" spans="1:11" x14ac:dyDescent="0.2">
      <c r="A1553" s="2" t="str">
        <f t="shared" si="457"/>
        <v>YE Apr-04</v>
      </c>
      <c r="B1553" s="15">
        <f t="shared" si="458"/>
        <v>8.8949709202874594E-3</v>
      </c>
      <c r="C1553" s="15">
        <f t="shared" si="458"/>
        <v>8.5961013599440417E-3</v>
      </c>
      <c r="D1553" s="15">
        <f t="shared" si="458"/>
        <v>1.139882224125599E-2</v>
      </c>
      <c r="E1553" s="26">
        <f t="shared" si="459"/>
        <v>1.9668324564395379E-2</v>
      </c>
      <c r="F1553" s="26">
        <f t="shared" si="460"/>
        <v>2.9169330536823024E-2</v>
      </c>
      <c r="G1553" s="26">
        <f t="shared" si="460"/>
        <v>4.3315380043619456E-2</v>
      </c>
      <c r="H1553" s="26">
        <f t="shared" si="460"/>
        <v>3.1291342541144074E-2</v>
      </c>
      <c r="I1553" s="26">
        <f t="shared" si="461"/>
        <v>-1.3558747218127887E-2</v>
      </c>
      <c r="J1553" s="26">
        <f t="shared" si="462"/>
        <v>-2.0576261205609292E-3</v>
      </c>
      <c r="K1553" s="19">
        <f t="shared" si="463"/>
        <v>-2.9623456252403368E-4</v>
      </c>
    </row>
    <row r="1554" spans="1:11" x14ac:dyDescent="0.2">
      <c r="A1554" s="2" t="str">
        <f t="shared" si="457"/>
        <v>YE May-04</v>
      </c>
      <c r="B1554" s="15">
        <f t="shared" si="458"/>
        <v>2.3060796645702375E-2</v>
      </c>
      <c r="C1554" s="15">
        <f t="shared" si="458"/>
        <v>1.198212217618555E-2</v>
      </c>
      <c r="D1554" s="15">
        <f t="shared" si="458"/>
        <v>1.4851334754636403E-2</v>
      </c>
      <c r="E1554" s="26">
        <f t="shared" si="459"/>
        <v>1.8662131226856893E-2</v>
      </c>
      <c r="F1554" s="26">
        <f t="shared" si="460"/>
        <v>3.0141694424835608E-2</v>
      </c>
      <c r="G1554" s="26">
        <f t="shared" si="460"/>
        <v>4.5149683915668426E-2</v>
      </c>
      <c r="H1554" s="26">
        <f t="shared" si="460"/>
        <v>3.379062353957818E-2</v>
      </c>
      <c r="I1554" s="26">
        <f t="shared" si="461"/>
        <v>-1.4359655580246877E-2</v>
      </c>
      <c r="J1554" s="26">
        <f t="shared" si="462"/>
        <v>-3.529659712185329E-3</v>
      </c>
      <c r="K1554" s="19">
        <f t="shared" si="463"/>
        <v>-1.0828950249917146E-2</v>
      </c>
    </row>
    <row r="1555" spans="1:11" x14ac:dyDescent="0.2">
      <c r="A1555" s="2" t="str">
        <f t="shared" si="457"/>
        <v>YE Jun-04</v>
      </c>
      <c r="B1555" s="15">
        <f t="shared" si="458"/>
        <v>2.2543148996125417E-2</v>
      </c>
      <c r="C1555" s="15">
        <f t="shared" si="458"/>
        <v>1.5620301622445876E-2</v>
      </c>
      <c r="D1555" s="15">
        <f t="shared" si="458"/>
        <v>1.844129961911789E-2</v>
      </c>
      <c r="E1555" s="26">
        <f t="shared" si="459"/>
        <v>2.3283278518331452E-2</v>
      </c>
      <c r="F1555" s="26">
        <f t="shared" si="460"/>
        <v>4.0002408240903176E-2</v>
      </c>
      <c r="G1555" s="26">
        <f t="shared" si="460"/>
        <v>5.5823381935061978E-2</v>
      </c>
      <c r="H1555" s="26">
        <f t="shared" si="460"/>
        <v>4.2153952052721433E-2</v>
      </c>
      <c r="I1555" s="26">
        <f t="shared" si="461"/>
        <v>-1.4984488849984379E-2</v>
      </c>
      <c r="J1555" s="26">
        <f t="shared" si="462"/>
        <v>-2.0645162910721826E-3</v>
      </c>
      <c r="K1555" s="19">
        <f t="shared" si="463"/>
        <v>-6.7702251787377099E-3</v>
      </c>
    </row>
    <row r="1556" spans="1:11" x14ac:dyDescent="0.2">
      <c r="A1556" s="2" t="str">
        <f t="shared" si="457"/>
        <v>YE Jul-04</v>
      </c>
      <c r="B1556" s="15">
        <f t="shared" si="458"/>
        <v>1.226348983882275E-2</v>
      </c>
      <c r="C1556" s="15">
        <f t="shared" si="458"/>
        <v>1.8117479559607075E-2</v>
      </c>
      <c r="D1556" s="15">
        <f t="shared" si="458"/>
        <v>2.0986308931143283E-2</v>
      </c>
      <c r="E1556" s="26">
        <f t="shared" si="459"/>
        <v>2.3756687881848704E-2</v>
      </c>
      <c r="F1556" s="26">
        <f t="shared" si="460"/>
        <v>4.2139441719339477E-2</v>
      </c>
      <c r="G1556" s="26">
        <f t="shared" si="460"/>
        <v>5.698851714203701E-2</v>
      </c>
      <c r="H1556" s="26">
        <f t="shared" si="460"/>
        <v>4.5241562004061153E-2</v>
      </c>
      <c r="I1556" s="26">
        <f t="shared" si="461"/>
        <v>-1.4048473736353873E-2</v>
      </c>
      <c r="J1556" s="26">
        <f t="shared" si="462"/>
        <v>-2.9678501099534849E-3</v>
      </c>
      <c r="K1556" s="19">
        <f t="shared" si="463"/>
        <v>5.7830691114983956E-3</v>
      </c>
    </row>
    <row r="1557" spans="1:11" x14ac:dyDescent="0.2">
      <c r="A1557" s="2" t="str">
        <f t="shared" si="457"/>
        <v>YE Aug-04</v>
      </c>
      <c r="B1557" s="15">
        <f t="shared" ref="B1557:D1576" si="464">IF(B1137=0,"-",B1149/B1137-1)</f>
        <v>1.7794836008373949E-2</v>
      </c>
      <c r="C1557" s="15">
        <f t="shared" si="464"/>
        <v>2.084565591124421E-2</v>
      </c>
      <c r="D1557" s="15">
        <f t="shared" si="464"/>
        <v>2.3766623146691757E-2</v>
      </c>
      <c r="E1557" s="26">
        <f t="shared" si="459"/>
        <v>2.5078204734060749E-2</v>
      </c>
      <c r="F1557" s="26">
        <f t="shared" ref="F1557:H1576" si="465">IF(OR(F1137="C",F1149="C"),"C",F1149/F1137-1)</f>
        <v>4.4915180442757219E-2</v>
      </c>
      <c r="G1557" s="26">
        <f t="shared" si="465"/>
        <v>5.8388964921306963E-2</v>
      </c>
      <c r="H1557" s="26">
        <f t="shared" si="465"/>
        <v>4.9440852121862555E-2</v>
      </c>
      <c r="I1557" s="26">
        <f t="shared" si="461"/>
        <v>-1.273046575986525E-2</v>
      </c>
      <c r="J1557" s="26">
        <f t="shared" si="462"/>
        <v>-4.31245998281371E-3</v>
      </c>
      <c r="K1557" s="19">
        <f t="shared" si="463"/>
        <v>2.9974802336736328E-3</v>
      </c>
    </row>
    <row r="1558" spans="1:11" x14ac:dyDescent="0.2">
      <c r="A1558" s="2" t="str">
        <f t="shared" si="457"/>
        <v>YE Sep-04</v>
      </c>
      <c r="B1558" s="15">
        <f t="shared" si="464"/>
        <v>2.1776702385067459E-2</v>
      </c>
      <c r="C1558" s="15">
        <f t="shared" si="464"/>
        <v>2.5365384628668108E-2</v>
      </c>
      <c r="D1558" s="15">
        <f t="shared" si="464"/>
        <v>2.8224174402083246E-2</v>
      </c>
      <c r="E1558" s="26">
        <f t="shared" si="459"/>
        <v>2.2389128086818699E-2</v>
      </c>
      <c r="F1558" s="26">
        <f t="shared" si="465"/>
        <v>4.6304590932918499E-2</v>
      </c>
      <c r="G1558" s="26">
        <f t="shared" si="465"/>
        <v>5.9886396209644976E-2</v>
      </c>
      <c r="H1558" s="26">
        <f t="shared" si="465"/>
        <v>5.1245217144735067E-2</v>
      </c>
      <c r="I1558" s="26">
        <f t="shared" si="461"/>
        <v>-1.2814397208321116E-2</v>
      </c>
      <c r="J1558" s="26">
        <f t="shared" si="462"/>
        <v>-4.6997847231454726E-3</v>
      </c>
      <c r="K1558" s="19">
        <f t="shared" si="463"/>
        <v>3.5121981497756583E-3</v>
      </c>
    </row>
    <row r="1559" spans="1:11" x14ac:dyDescent="0.2">
      <c r="A1559" s="2" t="str">
        <f t="shared" si="457"/>
        <v>YE Oct-04</v>
      </c>
      <c r="B1559" s="15">
        <f t="shared" si="464"/>
        <v>2.7607361963190247E-2</v>
      </c>
      <c r="C1559" s="15">
        <f t="shared" si="464"/>
        <v>3.0696275303140563E-2</v>
      </c>
      <c r="D1559" s="15">
        <f t="shared" si="464"/>
        <v>3.3657453328578057E-2</v>
      </c>
      <c r="E1559" s="26">
        <f t="shared" si="459"/>
        <v>1.943260025948379E-2</v>
      </c>
      <c r="F1559" s="26">
        <f t="shared" si="465"/>
        <v>4.7762746373700704E-2</v>
      </c>
      <c r="G1559" s="26">
        <f t="shared" si="465"/>
        <v>6.081498121297968E-2</v>
      </c>
      <c r="H1559" s="26">
        <f t="shared" si="465"/>
        <v>5.3744105424348598E-2</v>
      </c>
      <c r="I1559" s="26">
        <f t="shared" si="461"/>
        <v>-1.2303969184479735E-2</v>
      </c>
      <c r="J1559" s="26">
        <f t="shared" si="462"/>
        <v>-5.6762918244170901E-3</v>
      </c>
      <c r="K1559" s="19">
        <f t="shared" si="463"/>
        <v>3.0059276084293263E-3</v>
      </c>
    </row>
    <row r="1560" spans="1:11" x14ac:dyDescent="0.2">
      <c r="A1560" s="2" t="str">
        <f t="shared" si="457"/>
        <v>YE Nov-04</v>
      </c>
      <c r="B1560" s="15">
        <f t="shared" si="464"/>
        <v>4.2248722316865495E-2</v>
      </c>
      <c r="C1560" s="15">
        <f t="shared" si="464"/>
        <v>3.3752152983261841E-2</v>
      </c>
      <c r="D1560" s="15">
        <f t="shared" si="464"/>
        <v>3.6669858207718509E-2</v>
      </c>
      <c r="E1560" s="26">
        <f t="shared" si="459"/>
        <v>2.1591495065235611E-2</v>
      </c>
      <c r="F1560" s="26">
        <f t="shared" si="465"/>
        <v>5.1803581862417625E-2</v>
      </c>
      <c r="G1560" s="26">
        <f t="shared" si="465"/>
        <v>6.5658200032399749E-2</v>
      </c>
      <c r="H1560" s="26">
        <f t="shared" si="465"/>
        <v>5.905311033548899E-2</v>
      </c>
      <c r="I1560" s="26">
        <f t="shared" si="461"/>
        <v>-1.3000996163273548E-2</v>
      </c>
      <c r="J1560" s="26">
        <f t="shared" si="462"/>
        <v>-6.8452926508802969E-3</v>
      </c>
      <c r="K1560" s="19">
        <f t="shared" si="463"/>
        <v>-8.152151354732462E-3</v>
      </c>
    </row>
    <row r="1561" spans="1:11" x14ac:dyDescent="0.2">
      <c r="A1561" s="2" t="str">
        <f t="shared" si="457"/>
        <v>YE Dec-04</v>
      </c>
      <c r="B1561" s="15">
        <f t="shared" si="464"/>
        <v>4.2610754142712315E-2</v>
      </c>
      <c r="C1561" s="15">
        <f t="shared" si="464"/>
        <v>3.7084596520362334E-2</v>
      </c>
      <c r="D1561" s="15">
        <f t="shared" si="464"/>
        <v>4.0064952505402207E-2</v>
      </c>
      <c r="E1561" s="26">
        <f t="shared" si="459"/>
        <v>1.4391749696575751E-2</v>
      </c>
      <c r="F1561" s="26">
        <f t="shared" si="465"/>
        <v>4.7445691992081152E-2</v>
      </c>
      <c r="G1561" s="26">
        <f t="shared" si="465"/>
        <v>5.9606479157731762E-2</v>
      </c>
      <c r="H1561" s="26">
        <f t="shared" si="465"/>
        <v>5.5033306970041052E-2</v>
      </c>
      <c r="I1561" s="26">
        <f t="shared" si="461"/>
        <v>-1.1476701402691636E-2</v>
      </c>
      <c r="J1561" s="26">
        <f t="shared" si="462"/>
        <v>-7.1918250616666013E-3</v>
      </c>
      <c r="K1561" s="19">
        <f t="shared" si="463"/>
        <v>-5.3003075216635498E-3</v>
      </c>
    </row>
    <row r="1562" spans="1:11" x14ac:dyDescent="0.2">
      <c r="A1562" s="2" t="str">
        <f t="shared" si="457"/>
        <v>YE Jan-05</v>
      </c>
      <c r="B1562" s="15">
        <f t="shared" si="464"/>
        <v>4.6179966044142651E-2</v>
      </c>
      <c r="C1562" s="15">
        <f t="shared" si="464"/>
        <v>3.9058039142757739E-2</v>
      </c>
      <c r="D1562" s="15">
        <f t="shared" si="464"/>
        <v>4.2072693985679921E-2</v>
      </c>
      <c r="E1562" s="26">
        <f t="shared" si="459"/>
        <v>1.2338506620363621E-2</v>
      </c>
      <c r="F1562" s="26">
        <f t="shared" si="465"/>
        <v>4.5979004226625264E-2</v>
      </c>
      <c r="G1562" s="26">
        <f t="shared" si="465"/>
        <v>6.2507476075590374E-2</v>
      </c>
      <c r="H1562" s="26">
        <f t="shared" si="465"/>
        <v>5.4930314819322534E-2</v>
      </c>
      <c r="I1562" s="26">
        <f t="shared" si="461"/>
        <v>-1.5556099341544005E-2</v>
      </c>
      <c r="J1562" s="26">
        <f t="shared" si="462"/>
        <v>-8.4852150582384045E-3</v>
      </c>
      <c r="K1562" s="19">
        <f t="shared" si="463"/>
        <v>-6.8075542760722696E-3</v>
      </c>
    </row>
    <row r="1563" spans="1:11" x14ac:dyDescent="0.2">
      <c r="A1563" s="2" t="str">
        <f t="shared" si="457"/>
        <v>YE Feb-05</v>
      </c>
      <c r="B1563" s="15">
        <f t="shared" si="464"/>
        <v>5.0559891414998281E-2</v>
      </c>
      <c r="C1563" s="15">
        <f t="shared" si="464"/>
        <v>4.2430529550410823E-2</v>
      </c>
      <c r="D1563" s="15">
        <f t="shared" si="464"/>
        <v>3.9384317246815792E-2</v>
      </c>
      <c r="E1563" s="26">
        <f t="shared" si="459"/>
        <v>1.3244517154040958E-2</v>
      </c>
      <c r="F1563" s="26">
        <f t="shared" si="465"/>
        <v>4.4027117309848762E-2</v>
      </c>
      <c r="G1563" s="26">
        <f t="shared" si="465"/>
        <v>6.0388756286600342E-2</v>
      </c>
      <c r="H1563" s="26">
        <f t="shared" si="465"/>
        <v>5.3150460666232302E-2</v>
      </c>
      <c r="I1563" s="26">
        <f t="shared" si="461"/>
        <v>-1.5429849552581532E-2</v>
      </c>
      <c r="J1563" s="26">
        <f t="shared" si="462"/>
        <v>-8.6629059162277589E-3</v>
      </c>
      <c r="K1563" s="19">
        <f t="shared" si="463"/>
        <v>-7.7381231960399477E-3</v>
      </c>
    </row>
    <row r="1564" spans="1:11" x14ac:dyDescent="0.2">
      <c r="A1564" s="2" t="str">
        <f t="shared" si="457"/>
        <v>YE Mar-05</v>
      </c>
      <c r="B1564" s="15">
        <f t="shared" si="464"/>
        <v>5.3202304303625825E-2</v>
      </c>
      <c r="C1564" s="15">
        <f t="shared" si="464"/>
        <v>4.5222530054949139E-2</v>
      </c>
      <c r="D1564" s="15">
        <f t="shared" si="464"/>
        <v>4.2225576468299053E-2</v>
      </c>
      <c r="E1564" s="26">
        <f t="shared" si="459"/>
        <v>1.3255352828732692E-2</v>
      </c>
      <c r="F1564" s="26">
        <f t="shared" si="465"/>
        <v>5.1550324325135843E-2</v>
      </c>
      <c r="G1564" s="26">
        <f t="shared" si="465"/>
        <v>6.4009021188779158E-2</v>
      </c>
      <c r="H1564" s="26">
        <f t="shared" si="465"/>
        <v>5.6040644211515778E-2</v>
      </c>
      <c r="I1564" s="26">
        <f t="shared" si="461"/>
        <v>-1.1709202286390052E-2</v>
      </c>
      <c r="J1564" s="26">
        <f t="shared" si="462"/>
        <v>-4.2520332062906396E-3</v>
      </c>
      <c r="K1564" s="19">
        <f t="shared" si="463"/>
        <v>-7.57667754435154E-3</v>
      </c>
    </row>
    <row r="1565" spans="1:11" x14ac:dyDescent="0.2">
      <c r="A1565" s="2" t="str">
        <f t="shared" si="457"/>
        <v>YE Apr-05</v>
      </c>
      <c r="B1565" s="15">
        <f t="shared" si="464"/>
        <v>5.1203797897592329E-2</v>
      </c>
      <c r="C1565" s="15">
        <f t="shared" si="464"/>
        <v>4.472366868322708E-2</v>
      </c>
      <c r="D1565" s="15">
        <f t="shared" si="464"/>
        <v>4.1746588236905913E-2</v>
      </c>
      <c r="E1565" s="26">
        <f t="shared" si="459"/>
        <v>1.0194105376240881E-2</v>
      </c>
      <c r="F1565" s="26">
        <f t="shared" si="465"/>
        <v>4.621904497743623E-2</v>
      </c>
      <c r="G1565" s="26">
        <f t="shared" si="465"/>
        <v>5.7998892500081167E-2</v>
      </c>
      <c r="H1565" s="26">
        <f t="shared" si="465"/>
        <v>5.2366262732732372E-2</v>
      </c>
      <c r="I1565" s="26">
        <f t="shared" si="461"/>
        <v>-1.1134083037467879E-2</v>
      </c>
      <c r="J1565" s="26">
        <f t="shared" si="462"/>
        <v>-5.8413291769097153E-3</v>
      </c>
      <c r="K1565" s="19">
        <f t="shared" si="463"/>
        <v>-6.1644842106979292E-3</v>
      </c>
    </row>
    <row r="1566" spans="1:11" x14ac:dyDescent="0.2">
      <c r="A1566" s="2" t="str">
        <f t="shared" si="457"/>
        <v>YE May-05</v>
      </c>
      <c r="B1566" s="15">
        <f t="shared" si="464"/>
        <v>5.2254098360655643E-2</v>
      </c>
      <c r="C1566" s="15">
        <f t="shared" si="464"/>
        <v>4.55924768657614E-2</v>
      </c>
      <c r="D1566" s="15">
        <f t="shared" si="464"/>
        <v>4.2638842934090926E-2</v>
      </c>
      <c r="E1566" s="26">
        <f t="shared" si="459"/>
        <v>6.1929226328782949E-3</v>
      </c>
      <c r="F1566" s="26">
        <f t="shared" si="465"/>
        <v>4.3767961740417416E-2</v>
      </c>
      <c r="G1566" s="26">
        <f t="shared" si="465"/>
        <v>5.7015252369894798E-2</v>
      </c>
      <c r="H1566" s="26">
        <f t="shared" si="465"/>
        <v>4.9095824622415574E-2</v>
      </c>
      <c r="I1566" s="26">
        <f t="shared" si="461"/>
        <v>-1.2532733657131367E-2</v>
      </c>
      <c r="J1566" s="26">
        <f t="shared" si="462"/>
        <v>-5.0785283450305307E-3</v>
      </c>
      <c r="K1566" s="19">
        <f t="shared" si="463"/>
        <v>-6.3308106903766648E-3</v>
      </c>
    </row>
    <row r="1567" spans="1:11" x14ac:dyDescent="0.2">
      <c r="A1567" s="2" t="str">
        <f t="shared" si="457"/>
        <v>YE Jun-05</v>
      </c>
      <c r="B1567" s="15">
        <f t="shared" si="464"/>
        <v>5.3393041681019549E-2</v>
      </c>
      <c r="C1567" s="15">
        <f t="shared" si="464"/>
        <v>4.6525414500013573E-2</v>
      </c>
      <c r="D1567" s="15">
        <f t="shared" si="464"/>
        <v>4.3565992186632041E-2</v>
      </c>
      <c r="E1567" s="26">
        <f t="shared" si="459"/>
        <v>2.0272387691353533E-3</v>
      </c>
      <c r="F1567" s="26">
        <f t="shared" si="465"/>
        <v>4.0070912413753046E-2</v>
      </c>
      <c r="G1567" s="26">
        <f t="shared" si="465"/>
        <v>5.2575491017421205E-2</v>
      </c>
      <c r="H1567" s="26">
        <f t="shared" si="465"/>
        <v>4.5681549624143836E-2</v>
      </c>
      <c r="I1567" s="26">
        <f t="shared" si="461"/>
        <v>-1.1879982680939372E-2</v>
      </c>
      <c r="J1567" s="26">
        <f t="shared" si="462"/>
        <v>-5.3655314205434124E-3</v>
      </c>
      <c r="K1567" s="19">
        <f t="shared" si="463"/>
        <v>-6.519529662021184E-3</v>
      </c>
    </row>
    <row r="1568" spans="1:11" x14ac:dyDescent="0.2">
      <c r="A1568" s="2" t="str">
        <f t="shared" si="457"/>
        <v>YE Jul-05</v>
      </c>
      <c r="B1568" s="15">
        <f t="shared" si="464"/>
        <v>5.6420906888196676E-2</v>
      </c>
      <c r="C1568" s="15">
        <f t="shared" si="464"/>
        <v>4.8209087749405244E-2</v>
      </c>
      <c r="D1568" s="15">
        <f t="shared" si="464"/>
        <v>4.5285313985415687E-2</v>
      </c>
      <c r="E1568" s="26">
        <f t="shared" si="459"/>
        <v>-2.7280672508492865E-3</v>
      </c>
      <c r="F1568" s="26">
        <f t="shared" si="465"/>
        <v>3.7954981360289075E-2</v>
      </c>
      <c r="G1568" s="26">
        <f t="shared" si="465"/>
        <v>4.8493265528554375E-2</v>
      </c>
      <c r="H1568" s="26">
        <f t="shared" si="465"/>
        <v>4.2433705352538098E-2</v>
      </c>
      <c r="I1568" s="26">
        <f t="shared" si="461"/>
        <v>-1.0050883982504866E-2</v>
      </c>
      <c r="J1568" s="26">
        <f t="shared" si="462"/>
        <v>-4.2964113393997305E-3</v>
      </c>
      <c r="K1568" s="19">
        <f t="shared" si="463"/>
        <v>-7.7732455740393558E-3</v>
      </c>
    </row>
    <row r="1569" spans="1:11" x14ac:dyDescent="0.2">
      <c r="A1569" s="2" t="str">
        <f t="shared" ref="A1569:A1600" si="466">TEXT(A1161,"mmm-yy")</f>
        <v>YE Aug-05</v>
      </c>
      <c r="B1569" s="15">
        <f t="shared" si="464"/>
        <v>4.8680150839903957E-2</v>
      </c>
      <c r="C1569" s="15">
        <f t="shared" si="464"/>
        <v>4.9078907468376398E-2</v>
      </c>
      <c r="D1569" s="15">
        <f t="shared" si="464"/>
        <v>4.6178025251459198E-2</v>
      </c>
      <c r="E1569" s="26">
        <f t="shared" ref="E1569:E1600" si="467">IF(OR(E1149="-",E1161="-"),"-",IF(OR(E1149="C",E1161="C"),"C",E1161/E1149-1))</f>
        <v>-7.2902823687738261E-3</v>
      </c>
      <c r="F1569" s="26">
        <f t="shared" si="465"/>
        <v>3.531452796507617E-2</v>
      </c>
      <c r="G1569" s="26">
        <f t="shared" si="465"/>
        <v>4.6231644396336202E-2</v>
      </c>
      <c r="H1569" s="26">
        <f t="shared" si="465"/>
        <v>3.8551092039369905E-2</v>
      </c>
      <c r="I1569" s="26">
        <f t="shared" ref="I1569:I1600" si="468">IF(OR(I1161="-",I1149="-"),"-",IF(OR(I1161="C",I1149="C"),"C",I1161/I1149-1))</f>
        <v>-1.0434702954869146E-2</v>
      </c>
      <c r="J1569" s="26">
        <f t="shared" ref="J1569:J1600" si="469">IF(OR(J1161="C",J1149="C"),"C",J1161/J1149-1)</f>
        <v>-3.116422580557221E-3</v>
      </c>
      <c r="K1569" s="19">
        <f t="shared" ref="K1569:K1600" si="470">K1161/K1149-1</f>
        <v>3.8024618674503685E-4</v>
      </c>
    </row>
    <row r="1570" spans="1:11" x14ac:dyDescent="0.2">
      <c r="A1570" s="2" t="str">
        <f t="shared" si="466"/>
        <v>YE Sep-05</v>
      </c>
      <c r="B1570" s="15">
        <f t="shared" si="464"/>
        <v>5.0067658998646847E-2</v>
      </c>
      <c r="C1570" s="15">
        <f t="shared" si="464"/>
        <v>4.6123023922104212E-2</v>
      </c>
      <c r="D1570" s="15">
        <f t="shared" si="464"/>
        <v>4.328383035122596E-2</v>
      </c>
      <c r="E1570" s="26">
        <f t="shared" si="467"/>
        <v>-8.9282611841712267E-3</v>
      </c>
      <c r="F1570" s="26">
        <f t="shared" si="465"/>
        <v>2.8693836513631332E-2</v>
      </c>
      <c r="G1570" s="26">
        <f t="shared" si="465"/>
        <v>3.814917978867105E-2</v>
      </c>
      <c r="H1570" s="26">
        <f t="shared" si="465"/>
        <v>3.3969119824627692E-2</v>
      </c>
      <c r="I1570" s="26">
        <f t="shared" si="468"/>
        <v>-9.1078849351541313E-3</v>
      </c>
      <c r="J1570" s="26">
        <f t="shared" si="469"/>
        <v>-5.1019737532308485E-3</v>
      </c>
      <c r="K1570" s="19">
        <f t="shared" si="470"/>
        <v>-3.7565532494394649E-3</v>
      </c>
    </row>
    <row r="1571" spans="1:11" x14ac:dyDescent="0.2">
      <c r="A1571" s="2" t="str">
        <f t="shared" si="466"/>
        <v>YE Oct-05</v>
      </c>
      <c r="B1571" s="15">
        <f t="shared" si="464"/>
        <v>4.3781094527363118E-2</v>
      </c>
      <c r="C1571" s="15">
        <f t="shared" si="464"/>
        <v>4.4357880716254572E-2</v>
      </c>
      <c r="D1571" s="15">
        <f t="shared" si="464"/>
        <v>4.150535217000284E-2</v>
      </c>
      <c r="E1571" s="26">
        <f t="shared" si="467"/>
        <v>-9.0182794388057319E-3</v>
      </c>
      <c r="F1571" s="26">
        <f t="shared" si="465"/>
        <v>2.8159377206200098E-2</v>
      </c>
      <c r="G1571" s="26">
        <f t="shared" si="465"/>
        <v>3.7067582574646263E-2</v>
      </c>
      <c r="H1571" s="26">
        <f t="shared" si="465"/>
        <v>3.2112765867121862E-2</v>
      </c>
      <c r="I1571" s="26">
        <f t="shared" si="468"/>
        <v>-8.5898021673096459E-3</v>
      </c>
      <c r="J1571" s="26">
        <f t="shared" si="469"/>
        <v>-3.8303844227723927E-3</v>
      </c>
      <c r="K1571" s="19">
        <f t="shared" si="470"/>
        <v>5.5259305990063012E-4</v>
      </c>
    </row>
    <row r="1572" spans="1:11" x14ac:dyDescent="0.2">
      <c r="A1572" s="2" t="str">
        <f t="shared" si="466"/>
        <v>YE Nov-05</v>
      </c>
      <c r="B1572" s="15">
        <f t="shared" si="464"/>
        <v>3.5632559660019547E-2</v>
      </c>
      <c r="C1572" s="15">
        <f t="shared" si="464"/>
        <v>4.4116272736011153E-2</v>
      </c>
      <c r="D1572" s="15">
        <f t="shared" si="464"/>
        <v>4.1278026273231294E-2</v>
      </c>
      <c r="E1572" s="26">
        <f t="shared" si="467"/>
        <v>-1.5480145387356314E-2</v>
      </c>
      <c r="F1572" s="26">
        <f t="shared" si="465"/>
        <v>2.2481841842708183E-2</v>
      </c>
      <c r="G1572" s="26">
        <f t="shared" si="465"/>
        <v>2.7711278438466769E-2</v>
      </c>
      <c r="H1572" s="26">
        <f t="shared" si="465"/>
        <v>2.5158891037862396E-2</v>
      </c>
      <c r="I1572" s="26">
        <f t="shared" si="468"/>
        <v>-5.0884297034322623E-3</v>
      </c>
      <c r="J1572" s="26">
        <f t="shared" si="469"/>
        <v>-2.6113505121571068E-3</v>
      </c>
      <c r="K1572" s="19">
        <f t="shared" si="470"/>
        <v>8.1918176450310742E-3</v>
      </c>
    </row>
    <row r="1573" spans="1:11" x14ac:dyDescent="0.2">
      <c r="A1573" s="2" t="str">
        <f t="shared" si="466"/>
        <v>YE Dec-05</v>
      </c>
      <c r="B1573" s="15">
        <f t="shared" si="464"/>
        <v>3.6003892312682417E-2</v>
      </c>
      <c r="C1573" s="15">
        <f t="shared" si="464"/>
        <v>4.3450967874931079E-2</v>
      </c>
      <c r="D1573" s="15">
        <f t="shared" si="464"/>
        <v>4.0612817810063984E-2</v>
      </c>
      <c r="E1573" s="26">
        <f t="shared" si="467"/>
        <v>-1.7460712705985038E-2</v>
      </c>
      <c r="F1573" s="26">
        <f t="shared" si="465"/>
        <v>1.7724362832546969E-2</v>
      </c>
      <c r="G1573" s="26">
        <f t="shared" si="465"/>
        <v>2.1181180569350477E-2</v>
      </c>
      <c r="H1573" s="26">
        <f t="shared" si="465"/>
        <v>2.2442976360116829E-2</v>
      </c>
      <c r="I1573" s="26">
        <f t="shared" si="468"/>
        <v>-3.3851169631584632E-3</v>
      </c>
      <c r="J1573" s="26">
        <f t="shared" si="469"/>
        <v>-4.6150383313972032E-3</v>
      </c>
      <c r="K1573" s="19">
        <f t="shared" si="470"/>
        <v>7.1882698680065804E-3</v>
      </c>
    </row>
    <row r="1574" spans="1:11" x14ac:dyDescent="0.2">
      <c r="A1574" s="2" t="str">
        <f t="shared" si="466"/>
        <v>YE Jan-06</v>
      </c>
      <c r="B1574" s="15">
        <f t="shared" si="464"/>
        <v>3.7000973709834462E-2</v>
      </c>
      <c r="C1574" s="15">
        <f t="shared" si="464"/>
        <v>4.3541176688948413E-2</v>
      </c>
      <c r="D1574" s="15">
        <f t="shared" si="464"/>
        <v>4.0713609049997546E-2</v>
      </c>
      <c r="E1574" s="26">
        <f t="shared" si="467"/>
        <v>-2.3369375767810729E-2</v>
      </c>
      <c r="F1574" s="26">
        <f t="shared" si="465"/>
        <v>9.1147419855723832E-3</v>
      </c>
      <c r="G1574" s="26">
        <f t="shared" si="465"/>
        <v>1.3833933892157368E-2</v>
      </c>
      <c r="H1574" s="26">
        <f t="shared" si="465"/>
        <v>1.6392781653433719E-2</v>
      </c>
      <c r="I1574" s="26">
        <f t="shared" si="468"/>
        <v>-4.6547977423362363E-3</v>
      </c>
      <c r="J1574" s="26">
        <f t="shared" si="469"/>
        <v>-7.160656587920422E-3</v>
      </c>
      <c r="K1574" s="19">
        <f t="shared" si="470"/>
        <v>6.3068436239905878E-3</v>
      </c>
    </row>
    <row r="1575" spans="1:11" x14ac:dyDescent="0.2">
      <c r="A1575" s="2" t="str">
        <f t="shared" si="466"/>
        <v>YE Feb-06</v>
      </c>
      <c r="B1575" s="15">
        <f t="shared" si="464"/>
        <v>3.3268733850129184E-2</v>
      </c>
      <c r="C1575" s="15">
        <f t="shared" si="464"/>
        <v>4.2957903196303659E-2</v>
      </c>
      <c r="D1575" s="15">
        <f t="shared" si="464"/>
        <v>4.3022048141400537E-2</v>
      </c>
      <c r="E1575" s="26">
        <f t="shared" si="467"/>
        <v>-2.6515574850343171E-2</v>
      </c>
      <c r="F1575" s="26">
        <f t="shared" si="465"/>
        <v>1.0185633410211281E-2</v>
      </c>
      <c r="G1575" s="26">
        <f t="shared" si="465"/>
        <v>1.1288732546862246E-2</v>
      </c>
      <c r="H1575" s="26">
        <f t="shared" si="465"/>
        <v>1.5365718953348928E-2</v>
      </c>
      <c r="I1575" s="26">
        <f t="shared" si="468"/>
        <v>-1.0907855503073938E-3</v>
      </c>
      <c r="J1575" s="26">
        <f t="shared" si="469"/>
        <v>-5.1016943416970495E-3</v>
      </c>
      <c r="K1575" s="19">
        <f t="shared" si="470"/>
        <v>9.3772017179607481E-3</v>
      </c>
    </row>
    <row r="1576" spans="1:11" x14ac:dyDescent="0.2">
      <c r="A1576" s="2" t="str">
        <f t="shared" si="466"/>
        <v>YE Mar-06</v>
      </c>
      <c r="B1576" s="15">
        <f t="shared" si="464"/>
        <v>2.8957528957529011E-2</v>
      </c>
      <c r="C1576" s="15">
        <f t="shared" si="464"/>
        <v>4.201726558501262E-2</v>
      </c>
      <c r="D1576" s="15">
        <f t="shared" si="464"/>
        <v>4.2062932699164834E-2</v>
      </c>
      <c r="E1576" s="26">
        <f t="shared" si="467"/>
        <v>-3.4349563628708113E-2</v>
      </c>
      <c r="F1576" s="26">
        <f t="shared" si="465"/>
        <v>-7.7498056141951377E-3</v>
      </c>
      <c r="G1576" s="26">
        <f t="shared" si="465"/>
        <v>-3.0390118445919878E-3</v>
      </c>
      <c r="H1576" s="26">
        <f t="shared" si="465"/>
        <v>6.2685256872967443E-3</v>
      </c>
      <c r="I1576" s="26">
        <f t="shared" si="468"/>
        <v>-4.725153567261664E-3</v>
      </c>
      <c r="J1576" s="26">
        <f t="shared" si="469"/>
        <v>-1.3931004442295669E-2</v>
      </c>
      <c r="K1576" s="19">
        <f t="shared" si="470"/>
        <v>1.2692201825584393E-2</v>
      </c>
    </row>
    <row r="1577" spans="1:11" x14ac:dyDescent="0.2">
      <c r="A1577" s="2" t="str">
        <f t="shared" si="466"/>
        <v>YE Apr-06</v>
      </c>
      <c r="B1577" s="15">
        <f t="shared" ref="B1577:D1596" si="471">IF(B1157=0,"-",B1169/B1157-1)</f>
        <v>2.8709677419354929E-2</v>
      </c>
      <c r="C1577" s="15">
        <f t="shared" si="471"/>
        <v>4.1406157297507518E-2</v>
      </c>
      <c r="D1577" s="15">
        <f t="shared" si="471"/>
        <v>4.1459886865433893E-2</v>
      </c>
      <c r="E1577" s="26">
        <f t="shared" si="467"/>
        <v>-3.2293907368478703E-2</v>
      </c>
      <c r="F1577" s="26">
        <f t="shared" ref="F1577:H1596" si="472">IF(OR(F1157="C",F1169="C"),"C",F1169/F1157-1)</f>
        <v>-3.0762190012891821E-3</v>
      </c>
      <c r="G1577" s="26">
        <f t="shared" si="472"/>
        <v>-1.2599420248191606E-3</v>
      </c>
      <c r="H1577" s="26">
        <f t="shared" si="472"/>
        <v>7.8270777510152101E-3</v>
      </c>
      <c r="I1577" s="26">
        <f t="shared" si="468"/>
        <v>-1.8185682670548431E-3</v>
      </c>
      <c r="J1577" s="26">
        <f t="shared" si="469"/>
        <v>-1.0818618583492867E-2</v>
      </c>
      <c r="K1577" s="19">
        <f t="shared" si="470"/>
        <v>1.23421409916189E-2</v>
      </c>
    </row>
    <row r="1578" spans="1:11" x14ac:dyDescent="0.2">
      <c r="A1578" s="2" t="str">
        <f t="shared" si="466"/>
        <v>YE May-06</v>
      </c>
      <c r="B1578" s="15">
        <f t="shared" si="471"/>
        <v>2.4667315806556234E-2</v>
      </c>
      <c r="C1578" s="15">
        <f t="shared" si="471"/>
        <v>3.9310609652405182E-2</v>
      </c>
      <c r="D1578" s="15">
        <f t="shared" si="471"/>
        <v>3.9323565965636575E-2</v>
      </c>
      <c r="E1578" s="26">
        <f t="shared" si="467"/>
        <v>-2.9286366456383051E-2</v>
      </c>
      <c r="F1578" s="26">
        <f t="shared" si="472"/>
        <v>-2.1571557295188004E-3</v>
      </c>
      <c r="G1578" s="26">
        <f t="shared" si="472"/>
        <v>-2.2889456338175407E-3</v>
      </c>
      <c r="H1578" s="26">
        <f t="shared" si="472"/>
        <v>8.8855551460123028E-3</v>
      </c>
      <c r="I1578" s="26">
        <f t="shared" si="468"/>
        <v>1.320922562919602E-4</v>
      </c>
      <c r="J1578" s="26">
        <f t="shared" si="469"/>
        <v>-1.0945454436536939E-2</v>
      </c>
      <c r="K1578" s="19">
        <f t="shared" si="470"/>
        <v>1.4290778694665995E-2</v>
      </c>
    </row>
    <row r="1579" spans="1:11" x14ac:dyDescent="0.2">
      <c r="A1579" s="2" t="str">
        <f t="shared" si="466"/>
        <v>YE Jun-06</v>
      </c>
      <c r="B1579" s="15">
        <f t="shared" si="471"/>
        <v>2.1582733812949728E-2</v>
      </c>
      <c r="C1579" s="15">
        <f t="shared" si="471"/>
        <v>3.5991225269039973E-2</v>
      </c>
      <c r="D1579" s="15">
        <f t="shared" si="471"/>
        <v>3.6048844233030453E-2</v>
      </c>
      <c r="E1579" s="26">
        <f t="shared" si="467"/>
        <v>-3.3648541676873922E-2</v>
      </c>
      <c r="F1579" s="26">
        <f t="shared" si="472"/>
        <v>-9.8553040767641598E-3</v>
      </c>
      <c r="G1579" s="26">
        <f t="shared" si="472"/>
        <v>-1.0430324410247716E-2</v>
      </c>
      <c r="H1579" s="26">
        <f t="shared" si="472"/>
        <v>1.1873115185783156E-3</v>
      </c>
      <c r="I1579" s="26">
        <f t="shared" si="468"/>
        <v>5.8108119889688226E-4</v>
      </c>
      <c r="J1579" s="26">
        <f t="shared" si="469"/>
        <v>-1.1029520119060665E-2</v>
      </c>
      <c r="K1579" s="19">
        <f t="shared" si="470"/>
        <v>1.4104086707018126E-2</v>
      </c>
    </row>
    <row r="1580" spans="1:11" x14ac:dyDescent="0.2">
      <c r="A1580" s="2" t="str">
        <f t="shared" si="466"/>
        <v>YE Jul-06</v>
      </c>
      <c r="B1580" s="15">
        <f t="shared" si="471"/>
        <v>1.7365661861074688E-2</v>
      </c>
      <c r="C1580" s="15">
        <f t="shared" si="471"/>
        <v>3.2183358687563945E-2</v>
      </c>
      <c r="D1580" s="15">
        <f t="shared" si="471"/>
        <v>3.2167124438985617E-2</v>
      </c>
      <c r="E1580" s="26">
        <f t="shared" si="467"/>
        <v>-3.328634644835049E-2</v>
      </c>
      <c r="F1580" s="26">
        <f t="shared" si="472"/>
        <v>-1.4369146929354204E-2</v>
      </c>
      <c r="G1580" s="26">
        <f t="shared" si="472"/>
        <v>-1.3553258644340538E-2</v>
      </c>
      <c r="H1580" s="26">
        <f t="shared" si="472"/>
        <v>-2.1899480576880181E-3</v>
      </c>
      <c r="I1580" s="26">
        <f t="shared" si="468"/>
        <v>-8.2709816030446248E-4</v>
      </c>
      <c r="J1580" s="26">
        <f t="shared" si="469"/>
        <v>-1.2205929222659617E-2</v>
      </c>
      <c r="K1580" s="19">
        <f t="shared" si="470"/>
        <v>1.4564769956342927E-2</v>
      </c>
    </row>
    <row r="1581" spans="1:11" x14ac:dyDescent="0.2">
      <c r="A1581" s="2" t="str">
        <f t="shared" si="466"/>
        <v>YE Aug-06</v>
      </c>
      <c r="B1581" s="15">
        <f t="shared" si="471"/>
        <v>2.0921869892121636E-2</v>
      </c>
      <c r="C1581" s="15">
        <f t="shared" si="471"/>
        <v>2.9115082160987349E-2</v>
      </c>
      <c r="D1581" s="15">
        <f t="shared" si="471"/>
        <v>2.9039825235662731E-2</v>
      </c>
      <c r="E1581" s="26">
        <f t="shared" si="467"/>
        <v>-2.8193089512385527E-2</v>
      </c>
      <c r="F1581" s="26">
        <f t="shared" si="472"/>
        <v>-1.2615635642520551E-2</v>
      </c>
      <c r="G1581" s="26">
        <f t="shared" si="472"/>
        <v>-1.3297968893560608E-2</v>
      </c>
      <c r="H1581" s="26">
        <f t="shared" si="472"/>
        <v>2.8013330984011375E-5</v>
      </c>
      <c r="I1581" s="26">
        <f t="shared" si="468"/>
        <v>6.9152918462633828E-4</v>
      </c>
      <c r="J1581" s="26">
        <f t="shared" si="469"/>
        <v>-1.2643294792702764E-2</v>
      </c>
      <c r="K1581" s="19">
        <f t="shared" si="470"/>
        <v>8.0253078227541241E-3</v>
      </c>
    </row>
    <row r="1582" spans="1:11" x14ac:dyDescent="0.2">
      <c r="A1582" s="2" t="str">
        <f t="shared" si="466"/>
        <v>YE Sep-06</v>
      </c>
      <c r="B1582" s="15">
        <f t="shared" si="471"/>
        <v>1.7074742268041287E-2</v>
      </c>
      <c r="C1582" s="15">
        <f t="shared" si="471"/>
        <v>2.7670631266460965E-2</v>
      </c>
      <c r="D1582" s="15">
        <f t="shared" si="471"/>
        <v>2.7615158581426824E-2</v>
      </c>
      <c r="E1582" s="26">
        <f t="shared" si="467"/>
        <v>-2.4635801607450269E-2</v>
      </c>
      <c r="F1582" s="26">
        <f t="shared" si="472"/>
        <v>-8.7305887705015905E-3</v>
      </c>
      <c r="G1582" s="26">
        <f t="shared" si="472"/>
        <v>-8.6712924615729436E-3</v>
      </c>
      <c r="H1582" s="26">
        <f t="shared" si="472"/>
        <v>2.2990354058063378E-3</v>
      </c>
      <c r="I1582" s="26">
        <f t="shared" si="468"/>
        <v>-5.9814982132255778E-5</v>
      </c>
      <c r="J1582" s="26">
        <f t="shared" si="469"/>
        <v>-1.1004324843874813E-2</v>
      </c>
      <c r="K1582" s="19">
        <f t="shared" si="470"/>
        <v>1.0418004260720704E-2</v>
      </c>
    </row>
    <row r="1583" spans="1:11" x14ac:dyDescent="0.2">
      <c r="A1583" s="2" t="str">
        <f t="shared" si="466"/>
        <v>YE Oct-06</v>
      </c>
      <c r="B1583" s="15">
        <f t="shared" si="471"/>
        <v>1.6841436288528744E-2</v>
      </c>
      <c r="C1583" s="15">
        <f t="shared" si="471"/>
        <v>2.4220079191761501E-2</v>
      </c>
      <c r="D1583" s="15">
        <f t="shared" si="471"/>
        <v>2.4098533409426359E-2</v>
      </c>
      <c r="E1583" s="26">
        <f t="shared" si="467"/>
        <v>-1.8707416487358297E-2</v>
      </c>
      <c r="F1583" s="26">
        <f t="shared" si="472"/>
        <v>-6.7725183448660298E-3</v>
      </c>
      <c r="G1583" s="26">
        <f t="shared" si="472"/>
        <v>-8.4928999656269655E-3</v>
      </c>
      <c r="H1583" s="26">
        <f t="shared" si="472"/>
        <v>4.9402956208430826E-3</v>
      </c>
      <c r="I1583" s="26">
        <f t="shared" si="468"/>
        <v>1.7351178026878689E-3</v>
      </c>
      <c r="J1583" s="26">
        <f t="shared" si="469"/>
        <v>-1.1655233665869735E-2</v>
      </c>
      <c r="K1583" s="19">
        <f t="shared" si="470"/>
        <v>7.2564341301479818E-3</v>
      </c>
    </row>
    <row r="1584" spans="1:11" x14ac:dyDescent="0.2">
      <c r="A1584" s="2" t="str">
        <f t="shared" si="466"/>
        <v>YE Nov-06</v>
      </c>
      <c r="B1584" s="15">
        <f t="shared" si="471"/>
        <v>1.2941919191919116E-2</v>
      </c>
      <c r="C1584" s="15">
        <f t="shared" si="471"/>
        <v>2.0648235818363059E-2</v>
      </c>
      <c r="D1584" s="15">
        <f t="shared" si="471"/>
        <v>2.0575757210764989E-2</v>
      </c>
      <c r="E1584" s="26">
        <f t="shared" si="467"/>
        <v>-1.0486940049342697E-2</v>
      </c>
      <c r="F1584" s="26">
        <f t="shared" si="472"/>
        <v>-1.937437038506129E-3</v>
      </c>
      <c r="G1584" s="26">
        <f t="shared" si="472"/>
        <v>-3.3758319917742696E-3</v>
      </c>
      <c r="H1584" s="26">
        <f t="shared" si="472"/>
        <v>9.873040429083435E-3</v>
      </c>
      <c r="I1584" s="26">
        <f t="shared" si="468"/>
        <v>1.4432671807897979E-3</v>
      </c>
      <c r="J1584" s="26">
        <f t="shared" si="469"/>
        <v>-1.1695012139913419E-2</v>
      </c>
      <c r="K1584" s="19">
        <f t="shared" si="470"/>
        <v>7.6078563641550634E-3</v>
      </c>
    </row>
    <row r="1585" spans="1:11" x14ac:dyDescent="0.2">
      <c r="A1585" s="2" t="str">
        <f t="shared" si="466"/>
        <v>YE Dec-06</v>
      </c>
      <c r="B1585" s="15">
        <f t="shared" si="471"/>
        <v>1.2210394489668097E-2</v>
      </c>
      <c r="C1585" s="15">
        <f t="shared" si="471"/>
        <v>1.7296603515784215E-2</v>
      </c>
      <c r="D1585" s="15">
        <f t="shared" si="471"/>
        <v>1.716002386545834E-2</v>
      </c>
      <c r="E1585" s="26">
        <f t="shared" si="467"/>
        <v>-2.2006002483351272E-3</v>
      </c>
      <c r="F1585" s="26">
        <f t="shared" si="472"/>
        <v>5.8097625795010543E-3</v>
      </c>
      <c r="G1585" s="26">
        <f t="shared" si="472"/>
        <v>3.1948927683664863E-3</v>
      </c>
      <c r="H1585" s="26">
        <f t="shared" si="472"/>
        <v>1.4921661264343244E-2</v>
      </c>
      <c r="I1585" s="26">
        <f t="shared" si="468"/>
        <v>2.60654218834655E-3</v>
      </c>
      <c r="J1585" s="26">
        <f t="shared" si="469"/>
        <v>-8.9779330096187993E-3</v>
      </c>
      <c r="K1585" s="19">
        <f t="shared" si="470"/>
        <v>5.0248535816315165E-3</v>
      </c>
    </row>
    <row r="1586" spans="1:11" x14ac:dyDescent="0.2">
      <c r="A1586" s="2" t="str">
        <f t="shared" si="466"/>
        <v>YE Jan-07</v>
      </c>
      <c r="B1586" s="15">
        <f t="shared" si="471"/>
        <v>1.1580594679186262E-2</v>
      </c>
      <c r="C1586" s="15">
        <f t="shared" si="471"/>
        <v>1.3801431405418452E-2</v>
      </c>
      <c r="D1586" s="15">
        <f t="shared" si="471"/>
        <v>1.359843315590914E-2</v>
      </c>
      <c r="E1586" s="26">
        <f t="shared" si="467"/>
        <v>7.2200945773244207E-3</v>
      </c>
      <c r="F1586" s="26">
        <f t="shared" si="472"/>
        <v>1.1588814608313847E-2</v>
      </c>
      <c r="G1586" s="26">
        <f t="shared" si="472"/>
        <v>5.0675325618074751E-3</v>
      </c>
      <c r="H1586" s="26">
        <f t="shared" si="472"/>
        <v>2.0916709706722658E-2</v>
      </c>
      <c r="I1586" s="26">
        <f t="shared" si="468"/>
        <v>6.4884018588127201E-3</v>
      </c>
      <c r="J1586" s="26">
        <f t="shared" si="469"/>
        <v>-9.1367836472070474E-3</v>
      </c>
      <c r="K1586" s="19">
        <f t="shared" si="470"/>
        <v>2.1954125434133775E-3</v>
      </c>
    </row>
    <row r="1587" spans="1:11" x14ac:dyDescent="0.2">
      <c r="A1587" s="2" t="str">
        <f t="shared" si="466"/>
        <v>YE Feb-07</v>
      </c>
      <c r="B1587" s="15">
        <f t="shared" si="471"/>
        <v>1.2503907471084652E-2</v>
      </c>
      <c r="C1587" s="15">
        <f t="shared" si="471"/>
        <v>1.0222262181238895E-2</v>
      </c>
      <c r="D1587" s="15">
        <f t="shared" si="471"/>
        <v>1.0303540706882997E-2</v>
      </c>
      <c r="E1587" s="26">
        <f t="shared" si="467"/>
        <v>1.4339404450704585E-2</v>
      </c>
      <c r="F1587" s="26">
        <f t="shared" si="472"/>
        <v>1.5430563445740342E-2</v>
      </c>
      <c r="G1587" s="26">
        <f t="shared" si="472"/>
        <v>8.0000985702293193E-3</v>
      </c>
      <c r="H1587" s="26">
        <f t="shared" si="472"/>
        <v>2.4790691795057773E-2</v>
      </c>
      <c r="I1587" s="26">
        <f t="shared" si="468"/>
        <v>7.3714922112118053E-3</v>
      </c>
      <c r="J1587" s="26">
        <f t="shared" si="469"/>
        <v>-9.13369766554184E-3</v>
      </c>
      <c r="K1587" s="19">
        <f t="shared" si="470"/>
        <v>-2.2534681328241213E-3</v>
      </c>
    </row>
    <row r="1588" spans="1:11" x14ac:dyDescent="0.2">
      <c r="A1588" s="2" t="str">
        <f t="shared" si="466"/>
        <v>YE Mar-07</v>
      </c>
      <c r="B1588" s="15">
        <f t="shared" si="471"/>
        <v>1.3445903689806027E-2</v>
      </c>
      <c r="C1588" s="15">
        <f t="shared" si="471"/>
        <v>7.5447396749133144E-3</v>
      </c>
      <c r="D1588" s="15">
        <f t="shared" si="471"/>
        <v>7.5740008140527948E-3</v>
      </c>
      <c r="E1588" s="26">
        <f t="shared" si="467"/>
        <v>2.5810115765714903E-2</v>
      </c>
      <c r="F1588" s="26">
        <f t="shared" si="472"/>
        <v>3.0295728391442678E-2</v>
      </c>
      <c r="G1588" s="26">
        <f t="shared" si="472"/>
        <v>1.7244518463912728E-2</v>
      </c>
      <c r="H1588" s="26">
        <f t="shared" si="472"/>
        <v>3.3579602417588283E-2</v>
      </c>
      <c r="I1588" s="26">
        <f t="shared" si="468"/>
        <v>1.2829963387011478E-2</v>
      </c>
      <c r="J1588" s="26">
        <f t="shared" si="469"/>
        <v>-3.1771854034892133E-3</v>
      </c>
      <c r="K1588" s="19">
        <f t="shared" si="470"/>
        <v>-5.8228702621496709E-3</v>
      </c>
    </row>
    <row r="1589" spans="1:11" x14ac:dyDescent="0.2">
      <c r="A1589" s="2" t="str">
        <f t="shared" si="466"/>
        <v>YE Apr-07</v>
      </c>
      <c r="B1589" s="15">
        <f t="shared" si="471"/>
        <v>1.4424584509250549E-2</v>
      </c>
      <c r="C1589" s="15">
        <f t="shared" si="471"/>
        <v>4.817010872267824E-3</v>
      </c>
      <c r="D1589" s="15">
        <f t="shared" si="471"/>
        <v>4.883020190558085E-3</v>
      </c>
      <c r="E1589" s="26">
        <f t="shared" si="467"/>
        <v>2.8507725307119758E-2</v>
      </c>
      <c r="F1589" s="26">
        <f t="shared" si="472"/>
        <v>2.9212864854758935E-2</v>
      </c>
      <c r="G1589" s="26">
        <f t="shared" si="472"/>
        <v>1.6379160581737606E-2</v>
      </c>
      <c r="H1589" s="26">
        <f t="shared" si="472"/>
        <v>3.3529949295939332E-2</v>
      </c>
      <c r="I1589" s="26">
        <f t="shared" si="468"/>
        <v>1.2626886471851506E-2</v>
      </c>
      <c r="J1589" s="26">
        <f t="shared" si="469"/>
        <v>-4.1770288748006479E-3</v>
      </c>
      <c r="K1589" s="19">
        <f t="shared" si="470"/>
        <v>-9.4709589886668999E-3</v>
      </c>
    </row>
    <row r="1590" spans="1:11" x14ac:dyDescent="0.2">
      <c r="A1590" s="2" t="str">
        <f t="shared" si="466"/>
        <v>YE May-07</v>
      </c>
      <c r="B1590" s="15">
        <f t="shared" si="471"/>
        <v>1.5837820715869588E-2</v>
      </c>
      <c r="C1590" s="15">
        <f t="shared" si="471"/>
        <v>2.973368495992057E-3</v>
      </c>
      <c r="D1590" s="15">
        <f t="shared" si="471"/>
        <v>3.0035910197110383E-3</v>
      </c>
      <c r="E1590" s="26">
        <f t="shared" si="467"/>
        <v>3.2311498976491659E-2</v>
      </c>
      <c r="F1590" s="26">
        <f t="shared" si="472"/>
        <v>3.1634898251475585E-2</v>
      </c>
      <c r="G1590" s="26">
        <f t="shared" si="472"/>
        <v>1.8859719675695885E-2</v>
      </c>
      <c r="H1590" s="26">
        <f t="shared" si="472"/>
        <v>3.5412140524361924E-2</v>
      </c>
      <c r="I1590" s="26">
        <f t="shared" si="468"/>
        <v>1.2538702167798066E-2</v>
      </c>
      <c r="J1590" s="26">
        <f t="shared" si="469"/>
        <v>-3.6480567737725567E-3</v>
      </c>
      <c r="K1590" s="19">
        <f t="shared" si="470"/>
        <v>-1.2663883897147787E-2</v>
      </c>
    </row>
    <row r="1591" spans="1:11" x14ac:dyDescent="0.2">
      <c r="A1591" s="2" t="str">
        <f t="shared" si="466"/>
        <v>YE Jun-07</v>
      </c>
      <c r="B1591" s="15">
        <f t="shared" si="471"/>
        <v>1.4084507042253502E-2</v>
      </c>
      <c r="C1591" s="15">
        <f t="shared" si="471"/>
        <v>2.7402213646867679E-3</v>
      </c>
      <c r="D1591" s="15">
        <f t="shared" si="471"/>
        <v>2.7735697695201456E-3</v>
      </c>
      <c r="E1591" s="26">
        <f t="shared" si="467"/>
        <v>3.9135651615779032E-2</v>
      </c>
      <c r="F1591" s="26">
        <f t="shared" si="472"/>
        <v>3.9211178868071128E-2</v>
      </c>
      <c r="G1591" s="26">
        <f t="shared" si="472"/>
        <v>2.7237749887302876E-2</v>
      </c>
      <c r="H1591" s="26">
        <f t="shared" si="472"/>
        <v>4.2017766845531046E-2</v>
      </c>
      <c r="I1591" s="26">
        <f t="shared" si="468"/>
        <v>1.165594720606955E-2</v>
      </c>
      <c r="J1591" s="26">
        <f t="shared" si="469"/>
        <v>-2.6934166256648018E-3</v>
      </c>
      <c r="K1591" s="19">
        <f t="shared" si="470"/>
        <v>-1.1186726154267301E-2</v>
      </c>
    </row>
    <row r="1592" spans="1:11" x14ac:dyDescent="0.2">
      <c r="A1592" s="2" t="str">
        <f t="shared" si="466"/>
        <v>YE Jul-07</v>
      </c>
      <c r="B1592" s="15">
        <f t="shared" si="471"/>
        <v>1.8357487922705307E-2</v>
      </c>
      <c r="C1592" s="15">
        <f t="shared" si="471"/>
        <v>3.347939787277765E-3</v>
      </c>
      <c r="D1592" s="15">
        <f t="shared" si="471"/>
        <v>3.3930262254877608E-3</v>
      </c>
      <c r="E1592" s="26">
        <f t="shared" si="467"/>
        <v>4.3600411455634536E-2</v>
      </c>
      <c r="F1592" s="26">
        <f t="shared" si="472"/>
        <v>4.6256953740674511E-2</v>
      </c>
      <c r="G1592" s="26">
        <f t="shared" si="472"/>
        <v>3.1764750209948733E-2</v>
      </c>
      <c r="H1592" s="26">
        <f t="shared" si="472"/>
        <v>4.7141375020633314E-2</v>
      </c>
      <c r="I1592" s="26">
        <f t="shared" si="468"/>
        <v>1.404603474559174E-2</v>
      </c>
      <c r="J1592" s="26">
        <f t="shared" si="469"/>
        <v>-8.4460541915021281E-4</v>
      </c>
      <c r="K1592" s="19">
        <f t="shared" si="470"/>
        <v>-1.4738977533365727E-2</v>
      </c>
    </row>
    <row r="1593" spans="1:11" x14ac:dyDescent="0.2">
      <c r="A1593" s="2" t="str">
        <f t="shared" si="466"/>
        <v>YE Aug-07</v>
      </c>
      <c r="B1593" s="15">
        <f t="shared" si="471"/>
        <v>1.9852705731668197E-2</v>
      </c>
      <c r="C1593" s="15">
        <f t="shared" si="471"/>
        <v>4.1755250283854739E-3</v>
      </c>
      <c r="D1593" s="15">
        <f t="shared" si="471"/>
        <v>4.2365751594524159E-3</v>
      </c>
      <c r="E1593" s="26">
        <f t="shared" si="467"/>
        <v>4.283965720322791E-2</v>
      </c>
      <c r="F1593" s="26">
        <f t="shared" si="472"/>
        <v>4.8394809073194045E-2</v>
      </c>
      <c r="G1593" s="26">
        <f t="shared" si="472"/>
        <v>3.4163320792664154E-2</v>
      </c>
      <c r="H1593" s="26">
        <f t="shared" si="472"/>
        <v>4.7257725790226912E-2</v>
      </c>
      <c r="I1593" s="26">
        <f t="shared" si="468"/>
        <v>1.3761354705194684E-2</v>
      </c>
      <c r="J1593" s="26">
        <f t="shared" si="469"/>
        <v>1.0857721599610848E-3</v>
      </c>
      <c r="K1593" s="19">
        <f t="shared" si="470"/>
        <v>-1.5372004815181306E-2</v>
      </c>
    </row>
    <row r="1594" spans="1:11" x14ac:dyDescent="0.2">
      <c r="A1594" s="2" t="str">
        <f t="shared" si="466"/>
        <v>YE Sep-07</v>
      </c>
      <c r="B1594" s="15">
        <f t="shared" si="471"/>
        <v>1.80551156160913E-2</v>
      </c>
      <c r="C1594" s="15">
        <f t="shared" si="471"/>
        <v>5.1332180364438429E-3</v>
      </c>
      <c r="D1594" s="15">
        <f t="shared" si="471"/>
        <v>5.1812649468283567E-3</v>
      </c>
      <c r="E1594" s="26">
        <f t="shared" si="467"/>
        <v>4.1822413191610064E-2</v>
      </c>
      <c r="F1594" s="26">
        <f t="shared" si="472"/>
        <v>4.9139103285602337E-2</v>
      </c>
      <c r="G1594" s="26">
        <f t="shared" si="472"/>
        <v>3.4150493029017071E-2</v>
      </c>
      <c r="H1594" s="26">
        <f t="shared" si="472"/>
        <v>4.7220371141899697E-2</v>
      </c>
      <c r="I1594" s="26">
        <f t="shared" si="468"/>
        <v>1.4493645129621147E-2</v>
      </c>
      <c r="J1594" s="26">
        <f t="shared" si="469"/>
        <v>1.8322143042446282E-3</v>
      </c>
      <c r="K1594" s="19">
        <f t="shared" si="470"/>
        <v>-1.2692728892018335E-2</v>
      </c>
    </row>
    <row r="1595" spans="1:11" x14ac:dyDescent="0.2">
      <c r="A1595" s="2" t="str">
        <f t="shared" si="466"/>
        <v>YE Oct-07</v>
      </c>
      <c r="B1595" s="15">
        <f t="shared" si="471"/>
        <v>1.8437500000000107E-2</v>
      </c>
      <c r="C1595" s="15">
        <f t="shared" si="471"/>
        <v>6.2167201899654412E-3</v>
      </c>
      <c r="D1595" s="15">
        <f t="shared" si="471"/>
        <v>6.2856931129573468E-3</v>
      </c>
      <c r="E1595" s="26">
        <f t="shared" si="467"/>
        <v>3.5565786008147304E-2</v>
      </c>
      <c r="F1595" s="26">
        <f t="shared" si="472"/>
        <v>4.4459352332345548E-2</v>
      </c>
      <c r="G1595" s="26">
        <f t="shared" si="472"/>
        <v>2.9522605146772074E-2</v>
      </c>
      <c r="H1595" s="26">
        <f t="shared" si="472"/>
        <v>4.2075034737273143E-2</v>
      </c>
      <c r="I1595" s="26">
        <f t="shared" si="468"/>
        <v>1.4508420806791378E-2</v>
      </c>
      <c r="J1595" s="26">
        <f t="shared" si="469"/>
        <v>2.2880479001914367E-3</v>
      </c>
      <c r="K1595" s="19">
        <f t="shared" si="470"/>
        <v>-1.1999538322218672E-2</v>
      </c>
    </row>
    <row r="1596" spans="1:11" x14ac:dyDescent="0.2">
      <c r="A1596" s="2" t="str">
        <f t="shared" si="466"/>
        <v>YE Nov-07</v>
      </c>
      <c r="B1596" s="15">
        <f t="shared" si="471"/>
        <v>2.3995014023060035E-2</v>
      </c>
      <c r="C1596" s="15">
        <f t="shared" si="471"/>
        <v>8.2670926117323074E-3</v>
      </c>
      <c r="D1596" s="15">
        <f t="shared" si="471"/>
        <v>8.3082827489999733E-3</v>
      </c>
      <c r="E1596" s="26">
        <f t="shared" si="467"/>
        <v>3.0246658262096382E-2</v>
      </c>
      <c r="F1596" s="26">
        <f t="shared" si="472"/>
        <v>4.2272790452993592E-2</v>
      </c>
      <c r="G1596" s="26">
        <f t="shared" si="472"/>
        <v>2.6062067554784685E-2</v>
      </c>
      <c r="H1596" s="26">
        <f t="shared" si="472"/>
        <v>3.8806238800150217E-2</v>
      </c>
      <c r="I1596" s="26">
        <f t="shared" si="468"/>
        <v>1.579896909827383E-2</v>
      </c>
      <c r="J1596" s="26">
        <f t="shared" si="469"/>
        <v>3.3370531706156115E-3</v>
      </c>
      <c r="K1596" s="19">
        <f t="shared" si="470"/>
        <v>-1.5359373039851132E-2</v>
      </c>
    </row>
    <row r="1597" spans="1:11" x14ac:dyDescent="0.2">
      <c r="A1597" s="2" t="str">
        <f t="shared" si="466"/>
        <v>YE Dec-07</v>
      </c>
      <c r="B1597" s="15">
        <f t="shared" ref="B1597:D1616" si="473">IF(B1177=0,"-",B1189/B1177-1)</f>
        <v>2.1342406433652927E-2</v>
      </c>
      <c r="C1597" s="15">
        <f t="shared" si="473"/>
        <v>1.0288211500019129E-2</v>
      </c>
      <c r="D1597" s="15">
        <f t="shared" si="473"/>
        <v>1.0368478822454952E-2</v>
      </c>
      <c r="E1597" s="26">
        <f t="shared" si="467"/>
        <v>2.5997246470662816E-2</v>
      </c>
      <c r="F1597" s="26">
        <f t="shared" ref="F1597:H1616" si="474">IF(OR(F1177="C",F1189="C"),"C",F1189/F1177-1)</f>
        <v>3.8519050974360036E-2</v>
      </c>
      <c r="G1597" s="26">
        <f t="shared" si="474"/>
        <v>2.2589433786290636E-2</v>
      </c>
      <c r="H1597" s="26">
        <f t="shared" si="474"/>
        <v>3.6635277192591298E-2</v>
      </c>
      <c r="I1597" s="26">
        <f t="shared" si="468"/>
        <v>1.5577725196208814E-2</v>
      </c>
      <c r="J1597" s="26">
        <f t="shared" si="469"/>
        <v>1.8172001505394331E-3</v>
      </c>
      <c r="K1597" s="19">
        <f t="shared" si="470"/>
        <v>-1.0823201762700907E-2</v>
      </c>
    </row>
    <row r="1598" spans="1:11" x14ac:dyDescent="0.2">
      <c r="A1598" s="2" t="str">
        <f t="shared" si="466"/>
        <v>YE Jan-08</v>
      </c>
      <c r="B1598" s="15">
        <f t="shared" si="473"/>
        <v>1.9183168316831756E-2</v>
      </c>
      <c r="C1598" s="15">
        <f t="shared" si="473"/>
        <v>1.2483834424405371E-2</v>
      </c>
      <c r="D1598" s="15">
        <f t="shared" si="473"/>
        <v>1.2606572600526E-2</v>
      </c>
      <c r="E1598" s="26">
        <f t="shared" si="467"/>
        <v>2.0256118209069029E-2</v>
      </c>
      <c r="F1598" s="26">
        <f t="shared" si="474"/>
        <v>3.8427774412599147E-2</v>
      </c>
      <c r="G1598" s="26">
        <f t="shared" si="474"/>
        <v>2.7274246333675478E-2</v>
      </c>
      <c r="H1598" s="26">
        <f t="shared" si="474"/>
        <v>3.3118051034402463E-2</v>
      </c>
      <c r="I1598" s="26">
        <f t="shared" si="468"/>
        <v>1.08574006588118E-2</v>
      </c>
      <c r="J1598" s="26">
        <f t="shared" si="469"/>
        <v>5.1395127332063417E-3</v>
      </c>
      <c r="K1598" s="19">
        <f t="shared" si="470"/>
        <v>-6.5732383546818207E-3</v>
      </c>
    </row>
    <row r="1599" spans="1:11" x14ac:dyDescent="0.2">
      <c r="A1599" s="2" t="str">
        <f t="shared" si="466"/>
        <v>YE Feb-08</v>
      </c>
      <c r="B1599" s="15">
        <f t="shared" si="473"/>
        <v>1.9759184933621388E-2</v>
      </c>
      <c r="C1599" s="15">
        <f t="shared" si="473"/>
        <v>1.4574366938862715E-2</v>
      </c>
      <c r="D1599" s="15">
        <f t="shared" si="473"/>
        <v>1.7392134406771564E-2</v>
      </c>
      <c r="E1599" s="26">
        <f t="shared" si="467"/>
        <v>1.4165482475253288E-2</v>
      </c>
      <c r="F1599" s="26">
        <f t="shared" si="474"/>
        <v>3.5730891063329606E-2</v>
      </c>
      <c r="G1599" s="26">
        <f t="shared" si="474"/>
        <v>2.7410522573165563E-2</v>
      </c>
      <c r="H1599" s="26">
        <f t="shared" si="474"/>
        <v>3.1803984857171175E-2</v>
      </c>
      <c r="I1599" s="26">
        <f t="shared" si="468"/>
        <v>8.0983874579418913E-3</v>
      </c>
      <c r="J1599" s="26">
        <f t="shared" si="469"/>
        <v>3.805864547714366E-3</v>
      </c>
      <c r="K1599" s="19">
        <f t="shared" si="470"/>
        <v>-5.0843552785416746E-3</v>
      </c>
    </row>
    <row r="1600" spans="1:11" x14ac:dyDescent="0.2">
      <c r="A1600" s="2" t="str">
        <f t="shared" si="466"/>
        <v>YE Mar-08</v>
      </c>
      <c r="B1600" s="15">
        <f t="shared" si="473"/>
        <v>2.0981178648565191E-2</v>
      </c>
      <c r="C1600" s="15">
        <f t="shared" si="473"/>
        <v>1.6105048454257531E-2</v>
      </c>
      <c r="D1600" s="15">
        <f t="shared" si="473"/>
        <v>1.8951844443405585E-2</v>
      </c>
      <c r="E1600" s="26">
        <f t="shared" si="467"/>
        <v>9.715222264284229E-3</v>
      </c>
      <c r="F1600" s="26">
        <f t="shared" si="474"/>
        <v>3.5439405857822237E-2</v>
      </c>
      <c r="G1600" s="26">
        <f t="shared" si="474"/>
        <v>2.8062333121407157E-2</v>
      </c>
      <c r="H1600" s="26">
        <f t="shared" si="474"/>
        <v>2.8851188088775626E-2</v>
      </c>
      <c r="I1600" s="26">
        <f t="shared" si="468"/>
        <v>7.1757056928802854E-3</v>
      </c>
      <c r="J1600" s="26">
        <f t="shared" si="469"/>
        <v>6.4034700502071384E-3</v>
      </c>
      <c r="K1600" s="19">
        <f t="shared" si="470"/>
        <v>-4.7759256451350707E-3</v>
      </c>
    </row>
    <row r="1601" spans="1:11" x14ac:dyDescent="0.2">
      <c r="A1601" s="2" t="str">
        <f t="shared" ref="A1601:A1632" si="475">TEXT(A1193,"mmm-yy")</f>
        <v>YE Apr-08</v>
      </c>
      <c r="B1601" s="15">
        <f t="shared" si="473"/>
        <v>2.256568778979906E-2</v>
      </c>
      <c r="C1601" s="15">
        <f t="shared" si="473"/>
        <v>1.7827462787928017E-2</v>
      </c>
      <c r="D1601" s="15">
        <f t="shared" si="473"/>
        <v>2.0650266489506297E-2</v>
      </c>
      <c r="E1601" s="26">
        <f t="shared" ref="E1601:E1632" si="476">IF(OR(E1181="-",E1193="-"),"-",IF(OR(E1181="C",E1193="C"),"C",E1193/E1181-1))</f>
        <v>7.3146598790798656E-3</v>
      </c>
      <c r="F1601" s="26">
        <f t="shared" si="474"/>
        <v>3.0173659148469145E-2</v>
      </c>
      <c r="G1601" s="26">
        <f t="shared" si="474"/>
        <v>2.4933184446564116E-2</v>
      </c>
      <c r="H1601" s="26">
        <f t="shared" si="474"/>
        <v>2.8115976044369217E-2</v>
      </c>
      <c r="I1601" s="26">
        <f t="shared" ref="I1601:I1632" si="477">IF(OR(I1193="-",I1181="-"),"-",IF(OR(I1193="C",I1181="C"),"C",I1193/I1181-1))</f>
        <v>5.1129915407459592E-3</v>
      </c>
      <c r="J1601" s="26">
        <f t="shared" ref="J1601:J1632" si="478">IF(OR(J1193="C",J1181="C"),"C",J1193/J1181-1)</f>
        <v>2.0014114672322059E-3</v>
      </c>
      <c r="K1601" s="19">
        <f t="shared" ref="K1601:K1632" si="479">K1193/K1181-1</f>
        <v>-4.633663204671401E-3</v>
      </c>
    </row>
    <row r="1602" spans="1:11" x14ac:dyDescent="0.2">
      <c r="A1602" s="2" t="str">
        <f t="shared" si="475"/>
        <v>YE May-08</v>
      </c>
      <c r="B1602" s="15">
        <f t="shared" si="473"/>
        <v>1.2160898035547207E-2</v>
      </c>
      <c r="C1602" s="15">
        <f t="shared" si="473"/>
        <v>1.9892957806480593E-2</v>
      </c>
      <c r="D1602" s="15">
        <f t="shared" si="473"/>
        <v>2.2755645512996692E-2</v>
      </c>
      <c r="E1602" s="26">
        <f t="shared" si="476"/>
        <v>3.4287545900584249E-3</v>
      </c>
      <c r="F1602" s="26">
        <f t="shared" si="474"/>
        <v>2.9675443362828791E-2</v>
      </c>
      <c r="G1602" s="26">
        <f t="shared" si="474"/>
        <v>2.5139698172270908E-2</v>
      </c>
      <c r="H1602" s="26">
        <f t="shared" si="474"/>
        <v>2.6262423627057663E-2</v>
      </c>
      <c r="I1602" s="26">
        <f t="shared" si="477"/>
        <v>4.4245142380543445E-3</v>
      </c>
      <c r="J1602" s="26">
        <f t="shared" si="478"/>
        <v>3.3256793361959858E-3</v>
      </c>
      <c r="K1602" s="19">
        <f t="shared" si="479"/>
        <v>7.6391607163843744E-3</v>
      </c>
    </row>
    <row r="1603" spans="1:11" x14ac:dyDescent="0.2">
      <c r="A1603" s="2" t="str">
        <f t="shared" si="475"/>
        <v>YE Jun-08</v>
      </c>
      <c r="B1603" s="15">
        <f t="shared" si="473"/>
        <v>1.8308080808080884E-2</v>
      </c>
      <c r="C1603" s="15">
        <f t="shared" si="473"/>
        <v>2.1317822177647106E-2</v>
      </c>
      <c r="D1603" s="15">
        <f t="shared" si="473"/>
        <v>2.4159230076462812E-2</v>
      </c>
      <c r="E1603" s="26">
        <f t="shared" si="476"/>
        <v>-1.9547633437108081E-3</v>
      </c>
      <c r="F1603" s="26">
        <f t="shared" si="474"/>
        <v>2.3322296617523497E-2</v>
      </c>
      <c r="G1603" s="26">
        <f t="shared" si="474"/>
        <v>1.7580573549187628E-2</v>
      </c>
      <c r="H1603" s="26">
        <f t="shared" si="474"/>
        <v>2.2157241155386087E-2</v>
      </c>
      <c r="I1603" s="26">
        <f t="shared" si="477"/>
        <v>5.642524255656145E-3</v>
      </c>
      <c r="J1603" s="26">
        <f t="shared" si="478"/>
        <v>1.1398006248239945E-3</v>
      </c>
      <c r="K1603" s="19">
        <f t="shared" si="479"/>
        <v>2.955629466455667E-3</v>
      </c>
    </row>
    <row r="1604" spans="1:11" x14ac:dyDescent="0.2">
      <c r="A1604" s="2" t="str">
        <f t="shared" si="475"/>
        <v>YE Jul-08</v>
      </c>
      <c r="B1604" s="15">
        <f t="shared" si="473"/>
        <v>1.7077798861480087E-2</v>
      </c>
      <c r="C1604" s="15">
        <f t="shared" si="473"/>
        <v>2.1741523007193786E-2</v>
      </c>
      <c r="D1604" s="15">
        <f t="shared" si="473"/>
        <v>2.4587757756714401E-2</v>
      </c>
      <c r="E1604" s="26">
        <f t="shared" si="476"/>
        <v>-5.1532567336627366E-3</v>
      </c>
      <c r="F1604" s="26">
        <f t="shared" si="474"/>
        <v>1.7824794701646107E-2</v>
      </c>
      <c r="G1604" s="26">
        <f t="shared" si="474"/>
        <v>1.3888074441469556E-2</v>
      </c>
      <c r="H1604" s="26">
        <f t="shared" si="474"/>
        <v>1.9307793994826294E-2</v>
      </c>
      <c r="I1604" s="26">
        <f t="shared" si="477"/>
        <v>3.8827957043932049E-3</v>
      </c>
      <c r="J1604" s="26">
        <f t="shared" si="478"/>
        <v>-1.4549082248924705E-3</v>
      </c>
      <c r="K1604" s="19">
        <f t="shared" si="479"/>
        <v>4.5854153447595358E-3</v>
      </c>
    </row>
    <row r="1605" spans="1:11" x14ac:dyDescent="0.2">
      <c r="A1605" s="2" t="str">
        <f t="shared" si="475"/>
        <v>YE Aug-08</v>
      </c>
      <c r="B1605" s="15">
        <f t="shared" si="473"/>
        <v>1.3500784929356469E-2</v>
      </c>
      <c r="C1605" s="15">
        <f t="shared" si="473"/>
        <v>2.1661779056721508E-2</v>
      </c>
      <c r="D1605" s="15">
        <f t="shared" si="473"/>
        <v>2.4501918211542462E-2</v>
      </c>
      <c r="E1605" s="26">
        <f t="shared" si="476"/>
        <v>-8.7498757774921998E-3</v>
      </c>
      <c r="F1605" s="26">
        <f t="shared" si="474"/>
        <v>1.118831246276053E-2</v>
      </c>
      <c r="G1605" s="26">
        <f t="shared" si="474"/>
        <v>8.4163073697836044E-3</v>
      </c>
      <c r="H1605" s="26">
        <f t="shared" si="474"/>
        <v>1.5537653693389109E-2</v>
      </c>
      <c r="I1605" s="26">
        <f t="shared" si="477"/>
        <v>2.7488697601560919E-3</v>
      </c>
      <c r="J1605" s="26">
        <f t="shared" si="478"/>
        <v>-4.2827966199091572E-3</v>
      </c>
      <c r="K1605" s="19">
        <f t="shared" si="479"/>
        <v>8.0522819998938289E-3</v>
      </c>
    </row>
    <row r="1606" spans="1:11" x14ac:dyDescent="0.2">
      <c r="A1606" s="2" t="str">
        <f t="shared" si="475"/>
        <v>YE Sep-08</v>
      </c>
      <c r="B1606" s="15">
        <f t="shared" si="473"/>
        <v>1.3690105787180995E-2</v>
      </c>
      <c r="C1606" s="15">
        <f t="shared" si="473"/>
        <v>2.1987167658309659E-2</v>
      </c>
      <c r="D1606" s="15">
        <f t="shared" si="473"/>
        <v>2.4818687743124679E-2</v>
      </c>
      <c r="E1606" s="26">
        <f t="shared" si="476"/>
        <v>-1.2383767134521606E-2</v>
      </c>
      <c r="F1606" s="26">
        <f t="shared" si="474"/>
        <v>4.659299876873968E-3</v>
      </c>
      <c r="G1606" s="26">
        <f t="shared" si="474"/>
        <v>5.2626081623374787E-4</v>
      </c>
      <c r="H1606" s="26">
        <f t="shared" si="474"/>
        <v>1.2127571759007694E-2</v>
      </c>
      <c r="I1606" s="26">
        <f t="shared" si="477"/>
        <v>4.130865148175511E-3</v>
      </c>
      <c r="J1606" s="26">
        <f t="shared" si="478"/>
        <v>-7.3787851359037315E-3</v>
      </c>
      <c r="K1606" s="19">
        <f t="shared" si="479"/>
        <v>8.1850082424208548E-3</v>
      </c>
    </row>
    <row r="1607" spans="1:11" x14ac:dyDescent="0.2">
      <c r="A1607" s="2" t="str">
        <f t="shared" si="475"/>
        <v>YE Oct-08</v>
      </c>
      <c r="B1607" s="15">
        <f t="shared" si="473"/>
        <v>1.4421601718318522E-2</v>
      </c>
      <c r="C1607" s="15">
        <f t="shared" si="473"/>
        <v>2.2150413402173497E-2</v>
      </c>
      <c r="D1607" s="15">
        <f t="shared" si="473"/>
        <v>2.4980848639616804E-2</v>
      </c>
      <c r="E1607" s="26">
        <f t="shared" si="476"/>
        <v>-8.2939237965596879E-3</v>
      </c>
      <c r="F1607" s="26">
        <f t="shared" si="474"/>
        <v>8.8008051996901759E-3</v>
      </c>
      <c r="G1607" s="26">
        <f t="shared" si="474"/>
        <v>4.1157820703130454E-3</v>
      </c>
      <c r="H1607" s="26">
        <f t="shared" si="474"/>
        <v>1.6479735588066813E-2</v>
      </c>
      <c r="I1607" s="26">
        <f t="shared" si="477"/>
        <v>4.6658196325899404E-3</v>
      </c>
      <c r="J1607" s="26">
        <f t="shared" si="478"/>
        <v>-7.5544352922430891E-3</v>
      </c>
      <c r="K1607" s="19">
        <f t="shared" si="479"/>
        <v>7.6189344457602282E-3</v>
      </c>
    </row>
    <row r="1608" spans="1:11" x14ac:dyDescent="0.2">
      <c r="A1608" s="2" t="str">
        <f t="shared" si="475"/>
        <v>YE Nov-08</v>
      </c>
      <c r="B1608" s="15">
        <f t="shared" si="473"/>
        <v>1.7954960438222756E-2</v>
      </c>
      <c r="C1608" s="15">
        <f t="shared" si="473"/>
        <v>2.2390609623967439E-2</v>
      </c>
      <c r="D1608" s="15">
        <f t="shared" si="473"/>
        <v>2.5212191619666813E-2</v>
      </c>
      <c r="E1608" s="26">
        <f t="shared" si="476"/>
        <v>-1.2375792701771804E-2</v>
      </c>
      <c r="F1608" s="26">
        <f t="shared" si="474"/>
        <v>3.6040249244411182E-3</v>
      </c>
      <c r="G1608" s="26">
        <f t="shared" si="474"/>
        <v>1.2417743386317071E-4</v>
      </c>
      <c r="H1608" s="26">
        <f t="shared" si="474"/>
        <v>1.2524378060852825E-2</v>
      </c>
      <c r="I1608" s="26">
        <f t="shared" si="477"/>
        <v>3.4794154256991838E-3</v>
      </c>
      <c r="J1608" s="26">
        <f t="shared" si="478"/>
        <v>-8.8100132003691156E-3</v>
      </c>
      <c r="K1608" s="19">
        <f t="shared" si="479"/>
        <v>4.3574120252189985E-3</v>
      </c>
    </row>
    <row r="1609" spans="1:11" x14ac:dyDescent="0.2">
      <c r="A1609" s="2" t="str">
        <f t="shared" si="475"/>
        <v>YE Dec-08</v>
      </c>
      <c r="B1609" s="15">
        <f t="shared" si="473"/>
        <v>1.5142337976983722E-2</v>
      </c>
      <c r="C1609" s="15">
        <f t="shared" si="473"/>
        <v>2.2766562742603025E-2</v>
      </c>
      <c r="D1609" s="15">
        <f t="shared" si="473"/>
        <v>2.5589911305862412E-2</v>
      </c>
      <c r="E1609" s="26">
        <f t="shared" si="476"/>
        <v>-1.5872894309268193E-2</v>
      </c>
      <c r="F1609" s="26">
        <f t="shared" si="474"/>
        <v>2.4214312836101648E-4</v>
      </c>
      <c r="G1609" s="26">
        <f t="shared" si="474"/>
        <v>-3.2782003353466482E-3</v>
      </c>
      <c r="H1609" s="26">
        <f t="shared" si="474"/>
        <v>9.3108310390526139E-3</v>
      </c>
      <c r="I1609" s="26">
        <f t="shared" si="477"/>
        <v>3.5319218109728379E-3</v>
      </c>
      <c r="J1609" s="26">
        <f t="shared" si="478"/>
        <v>-8.9850298161922026E-3</v>
      </c>
      <c r="K1609" s="19">
        <f t="shared" si="479"/>
        <v>7.5104982625524563E-3</v>
      </c>
    </row>
    <row r="1610" spans="1:11" x14ac:dyDescent="0.2">
      <c r="A1610" s="2" t="str">
        <f t="shared" si="475"/>
        <v>YE Jan-09</v>
      </c>
      <c r="B1610" s="15">
        <f t="shared" si="473"/>
        <v>1.88221007893139E-2</v>
      </c>
      <c r="C1610" s="15">
        <f t="shared" si="473"/>
        <v>2.296108441817224E-2</v>
      </c>
      <c r="D1610" s="15">
        <f t="shared" si="473"/>
        <v>2.5782485977093206E-2</v>
      </c>
      <c r="E1610" s="26">
        <f t="shared" si="476"/>
        <v>-2.0766941181154186E-2</v>
      </c>
      <c r="F1610" s="26">
        <f t="shared" si="474"/>
        <v>-7.3587535740421428E-3</v>
      </c>
      <c r="G1610" s="26">
        <f t="shared" si="474"/>
        <v>-1.7397397424108729E-2</v>
      </c>
      <c r="H1610" s="26">
        <f t="shared" si="474"/>
        <v>4.480121426148731E-3</v>
      </c>
      <c r="I1610" s="26">
        <f t="shared" si="477"/>
        <v>1.0216382313409822E-2</v>
      </c>
      <c r="J1610" s="26">
        <f t="shared" si="478"/>
        <v>-1.178607196664283E-2</v>
      </c>
      <c r="K1610" s="19">
        <f t="shared" si="479"/>
        <v>4.0625184962632677E-3</v>
      </c>
    </row>
    <row r="1611" spans="1:11" x14ac:dyDescent="0.2">
      <c r="A1611" s="2" t="str">
        <f t="shared" si="475"/>
        <v>YE Feb-09</v>
      </c>
      <c r="B1611" s="15">
        <f t="shared" si="473"/>
        <v>1.5440508628519423E-2</v>
      </c>
      <c r="C1611" s="15">
        <f t="shared" si="473"/>
        <v>2.3693549831819372E-2</v>
      </c>
      <c r="D1611" s="15">
        <f t="shared" si="473"/>
        <v>2.0753992548896205E-2</v>
      </c>
      <c r="E1611" s="26">
        <f t="shared" si="476"/>
        <v>-2.616850368369783E-2</v>
      </c>
      <c r="F1611" s="26">
        <f t="shared" si="474"/>
        <v>-1.8976206005040019E-2</v>
      </c>
      <c r="G1611" s="26">
        <f t="shared" si="474"/>
        <v>-3.2379055951281321E-2</v>
      </c>
      <c r="H1611" s="26">
        <f t="shared" si="474"/>
        <v>-5.9576120652687914E-3</v>
      </c>
      <c r="I1611" s="26">
        <f t="shared" si="477"/>
        <v>1.3851343368159519E-2</v>
      </c>
      <c r="J1611" s="26">
        <f t="shared" si="478"/>
        <v>-1.3096618512233871E-2</v>
      </c>
      <c r="K1611" s="19">
        <f t="shared" si="479"/>
        <v>8.1275477324087575E-3</v>
      </c>
    </row>
    <row r="1612" spans="1:11" x14ac:dyDescent="0.2">
      <c r="A1612" s="2" t="str">
        <f t="shared" si="475"/>
        <v>YE Mar-09</v>
      </c>
      <c r="B1612" s="15">
        <f t="shared" si="473"/>
        <v>1.390148080991227E-2</v>
      </c>
      <c r="C1612" s="15">
        <f t="shared" si="473"/>
        <v>2.4550796282043708E-2</v>
      </c>
      <c r="D1612" s="15">
        <f t="shared" si="473"/>
        <v>2.1630402024560569E-2</v>
      </c>
      <c r="E1612" s="26">
        <f t="shared" si="476"/>
        <v>-3.6677069798992989E-2</v>
      </c>
      <c r="F1612" s="26">
        <f t="shared" si="474"/>
        <v>-3.7177367704109066E-2</v>
      </c>
      <c r="G1612" s="26">
        <f t="shared" si="474"/>
        <v>-4.8677906438506446E-2</v>
      </c>
      <c r="H1612" s="26">
        <f t="shared" si="474"/>
        <v>-1.584000753926762E-2</v>
      </c>
      <c r="I1612" s="26">
        <f t="shared" si="477"/>
        <v>1.208900624954734E-2</v>
      </c>
      <c r="J1612" s="26">
        <f t="shared" si="478"/>
        <v>-2.1680783946003479E-2</v>
      </c>
      <c r="K1612" s="19">
        <f t="shared" si="479"/>
        <v>1.0503303993228963E-2</v>
      </c>
    </row>
    <row r="1613" spans="1:11" x14ac:dyDescent="0.2">
      <c r="A1613" s="2" t="str">
        <f t="shared" si="475"/>
        <v>YE Apr-09</v>
      </c>
      <c r="B1613" s="15">
        <f t="shared" si="473"/>
        <v>1.1789600967351932E-2</v>
      </c>
      <c r="C1613" s="15">
        <f t="shared" si="473"/>
        <v>2.4500121565018906E-2</v>
      </c>
      <c r="D1613" s="15">
        <f t="shared" si="473"/>
        <v>2.1586050641529297E-2</v>
      </c>
      <c r="E1613" s="26">
        <f t="shared" si="476"/>
        <v>-3.7107195959963701E-2</v>
      </c>
      <c r="F1613" s="26">
        <f t="shared" si="474"/>
        <v>-3.0783296651553216E-2</v>
      </c>
      <c r="G1613" s="26">
        <f t="shared" si="474"/>
        <v>-4.6478804809351959E-2</v>
      </c>
      <c r="H1613" s="26">
        <f t="shared" si="474"/>
        <v>-1.6322143129591349E-2</v>
      </c>
      <c r="I1613" s="26">
        <f t="shared" si="477"/>
        <v>1.646057605951845E-2</v>
      </c>
      <c r="J1613" s="26">
        <f t="shared" si="478"/>
        <v>-1.4701107096148691E-2</v>
      </c>
      <c r="K1613" s="19">
        <f t="shared" si="479"/>
        <v>1.2562414740687755E-2</v>
      </c>
    </row>
    <row r="1614" spans="1:11" x14ac:dyDescent="0.2">
      <c r="A1614" s="2" t="str">
        <f t="shared" si="475"/>
        <v>YE May-09</v>
      </c>
      <c r="B1614" s="15">
        <f t="shared" si="473"/>
        <v>1.1398644485520748E-2</v>
      </c>
      <c r="C1614" s="15">
        <f t="shared" si="473"/>
        <v>2.431346002877266E-2</v>
      </c>
      <c r="D1614" s="15">
        <f t="shared" si="473"/>
        <v>2.1402322785447625E-2</v>
      </c>
      <c r="E1614" s="26">
        <f t="shared" si="476"/>
        <v>-3.8903886167711454E-2</v>
      </c>
      <c r="F1614" s="26">
        <f t="shared" si="474"/>
        <v>-3.3863534265721529E-2</v>
      </c>
      <c r="G1614" s="26">
        <f t="shared" si="474"/>
        <v>-5.0052537725703394E-2</v>
      </c>
      <c r="H1614" s="26">
        <f t="shared" si="474"/>
        <v>-1.8334196911633627E-2</v>
      </c>
      <c r="I1614" s="26">
        <f t="shared" si="477"/>
        <v>1.7041998745092046E-2</v>
      </c>
      <c r="J1614" s="26">
        <f t="shared" si="478"/>
        <v>-1.5819372850955915E-2</v>
      </c>
      <c r="K1614" s="19">
        <f t="shared" si="479"/>
        <v>1.2769263251110496E-2</v>
      </c>
    </row>
    <row r="1615" spans="1:11" x14ac:dyDescent="0.2">
      <c r="A1615" s="2" t="str">
        <f t="shared" si="475"/>
        <v>YE Jun-09</v>
      </c>
      <c r="B1615" s="15">
        <f t="shared" si="473"/>
        <v>7.1295722256665695E-3</v>
      </c>
      <c r="C1615" s="15">
        <f t="shared" si="473"/>
        <v>2.3943315763050643E-2</v>
      </c>
      <c r="D1615" s="15">
        <f t="shared" si="473"/>
        <v>2.1044190859146772E-2</v>
      </c>
      <c r="E1615" s="26">
        <f t="shared" si="476"/>
        <v>-4.080710265119103E-2</v>
      </c>
      <c r="F1615" s="26">
        <f t="shared" si="474"/>
        <v>-3.3605141740087108E-2</v>
      </c>
      <c r="G1615" s="26">
        <f t="shared" si="474"/>
        <v>-4.8935145387627332E-2</v>
      </c>
      <c r="H1615" s="26">
        <f t="shared" si="474"/>
        <v>-2.0621664248644644E-2</v>
      </c>
      <c r="I1615" s="26">
        <f t="shared" si="477"/>
        <v>1.6118778412633539E-2</v>
      </c>
      <c r="J1615" s="26">
        <f t="shared" si="478"/>
        <v>-1.3256855923285071E-2</v>
      </c>
      <c r="K1615" s="19">
        <f t="shared" si="479"/>
        <v>1.6694717344290844E-2</v>
      </c>
    </row>
    <row r="1616" spans="1:11" x14ac:dyDescent="0.2">
      <c r="A1616" s="2" t="str">
        <f t="shared" si="475"/>
        <v>YE Jul-09</v>
      </c>
      <c r="B1616" s="15">
        <f t="shared" si="473"/>
        <v>9.9502487562188602E-3</v>
      </c>
      <c r="C1616" s="15">
        <f t="shared" si="473"/>
        <v>2.4555057775166311E-2</v>
      </c>
      <c r="D1616" s="15">
        <f t="shared" si="473"/>
        <v>2.1670637029036044E-2</v>
      </c>
      <c r="E1616" s="26">
        <f t="shared" si="476"/>
        <v>-4.1890177181112653E-2</v>
      </c>
      <c r="F1616" s="26">
        <f t="shared" si="474"/>
        <v>-3.0051561324628273E-2</v>
      </c>
      <c r="G1616" s="26">
        <f t="shared" si="474"/>
        <v>-4.4821920142382843E-2</v>
      </c>
      <c r="H1616" s="26">
        <f t="shared" si="474"/>
        <v>-2.1127326976850602E-2</v>
      </c>
      <c r="I1616" s="26">
        <f t="shared" si="477"/>
        <v>1.5463460823929687E-2</v>
      </c>
      <c r="J1616" s="26">
        <f t="shared" si="478"/>
        <v>-9.1168489975473888E-3</v>
      </c>
      <c r="K1616" s="19">
        <f t="shared" si="479"/>
        <v>1.4460919274918549E-2</v>
      </c>
    </row>
    <row r="1617" spans="1:11" x14ac:dyDescent="0.2">
      <c r="A1617" s="2" t="str">
        <f t="shared" si="475"/>
        <v>YE Aug-09</v>
      </c>
      <c r="B1617" s="15">
        <f t="shared" ref="B1617:D1636" si="480">IF(B1197=0,"-",B1209/B1197-1)</f>
        <v>6.1957868649318293E-3</v>
      </c>
      <c r="C1617" s="15">
        <f t="shared" si="480"/>
        <v>2.4535494547667902E-2</v>
      </c>
      <c r="D1617" s="15">
        <f t="shared" si="480"/>
        <v>2.165513099577443E-2</v>
      </c>
      <c r="E1617" s="26">
        <f t="shared" si="476"/>
        <v>-4.291831688954606E-2</v>
      </c>
      <c r="F1617" s="26">
        <f t="shared" ref="F1617:H1636" si="481">IF(OR(F1197="C",F1209="C"),"C",F1209/F1197-1)</f>
        <v>-2.7681500976613926E-2</v>
      </c>
      <c r="G1617" s="26">
        <f t="shared" si="481"/>
        <v>-4.3992692581174664E-2</v>
      </c>
      <c r="H1617" s="26">
        <f t="shared" si="481"/>
        <v>-2.2192587668133146E-2</v>
      </c>
      <c r="I1617" s="26">
        <f t="shared" si="477"/>
        <v>1.7061785488439618E-2</v>
      </c>
      <c r="J1617" s="26">
        <f t="shared" si="478"/>
        <v>-5.6134912041533314E-3</v>
      </c>
      <c r="K1617" s="19">
        <f t="shared" si="479"/>
        <v>1.8226778448236391E-2</v>
      </c>
    </row>
    <row r="1618" spans="1:11" x14ac:dyDescent="0.2">
      <c r="A1618" s="2" t="str">
        <f t="shared" si="475"/>
        <v>YE Sep-09</v>
      </c>
      <c r="B1618" s="15">
        <f t="shared" si="480"/>
        <v>5.217925107427801E-3</v>
      </c>
      <c r="C1618" s="15">
        <f t="shared" si="480"/>
        <v>2.4487888730898577E-2</v>
      </c>
      <c r="D1618" s="15">
        <f t="shared" si="480"/>
        <v>2.1613447231074057E-2</v>
      </c>
      <c r="E1618" s="26">
        <f t="shared" si="476"/>
        <v>-4.1284548243862851E-2</v>
      </c>
      <c r="F1618" s="26">
        <f t="shared" si="481"/>
        <v>-2.2141148613624373E-2</v>
      </c>
      <c r="G1618" s="26">
        <f t="shared" si="481"/>
        <v>-3.5449077460451006E-2</v>
      </c>
      <c r="H1618" s="26">
        <f t="shared" si="481"/>
        <v>-2.0563402417716037E-2</v>
      </c>
      <c r="I1618" s="26">
        <f t="shared" si="477"/>
        <v>1.3797020495080137E-2</v>
      </c>
      <c r="J1618" s="26">
        <f t="shared" si="478"/>
        <v>-1.6108711883984217E-3</v>
      </c>
      <c r="K1618" s="19">
        <f t="shared" si="479"/>
        <v>1.9169936331379533E-2</v>
      </c>
    </row>
    <row r="1619" spans="1:11" x14ac:dyDescent="0.2">
      <c r="A1619" s="2" t="str">
        <f t="shared" si="475"/>
        <v>YE Oct-09</v>
      </c>
      <c r="B1619" s="26">
        <f t="shared" si="480"/>
        <v>9.6793708408953183E-3</v>
      </c>
      <c r="C1619" s="26">
        <f t="shared" si="480"/>
        <v>2.4873797890267113E-2</v>
      </c>
      <c r="D1619" s="26">
        <f t="shared" si="480"/>
        <v>2.2010450517990998E-2</v>
      </c>
      <c r="E1619" s="26">
        <f t="shared" si="476"/>
        <v>-4.5286329112915191E-2</v>
      </c>
      <c r="F1619" s="26">
        <f t="shared" si="481"/>
        <v>-2.4862884040442568E-2</v>
      </c>
      <c r="G1619" s="26">
        <f t="shared" si="481"/>
        <v>-3.5828981779336355E-2</v>
      </c>
      <c r="H1619" s="26">
        <f t="shared" si="481"/>
        <v>-2.4272651101005405E-2</v>
      </c>
      <c r="I1619" s="26">
        <f t="shared" si="477"/>
        <v>1.1373602329523669E-2</v>
      </c>
      <c r="J1619" s="26">
        <f t="shared" si="478"/>
        <v>-6.0491585082977917E-4</v>
      </c>
      <c r="K1619" s="19">
        <f t="shared" si="479"/>
        <v>1.504876447729897E-2</v>
      </c>
    </row>
    <row r="1620" spans="1:11" x14ac:dyDescent="0.2">
      <c r="A1620" s="2" t="str">
        <f t="shared" si="475"/>
        <v>YE Nov-09</v>
      </c>
      <c r="B1620" s="26">
        <f t="shared" si="480"/>
        <v>0</v>
      </c>
      <c r="C1620" s="26">
        <f t="shared" si="480"/>
        <v>2.4012434913279534E-2</v>
      </c>
      <c r="D1620" s="26">
        <f t="shared" si="480"/>
        <v>2.1169431604883826E-2</v>
      </c>
      <c r="E1620" s="26">
        <f t="shared" si="476"/>
        <v>-4.1401039754508595E-2</v>
      </c>
      <c r="F1620" s="26">
        <f t="shared" si="481"/>
        <v>-2.1090949984861718E-2</v>
      </c>
      <c r="G1620" s="26">
        <f t="shared" si="481"/>
        <v>-3.0374612955970992E-2</v>
      </c>
      <c r="H1620" s="26">
        <f t="shared" si="481"/>
        <v>-2.1108044629078893E-2</v>
      </c>
      <c r="I1620" s="26">
        <f t="shared" si="477"/>
        <v>9.5744842236558103E-3</v>
      </c>
      <c r="J1620" s="26">
        <f t="shared" si="478"/>
        <v>1.7463259477601412E-5</v>
      </c>
      <c r="K1620" s="19">
        <f t="shared" si="479"/>
        <v>2.4012434913279534E-2</v>
      </c>
    </row>
    <row r="1621" spans="1:11" x14ac:dyDescent="0.2">
      <c r="A1621" s="2" t="str">
        <f t="shared" si="475"/>
        <v>YE Dec-09</v>
      </c>
      <c r="B1621" s="26">
        <f t="shared" si="480"/>
        <v>-1.1933174224343368E-3</v>
      </c>
      <c r="C1621" s="26">
        <f t="shared" si="480"/>
        <v>2.3010345379500308E-2</v>
      </c>
      <c r="D1621" s="26">
        <f t="shared" si="480"/>
        <v>2.0157419827361744E-2</v>
      </c>
      <c r="E1621" s="26">
        <f t="shared" si="476"/>
        <v>-3.4582680766143126E-2</v>
      </c>
      <c r="F1621" s="26">
        <f t="shared" si="481"/>
        <v>-1.4369622929131465E-2</v>
      </c>
      <c r="G1621" s="26">
        <f t="shared" si="481"/>
        <v>-2.2531630097963551E-2</v>
      </c>
      <c r="H1621" s="26">
        <f t="shared" si="481"/>
        <v>-1.5122358553740001E-2</v>
      </c>
      <c r="I1621" s="26">
        <f t="shared" si="477"/>
        <v>8.350149652054828E-3</v>
      </c>
      <c r="J1621" s="26">
        <f t="shared" si="478"/>
        <v>7.6429354564622187E-4</v>
      </c>
      <c r="K1621" s="19">
        <f t="shared" si="479"/>
        <v>2.4232579961793732E-2</v>
      </c>
    </row>
    <row r="1622" spans="1:11" x14ac:dyDescent="0.2">
      <c r="A1622" s="2" t="str">
        <f t="shared" si="475"/>
        <v>YE Jan-10</v>
      </c>
      <c r="B1622" s="26">
        <f t="shared" si="480"/>
        <v>1.1918951132301459E-3</v>
      </c>
      <c r="C1622" s="26">
        <f t="shared" si="480"/>
        <v>2.2607835035580504E-2</v>
      </c>
      <c r="D1622" s="26">
        <f t="shared" si="480"/>
        <v>1.9754582905823881E-2</v>
      </c>
      <c r="E1622" s="26">
        <f t="shared" si="476"/>
        <v>-2.6300537586081751E-2</v>
      </c>
      <c r="F1622" s="26">
        <f t="shared" si="481"/>
        <v>-4.0611861586942188E-3</v>
      </c>
      <c r="G1622" s="26">
        <f t="shared" si="481"/>
        <v>-9.1397221002120776E-3</v>
      </c>
      <c r="H1622" s="26">
        <f t="shared" si="481"/>
        <v>-7.0655108304696901E-3</v>
      </c>
      <c r="I1622" s="26">
        <f t="shared" si="477"/>
        <v>5.1253804948989679E-3</v>
      </c>
      <c r="J1622" s="26">
        <f t="shared" si="478"/>
        <v>3.0257028077333992E-3</v>
      </c>
      <c r="K1622" s="19">
        <f t="shared" si="479"/>
        <v>2.1390444755776228E-2</v>
      </c>
    </row>
    <row r="1623" spans="1:11" x14ac:dyDescent="0.2">
      <c r="A1623" s="2" t="str">
        <f t="shared" si="475"/>
        <v>YE Feb-10</v>
      </c>
      <c r="B1623" s="26">
        <f t="shared" si="480"/>
        <v>-2.0870602265951055E-3</v>
      </c>
      <c r="C1623" s="26">
        <f t="shared" si="480"/>
        <v>2.1466976435446483E-2</v>
      </c>
      <c r="D1623" s="26">
        <f t="shared" si="480"/>
        <v>2.1519862662201961E-2</v>
      </c>
      <c r="E1623" s="26">
        <f t="shared" si="476"/>
        <v>-1.9704307678974575E-2</v>
      </c>
      <c r="F1623" s="26">
        <f t="shared" si="481"/>
        <v>5.6359892334165718E-3</v>
      </c>
      <c r="G1623" s="26">
        <f t="shared" si="481"/>
        <v>4.809566991544223E-3</v>
      </c>
      <c r="H1623" s="26">
        <f t="shared" si="481"/>
        <v>1.3915209881221191E-3</v>
      </c>
      <c r="I1623" s="26">
        <f t="shared" si="477"/>
        <v>8.2246653397866076E-4</v>
      </c>
      <c r="J1623" s="26">
        <f t="shared" si="478"/>
        <v>4.2385701859208869E-3</v>
      </c>
      <c r="K1623" s="19">
        <f t="shared" si="479"/>
        <v>2.360329816686213E-2</v>
      </c>
    </row>
    <row r="1624" spans="1:11" x14ac:dyDescent="0.2">
      <c r="A1624" s="2" t="str">
        <f t="shared" si="475"/>
        <v>YE Mar-10</v>
      </c>
      <c r="B1624" s="26">
        <f t="shared" si="480"/>
        <v>-2.9806259314456574E-3</v>
      </c>
      <c r="C1624" s="26">
        <f t="shared" si="480"/>
        <v>2.001088274206575E-2</v>
      </c>
      <c r="D1624" s="26">
        <f t="shared" si="480"/>
        <v>2.0035431250933433E-2</v>
      </c>
      <c r="E1624" s="26">
        <f t="shared" si="476"/>
        <v>-1.065353687345505E-2</v>
      </c>
      <c r="F1624" s="26">
        <f t="shared" si="481"/>
        <v>1.9794832752431324E-2</v>
      </c>
      <c r="G1624" s="26">
        <f t="shared" si="481"/>
        <v>2.0112490839070407E-2</v>
      </c>
      <c r="H1624" s="26">
        <f t="shared" si="481"/>
        <v>9.1684461718708476E-3</v>
      </c>
      <c r="I1624" s="26">
        <f t="shared" si="477"/>
        <v>-3.1139515444789101E-4</v>
      </c>
      <c r="J1624" s="26">
        <f t="shared" si="478"/>
        <v>1.052984427017134E-2</v>
      </c>
      <c r="K1624" s="19">
        <f t="shared" si="479"/>
        <v>2.3060242630681627E-2</v>
      </c>
    </row>
    <row r="1625" spans="1:11" x14ac:dyDescent="0.2">
      <c r="A1625" s="2" t="str">
        <f t="shared" si="475"/>
        <v>YE Apr-10</v>
      </c>
      <c r="B1625" s="26">
        <f t="shared" si="480"/>
        <v>-6.5730504929787381E-3</v>
      </c>
      <c r="C1625" s="26">
        <f t="shared" si="480"/>
        <v>1.9405821385936051E-2</v>
      </c>
      <c r="D1625" s="26">
        <f t="shared" si="480"/>
        <v>1.94384870402875E-2</v>
      </c>
      <c r="E1625" s="26">
        <f t="shared" si="476"/>
        <v>-1.069059633900582E-2</v>
      </c>
      <c r="F1625" s="26">
        <f t="shared" si="481"/>
        <v>1.6726964162953495E-2</v>
      </c>
      <c r="G1625" s="26">
        <f t="shared" si="481"/>
        <v>1.9858691836951881E-2</v>
      </c>
      <c r="H1625" s="26">
        <f t="shared" si="481"/>
        <v>8.5400816828931081E-3</v>
      </c>
      <c r="I1625" s="26">
        <f t="shared" si="477"/>
        <v>-3.0707466623217661E-3</v>
      </c>
      <c r="J1625" s="26">
        <f t="shared" si="478"/>
        <v>8.1175578727614717E-3</v>
      </c>
      <c r="K1625" s="19">
        <f t="shared" si="479"/>
        <v>2.6150762159016017E-2</v>
      </c>
    </row>
    <row r="1626" spans="1:11" x14ac:dyDescent="0.2">
      <c r="A1626" s="2" t="str">
        <f t="shared" si="475"/>
        <v>YE May-10</v>
      </c>
      <c r="B1626" s="26">
        <f t="shared" si="480"/>
        <v>-5.7873895826987543E-3</v>
      </c>
      <c r="C1626" s="26">
        <f t="shared" si="480"/>
        <v>1.9262056926214521E-2</v>
      </c>
      <c r="D1626" s="26">
        <f t="shared" si="480"/>
        <v>1.9291878247512217E-2</v>
      </c>
      <c r="E1626" s="26">
        <f t="shared" si="476"/>
        <v>-1.3363786821560253E-2</v>
      </c>
      <c r="F1626" s="26">
        <f t="shared" si="481"/>
        <v>1.3287538156096623E-2</v>
      </c>
      <c r="G1626" s="26">
        <f t="shared" si="481"/>
        <v>1.5589956987366982E-2</v>
      </c>
      <c r="H1626" s="26">
        <f t="shared" si="481"/>
        <v>5.6702788776645807E-3</v>
      </c>
      <c r="I1626" s="26">
        <f t="shared" si="477"/>
        <v>-2.2670752260096627E-3</v>
      </c>
      <c r="J1626" s="26">
        <f t="shared" si="478"/>
        <v>7.5743108237553702E-3</v>
      </c>
      <c r="K1626" s="19">
        <f t="shared" si="479"/>
        <v>2.5195261301704353E-2</v>
      </c>
    </row>
    <row r="1627" spans="1:11" x14ac:dyDescent="0.2">
      <c r="A1627" s="2" t="str">
        <f t="shared" si="475"/>
        <v>YE Jun-10</v>
      </c>
      <c r="B1627" s="26">
        <f t="shared" si="480"/>
        <v>-1.3850415512465353E-2</v>
      </c>
      <c r="C1627" s="26">
        <f t="shared" si="480"/>
        <v>1.8309244480257281E-2</v>
      </c>
      <c r="D1627" s="26">
        <f t="shared" si="480"/>
        <v>1.8351880121617592E-2</v>
      </c>
      <c r="E1627" s="26">
        <f t="shared" si="476"/>
        <v>-5.2063204743799663E-3</v>
      </c>
      <c r="F1627" s="26">
        <f t="shared" si="481"/>
        <v>1.9468243858305145E-2</v>
      </c>
      <c r="G1627" s="26">
        <f t="shared" si="481"/>
        <v>2.0663991280317928E-2</v>
      </c>
      <c r="H1627" s="26">
        <f t="shared" si="481"/>
        <v>1.3050013878016964E-2</v>
      </c>
      <c r="I1627" s="26">
        <f t="shared" si="477"/>
        <v>-1.1715387553870027E-3</v>
      </c>
      <c r="J1627" s="26">
        <f t="shared" si="478"/>
        <v>6.3355509524340992E-3</v>
      </c>
      <c r="K1627" s="19">
        <f t="shared" si="479"/>
        <v>3.2611340610597894E-2</v>
      </c>
    </row>
    <row r="1628" spans="1:11" x14ac:dyDescent="0.2">
      <c r="A1628" s="2" t="str">
        <f t="shared" si="475"/>
        <v>YE Jul-10</v>
      </c>
      <c r="B1628" s="26">
        <f t="shared" si="480"/>
        <v>-1.447044334975367E-2</v>
      </c>
      <c r="C1628" s="26">
        <f t="shared" si="480"/>
        <v>1.7092173967065527E-2</v>
      </c>
      <c r="D1628" s="26">
        <f t="shared" si="480"/>
        <v>1.7111179522769193E-2</v>
      </c>
      <c r="E1628" s="26">
        <f t="shared" si="476"/>
        <v>-3.0378954083811749E-3</v>
      </c>
      <c r="F1628" s="26">
        <f t="shared" si="481"/>
        <v>1.7326988602503812E-2</v>
      </c>
      <c r="G1628" s="26">
        <f t="shared" si="481"/>
        <v>1.8586129752292679E-2</v>
      </c>
      <c r="H1628" s="26">
        <f t="shared" si="481"/>
        <v>1.4021302140683867E-2</v>
      </c>
      <c r="I1628" s="26">
        <f t="shared" si="477"/>
        <v>-1.236165615268181E-3</v>
      </c>
      <c r="J1628" s="26">
        <f t="shared" si="478"/>
        <v>3.2599773346391192E-3</v>
      </c>
      <c r="K1628" s="19">
        <f t="shared" si="479"/>
        <v>3.2026048436434973E-2</v>
      </c>
    </row>
    <row r="1629" spans="1:11" x14ac:dyDescent="0.2">
      <c r="A1629" s="2" t="str">
        <f t="shared" si="475"/>
        <v>YE Aug-10</v>
      </c>
      <c r="B1629" s="26">
        <f t="shared" si="480"/>
        <v>-1.2623152709359653E-2</v>
      </c>
      <c r="C1629" s="26">
        <f t="shared" si="480"/>
        <v>1.66530173043693E-2</v>
      </c>
      <c r="D1629" s="26">
        <f t="shared" si="480"/>
        <v>1.6663514579675631E-2</v>
      </c>
      <c r="E1629" s="26">
        <f t="shared" si="476"/>
        <v>-8.097073978119429E-5</v>
      </c>
      <c r="F1629" s="26">
        <f t="shared" si="481"/>
        <v>1.7376960436853217E-2</v>
      </c>
      <c r="G1629" s="26">
        <f t="shared" si="481"/>
        <v>1.8566718292476247E-2</v>
      </c>
      <c r="H1629" s="26">
        <f t="shared" si="481"/>
        <v>1.6581194582791614E-2</v>
      </c>
      <c r="I1629" s="26">
        <f t="shared" si="477"/>
        <v>-1.168070617521888E-3</v>
      </c>
      <c r="J1629" s="26">
        <f t="shared" si="478"/>
        <v>7.8278632174422214E-4</v>
      </c>
      <c r="K1629" s="19">
        <f t="shared" si="479"/>
        <v>2.9650452199748045E-2</v>
      </c>
    </row>
    <row r="1630" spans="1:11" x14ac:dyDescent="0.2">
      <c r="A1630" s="2" t="str">
        <f t="shared" si="475"/>
        <v>YE Sep-10</v>
      </c>
      <c r="B1630" s="34">
        <f t="shared" si="480"/>
        <v>-1.3435114503816847E-2</v>
      </c>
      <c r="C1630" s="34">
        <f t="shared" si="480"/>
        <v>1.5063546265670746E-2</v>
      </c>
      <c r="D1630" s="34">
        <f t="shared" si="480"/>
        <v>1.5095559619217047E-2</v>
      </c>
      <c r="E1630" s="34">
        <f t="shared" si="476"/>
        <v>1.1470192847784499E-3</v>
      </c>
      <c r="F1630" s="34">
        <f t="shared" si="481"/>
        <v>1.4466636151238443E-2</v>
      </c>
      <c r="G1630" s="34">
        <f t="shared" si="481"/>
        <v>1.3859524850056593E-2</v>
      </c>
      <c r="H1630" s="34">
        <f t="shared" si="481"/>
        <v>1.6259893801993108E-2</v>
      </c>
      <c r="I1630" s="34">
        <f t="shared" si="477"/>
        <v>5.9881205068501586E-4</v>
      </c>
      <c r="J1630" s="34">
        <f t="shared" si="478"/>
        <v>-1.7645659950682457E-3</v>
      </c>
      <c r="K1630" s="19">
        <f t="shared" si="479"/>
        <v>2.8886757666379381E-2</v>
      </c>
    </row>
    <row r="1631" spans="1:11" x14ac:dyDescent="0.2">
      <c r="A1631" s="2" t="str">
        <f t="shared" si="475"/>
        <v>YE Oct-10</v>
      </c>
      <c r="B1631" s="34">
        <f t="shared" si="480"/>
        <v>-1.3481126423007805E-2</v>
      </c>
      <c r="C1631" s="34">
        <f t="shared" si="480"/>
        <v>1.3338665551100304E-2</v>
      </c>
      <c r="D1631" s="34">
        <f t="shared" si="480"/>
        <v>1.3337333521945327E-2</v>
      </c>
      <c r="E1631" s="34">
        <f t="shared" si="476"/>
        <v>3.8095705954788173E-3</v>
      </c>
      <c r="F1631" s="34">
        <f t="shared" si="481"/>
        <v>1.2767155620182713E-2</v>
      </c>
      <c r="G1631" s="34">
        <f t="shared" si="481"/>
        <v>9.8269243984567822E-3</v>
      </c>
      <c r="H1631" s="34">
        <f t="shared" si="481"/>
        <v>1.7197713631031286E-2</v>
      </c>
      <c r="I1631" s="34">
        <f t="shared" si="477"/>
        <v>2.9116189623064059E-3</v>
      </c>
      <c r="J1631" s="34">
        <f t="shared" si="478"/>
        <v>-4.3556507761238761E-3</v>
      </c>
      <c r="K1631" s="19">
        <f t="shared" si="479"/>
        <v>2.718629383831539E-2</v>
      </c>
    </row>
    <row r="1632" spans="1:11" x14ac:dyDescent="0.2">
      <c r="A1632" s="2" t="str">
        <f t="shared" si="475"/>
        <v>YE Nov-10</v>
      </c>
      <c r="B1632" s="34">
        <f t="shared" si="480"/>
        <v>-1.0463378176382654E-2</v>
      </c>
      <c r="C1632" s="34">
        <f t="shared" si="480"/>
        <v>1.2261408990948297E-2</v>
      </c>
      <c r="D1632" s="34">
        <f t="shared" si="480"/>
        <v>1.2274694575031386E-2</v>
      </c>
      <c r="E1632" s="34">
        <f t="shared" si="476"/>
        <v>7.2823582012242483E-3</v>
      </c>
      <c r="F1632" s="34">
        <f t="shared" si="481"/>
        <v>1.4020321571717176E-2</v>
      </c>
      <c r="G1632" s="34">
        <f t="shared" si="481"/>
        <v>9.7135116138649114E-3</v>
      </c>
      <c r="H1632" s="34">
        <f t="shared" si="481"/>
        <v>1.9646441498961442E-2</v>
      </c>
      <c r="I1632" s="34">
        <f t="shared" si="477"/>
        <v>4.2653781575809901E-3</v>
      </c>
      <c r="J1632" s="34">
        <f t="shared" si="478"/>
        <v>-5.5177164341135843E-3</v>
      </c>
      <c r="K1632" s="19">
        <f t="shared" si="479"/>
        <v>2.2965079478767914E-2</v>
      </c>
    </row>
    <row r="1633" spans="1:11" x14ac:dyDescent="0.2">
      <c r="A1633" s="2" t="str">
        <f t="shared" ref="A1633:A1738" si="482">TEXT(A1225,"mmm-yy")</f>
        <v>YE Dec-10</v>
      </c>
      <c r="B1633" s="34">
        <f t="shared" si="480"/>
        <v>-9.2592592592593004E-3</v>
      </c>
      <c r="C1633" s="34">
        <f t="shared" si="480"/>
        <v>1.1072748025644508E-2</v>
      </c>
      <c r="D1633" s="34">
        <f t="shared" si="480"/>
        <v>1.1063089156634121E-2</v>
      </c>
      <c r="E1633" s="34">
        <f t="shared" ref="E1633:E1738" si="483">IF(OR(E1213="-",E1225="-"),"-",IF(OR(E1213="C",E1225="C"),"C",E1225/E1213-1))</f>
        <v>2.5151676262806788E-3</v>
      </c>
      <c r="F1633" s="34">
        <f t="shared" si="481"/>
        <v>7.2757062281723073E-3</v>
      </c>
      <c r="G1633" s="34">
        <f t="shared" si="481"/>
        <v>2.8684552920898998E-3</v>
      </c>
      <c r="H1633" s="34">
        <f t="shared" si="481"/>
        <v>1.3606082306607981E-2</v>
      </c>
      <c r="I1633" s="34">
        <f t="shared" ref="I1633:I1738" si="484">IF(OR(I1225="-",I1213="-"),"-",IF(OR(I1225="C",I1213="C"),"C",I1225/I1213-1))</f>
        <v>4.3946450931082737E-3</v>
      </c>
      <c r="J1633" s="34">
        <f t="shared" ref="J1633:J1738" si="485">IF(OR(J1225="C",J1213="C"),"C",J1225/J1213-1)</f>
        <v>-6.2454006432460796E-3</v>
      </c>
      <c r="K1633" s="19">
        <f t="shared" ref="K1633:K1738" si="486">K1225/K1213-1</f>
        <v>2.0522026044575759E-2</v>
      </c>
    </row>
    <row r="1634" spans="1:11" x14ac:dyDescent="0.2">
      <c r="A1634" s="2" t="str">
        <f t="shared" si="482"/>
        <v>YE Jan-11</v>
      </c>
      <c r="B1634" s="34">
        <f t="shared" si="480"/>
        <v>-1.0714285714285676E-2</v>
      </c>
      <c r="C1634" s="34">
        <f t="shared" si="480"/>
        <v>8.7205140613189069E-3</v>
      </c>
      <c r="D1634" s="34">
        <f t="shared" si="480"/>
        <v>8.6655845845782231E-3</v>
      </c>
      <c r="E1634" s="34">
        <f t="shared" si="483"/>
        <v>-2.3743986396160821E-3</v>
      </c>
      <c r="F1634" s="34">
        <f t="shared" si="481"/>
        <v>-1.824922752493463E-3</v>
      </c>
      <c r="G1634" s="34">
        <f t="shared" si="481"/>
        <v>-3.6971658219863146E-3</v>
      </c>
      <c r="H1634" s="34">
        <f t="shared" si="481"/>
        <v>6.2706103927130386E-3</v>
      </c>
      <c r="I1634" s="34">
        <f t="shared" si="484"/>
        <v>1.8791907493040938E-3</v>
      </c>
      <c r="J1634" s="34">
        <f t="shared" si="485"/>
        <v>-8.0450855481578598E-3</v>
      </c>
      <c r="K1634" s="19">
        <f t="shared" si="486"/>
        <v>1.9645284971730126E-2</v>
      </c>
    </row>
    <row r="1635" spans="1:11" x14ac:dyDescent="0.2">
      <c r="A1635" s="2" t="str">
        <f t="shared" si="482"/>
        <v>YE Feb-11</v>
      </c>
      <c r="B1635" s="34">
        <f t="shared" si="480"/>
        <v>-1.0158350761876322E-2</v>
      </c>
      <c r="C1635" s="34">
        <f t="shared" si="480"/>
        <v>6.7471129374900851E-3</v>
      </c>
      <c r="D1635" s="34">
        <f t="shared" si="480"/>
        <v>6.8487107356189902E-3</v>
      </c>
      <c r="E1635" s="34">
        <f t="shared" si="483"/>
        <v>-5.1971199306406479E-3</v>
      </c>
      <c r="F1635" s="34">
        <f t="shared" si="481"/>
        <v>-4.9208831494123029E-3</v>
      </c>
      <c r="G1635" s="34">
        <f t="shared" si="481"/>
        <v>-1.0014858013101202E-2</v>
      </c>
      <c r="H1635" s="34">
        <f t="shared" si="481"/>
        <v>1.6159972339151452E-3</v>
      </c>
      <c r="I1635" s="34">
        <f t="shared" si="484"/>
        <v>5.1455063794847433E-3</v>
      </c>
      <c r="J1635" s="34">
        <f t="shared" si="485"/>
        <v>-6.5263338458848574E-3</v>
      </c>
      <c r="K1635" s="19">
        <f t="shared" si="486"/>
        <v>1.70789577427648E-2</v>
      </c>
    </row>
    <row r="1636" spans="1:11" x14ac:dyDescent="0.2">
      <c r="A1636" s="2" t="str">
        <f t="shared" si="482"/>
        <v>YE Mar-11</v>
      </c>
      <c r="B1636" s="34">
        <f t="shared" si="480"/>
        <v>-2.5710014947683102E-2</v>
      </c>
      <c r="C1636" s="34">
        <f t="shared" si="480"/>
        <v>2.9452534564389232E-3</v>
      </c>
      <c r="D1636" s="34">
        <f t="shared" si="480"/>
        <v>2.973196178032822E-3</v>
      </c>
      <c r="E1636" s="34">
        <f t="shared" si="483"/>
        <v>-8.6396005730198233E-3</v>
      </c>
      <c r="F1636" s="34">
        <f t="shared" si="481"/>
        <v>-1.2698275597512021E-2</v>
      </c>
      <c r="G1636" s="34">
        <f t="shared" si="481"/>
        <v>-2.1018876390098251E-2</v>
      </c>
      <c r="H1636" s="34">
        <f t="shared" si="481"/>
        <v>-5.6920916223905937E-3</v>
      </c>
      <c r="I1636" s="34">
        <f t="shared" si="484"/>
        <v>8.4992453806511659E-3</v>
      </c>
      <c r="J1636" s="34">
        <f t="shared" si="485"/>
        <v>-7.0462921154406111E-3</v>
      </c>
      <c r="K1636" s="19">
        <f t="shared" si="486"/>
        <v>2.9411436886096265E-2</v>
      </c>
    </row>
    <row r="1637" spans="1:11" x14ac:dyDescent="0.2">
      <c r="A1637" s="2" t="str">
        <f t="shared" si="482"/>
        <v>YE Apr-11</v>
      </c>
      <c r="B1637" s="34">
        <f t="shared" ref="B1637:D1656" si="487">IF(B1217=0,"-",B1229/B1217-1)</f>
        <v>-2.4360902255639139E-2</v>
      </c>
      <c r="C1637" s="34">
        <f t="shared" si="487"/>
        <v>-1.0307947728273037E-3</v>
      </c>
      <c r="D1637" s="34">
        <f t="shared" si="487"/>
        <v>-9.4912443053263296E-4</v>
      </c>
      <c r="E1637" s="34">
        <f t="shared" si="483"/>
        <v>-6.6801283818535007E-3</v>
      </c>
      <c r="F1637" s="34">
        <f t="shared" ref="F1637:H1656" si="488">IF(OR(F1217="C",F1229="C"),"C",F1229/F1217-1)</f>
        <v>-1.6628457313707878E-2</v>
      </c>
      <c r="G1637" s="34">
        <f t="shared" si="488"/>
        <v>-2.5907500392321703E-2</v>
      </c>
      <c r="H1637" s="34">
        <f t="shared" si="488"/>
        <v>-7.6229125393397767E-3</v>
      </c>
      <c r="I1637" s="34">
        <f t="shared" si="484"/>
        <v>9.5258336167776125E-3</v>
      </c>
      <c r="J1637" s="34">
        <f t="shared" si="485"/>
        <v>-9.0747205756351867E-3</v>
      </c>
      <c r="K1637" s="19">
        <f t="shared" si="486"/>
        <v>2.3912640992709289E-2</v>
      </c>
    </row>
    <row r="1638" spans="1:11" x14ac:dyDescent="0.2">
      <c r="A1638" s="2" t="str">
        <f t="shared" si="482"/>
        <v>YE May-11</v>
      </c>
      <c r="B1638" s="34">
        <f t="shared" si="487"/>
        <v>-2.2365196078431349E-2</v>
      </c>
      <c r="C1638" s="34">
        <f t="shared" si="487"/>
        <v>-5.7535476484233961E-3</v>
      </c>
      <c r="D1638" s="34">
        <f t="shared" si="487"/>
        <v>-5.7632974345321886E-3</v>
      </c>
      <c r="E1638" s="34">
        <f t="shared" si="483"/>
        <v>2.1540998746270024E-3</v>
      </c>
      <c r="F1638" s="34">
        <f t="shared" si="488"/>
        <v>-1.2374563475915479E-2</v>
      </c>
      <c r="G1638" s="34">
        <f t="shared" si="488"/>
        <v>-2.2361589958382999E-2</v>
      </c>
      <c r="H1638" s="34">
        <f t="shared" si="488"/>
        <v>-3.6216122781863591E-3</v>
      </c>
      <c r="I1638" s="34">
        <f t="shared" si="484"/>
        <v>1.021546041960697E-2</v>
      </c>
      <c r="J1638" s="34">
        <f t="shared" si="485"/>
        <v>-8.7847662149139749E-3</v>
      </c>
      <c r="K1638" s="19">
        <f t="shared" si="486"/>
        <v>1.699167047181005E-2</v>
      </c>
    </row>
    <row r="1639" spans="1:11" x14ac:dyDescent="0.2">
      <c r="A1639" s="2" t="str">
        <f t="shared" si="482"/>
        <v>YE Jun-11</v>
      </c>
      <c r="B1639" s="34">
        <f t="shared" si="487"/>
        <v>-2.2159800249687889E-2</v>
      </c>
      <c r="C1639" s="34">
        <f t="shared" si="487"/>
        <v>-9.0264709461568282E-3</v>
      </c>
      <c r="D1639" s="34">
        <f t="shared" si="487"/>
        <v>-8.9918859709278154E-3</v>
      </c>
      <c r="E1639" s="34">
        <f t="shared" si="483"/>
        <v>1.246917649767143E-3</v>
      </c>
      <c r="F1639" s="34">
        <f t="shared" si="488"/>
        <v>-1.5652491223295928E-2</v>
      </c>
      <c r="G1639" s="34">
        <f t="shared" si="488"/>
        <v>-2.6367919278851515E-2</v>
      </c>
      <c r="H1639" s="34">
        <f t="shared" si="488"/>
        <v>-7.7561804624823871E-3</v>
      </c>
      <c r="I1639" s="34">
        <f t="shared" si="484"/>
        <v>1.1005623446198376E-2</v>
      </c>
      <c r="J1639" s="34">
        <f t="shared" si="485"/>
        <v>-7.9580347141833263E-3</v>
      </c>
      <c r="K1639" s="19">
        <f t="shared" si="486"/>
        <v>1.3430956619378653E-2</v>
      </c>
    </row>
    <row r="1640" spans="1:11" x14ac:dyDescent="0.2">
      <c r="A1640" s="2" t="str">
        <f t="shared" si="482"/>
        <v>YE Jul-11</v>
      </c>
      <c r="B1640" s="34">
        <f t="shared" si="487"/>
        <v>-1.9368947203998732E-2</v>
      </c>
      <c r="C1640" s="34">
        <f t="shared" si="487"/>
        <v>-1.2130473954191645E-2</v>
      </c>
      <c r="D1640" s="34">
        <f t="shared" si="487"/>
        <v>-1.215588985601801E-2</v>
      </c>
      <c r="E1640" s="34">
        <f t="shared" si="483"/>
        <v>4.69757123047021E-3</v>
      </c>
      <c r="F1640" s="34">
        <f t="shared" si="488"/>
        <v>-1.4437031108163634E-2</v>
      </c>
      <c r="G1640" s="34">
        <f t="shared" si="488"/>
        <v>-2.736947470820239E-2</v>
      </c>
      <c r="H1640" s="34">
        <f t="shared" si="488"/>
        <v>-7.5154217840163184E-3</v>
      </c>
      <c r="I1640" s="34">
        <f t="shared" si="484"/>
        <v>1.3296357932174763E-2</v>
      </c>
      <c r="J1640" s="34">
        <f t="shared" si="485"/>
        <v>-6.9740220413188059E-3</v>
      </c>
      <c r="K1640" s="19">
        <f t="shared" si="486"/>
        <v>7.3814440498987111E-3</v>
      </c>
    </row>
    <row r="1641" spans="1:11" x14ac:dyDescent="0.2">
      <c r="A1641" s="2" t="str">
        <f t="shared" si="482"/>
        <v>YE Aug-11</v>
      </c>
      <c r="B1641" s="34">
        <f t="shared" si="487"/>
        <v>-1.7461802307452423E-2</v>
      </c>
      <c r="C1641" s="34">
        <f t="shared" si="487"/>
        <v>-1.4984464032592792E-2</v>
      </c>
      <c r="D1641" s="34">
        <f t="shared" si="487"/>
        <v>-1.5064930825874012E-2</v>
      </c>
      <c r="E1641" s="34">
        <f t="shared" si="483"/>
        <v>1.2288895251079346E-2</v>
      </c>
      <c r="F1641" s="34">
        <f t="shared" si="488"/>
        <v>-9.1475541711728559E-3</v>
      </c>
      <c r="G1641" s="34">
        <f t="shared" si="488"/>
        <v>-2.1969823996576876E-2</v>
      </c>
      <c r="H1641" s="34">
        <f t="shared" si="488"/>
        <v>-2.9611669316785827E-3</v>
      </c>
      <c r="I1641" s="34">
        <f t="shared" si="484"/>
        <v>1.3110300827117838E-2</v>
      </c>
      <c r="J1641" s="34">
        <f t="shared" si="485"/>
        <v>-6.2047605713170251E-3</v>
      </c>
      <c r="K1641" s="19">
        <f t="shared" si="486"/>
        <v>2.5213658671772166E-3</v>
      </c>
    </row>
    <row r="1642" spans="1:11" x14ac:dyDescent="0.2">
      <c r="A1642" s="2" t="str">
        <f t="shared" si="482"/>
        <v>YE Sep-11</v>
      </c>
      <c r="B1642" s="34">
        <f t="shared" si="487"/>
        <v>-1.1451562983596397E-2</v>
      </c>
      <c r="C1642" s="34">
        <f t="shared" si="487"/>
        <v>-1.5448291396446878E-2</v>
      </c>
      <c r="D1642" s="34">
        <f t="shared" si="487"/>
        <v>-1.5522443365332483E-2</v>
      </c>
      <c r="E1642" s="34">
        <f t="shared" si="483"/>
        <v>1.3534516475361302E-2</v>
      </c>
      <c r="F1642" s="34">
        <f t="shared" si="488"/>
        <v>-8.1524643754621318E-3</v>
      </c>
      <c r="G1642" s="34">
        <f t="shared" si="488"/>
        <v>-2.0936532528453733E-2</v>
      </c>
      <c r="H1642" s="34">
        <f t="shared" si="488"/>
        <v>-2.1980156554370911E-3</v>
      </c>
      <c r="I1642" s="34">
        <f t="shared" si="484"/>
        <v>1.3057445791544886E-2</v>
      </c>
      <c r="J1642" s="34">
        <f t="shared" si="485"/>
        <v>-5.9675655224682433E-3</v>
      </c>
      <c r="K1642" s="19">
        <f t="shared" si="486"/>
        <v>-4.043027395716936E-3</v>
      </c>
    </row>
    <row r="1643" spans="1:11" x14ac:dyDescent="0.2">
      <c r="A1643" s="2" t="str">
        <f t="shared" si="482"/>
        <v>YE Oct-11</v>
      </c>
      <c r="B1643" s="34">
        <f t="shared" si="487"/>
        <v>-1.9131491041603388E-2</v>
      </c>
      <c r="C1643" s="34">
        <f t="shared" si="487"/>
        <v>-1.7941721657023124E-2</v>
      </c>
      <c r="D1643" s="34">
        <f t="shared" si="487"/>
        <v>-1.80639627412994E-2</v>
      </c>
      <c r="E1643" s="34">
        <f t="shared" si="483"/>
        <v>1.5029254366569322E-2</v>
      </c>
      <c r="F1643" s="34">
        <f t="shared" si="488"/>
        <v>-7.9819230440284494E-3</v>
      </c>
      <c r="G1643" s="34">
        <f t="shared" si="488"/>
        <v>-2.138179710991317E-2</v>
      </c>
      <c r="H1643" s="34">
        <f t="shared" si="488"/>
        <v>-3.3061962656371069E-3</v>
      </c>
      <c r="I1643" s="34">
        <f t="shared" si="484"/>
        <v>1.3692647476116537E-2</v>
      </c>
      <c r="J1643" s="34">
        <f t="shared" si="485"/>
        <v>-4.6912369284053401E-3</v>
      </c>
      <c r="K1643" s="19">
        <f t="shared" si="486"/>
        <v>1.2129754128245018E-3</v>
      </c>
    </row>
    <row r="1644" spans="1:11" x14ac:dyDescent="0.2">
      <c r="A1644" s="2" t="str">
        <f t="shared" si="482"/>
        <v>YE Nov-11</v>
      </c>
      <c r="B1644" s="34">
        <f t="shared" si="487"/>
        <v>-2.0543806646525664E-2</v>
      </c>
      <c r="C1644" s="34">
        <f t="shared" si="487"/>
        <v>-2.0600644011937619E-2</v>
      </c>
      <c r="D1644" s="34">
        <f t="shared" si="487"/>
        <v>-2.0686735207202656E-2</v>
      </c>
      <c r="E1644" s="34">
        <f t="shared" si="483"/>
        <v>1.2838208187754718E-2</v>
      </c>
      <c r="F1644" s="34">
        <f t="shared" si="488"/>
        <v>-1.0832313171091235E-2</v>
      </c>
      <c r="G1644" s="34">
        <f t="shared" si="488"/>
        <v>-2.5013496555228776E-2</v>
      </c>
      <c r="H1644" s="34">
        <f t="shared" si="488"/>
        <v>-8.1141076327627681E-3</v>
      </c>
      <c r="I1644" s="34">
        <f t="shared" si="484"/>
        <v>1.4545004811895579E-2</v>
      </c>
      <c r="J1644" s="34">
        <f t="shared" si="485"/>
        <v>-2.7404417778754686E-3</v>
      </c>
      <c r="K1644" s="19">
        <f t="shared" si="486"/>
        <v>-5.8029512496338143E-5</v>
      </c>
    </row>
    <row r="1645" spans="1:11" x14ac:dyDescent="0.2">
      <c r="A1645" s="2" t="str">
        <f t="shared" si="482"/>
        <v>YE Dec-11</v>
      </c>
      <c r="B1645" s="34">
        <f t="shared" si="487"/>
        <v>-2.1103406692794646E-2</v>
      </c>
      <c r="C1645" s="34">
        <f t="shared" si="487"/>
        <v>-2.2931063789879635E-2</v>
      </c>
      <c r="D1645" s="34">
        <f t="shared" si="487"/>
        <v>-2.3062116603376426E-2</v>
      </c>
      <c r="E1645" s="34">
        <f t="shared" si="483"/>
        <v>1.5791213974086116E-2</v>
      </c>
      <c r="F1645" s="34">
        <f t="shared" si="488"/>
        <v>-7.1503077659326175E-3</v>
      </c>
      <c r="G1645" s="34">
        <f t="shared" si="488"/>
        <v>-2.2283418618944006E-2</v>
      </c>
      <c r="H1645" s="34">
        <f t="shared" si="488"/>
        <v>-7.6350814472694317E-3</v>
      </c>
      <c r="I1645" s="34">
        <f t="shared" si="484"/>
        <v>1.547801391650272E-2</v>
      </c>
      <c r="J1645" s="34">
        <f t="shared" si="485"/>
        <v>4.8850344492601394E-4</v>
      </c>
      <c r="K1645" s="19">
        <f t="shared" si="486"/>
        <v>-1.8670583895998849E-3</v>
      </c>
    </row>
    <row r="1646" spans="1:11" x14ac:dyDescent="0.2">
      <c r="A1646" s="2" t="str">
        <f t="shared" si="482"/>
        <v>YE Jan-12</v>
      </c>
      <c r="B1646" s="34">
        <f t="shared" si="487"/>
        <v>-2.1058965102286442E-2</v>
      </c>
      <c r="C1646" s="34">
        <f t="shared" si="487"/>
        <v>-2.4248104095716205E-2</v>
      </c>
      <c r="D1646" s="34">
        <f t="shared" si="487"/>
        <v>-2.4404661457816612E-2</v>
      </c>
      <c r="E1646" s="34">
        <f t="shared" si="483"/>
        <v>1.4286941723136826E-2</v>
      </c>
      <c r="F1646" s="34">
        <f t="shared" si="488"/>
        <v>-9.6367443602412006E-3</v>
      </c>
      <c r="G1646" s="34">
        <f t="shared" si="488"/>
        <v>-2.3944397715172872E-2</v>
      </c>
      <c r="H1646" s="34">
        <f t="shared" si="488"/>
        <v>-1.0466387710700409E-2</v>
      </c>
      <c r="I1646" s="34">
        <f t="shared" si="484"/>
        <v>1.4658645799931147E-2</v>
      </c>
      <c r="J1646" s="34">
        <f t="shared" si="485"/>
        <v>8.3841856421607019E-4</v>
      </c>
      <c r="K1646" s="19">
        <f t="shared" si="486"/>
        <v>-3.2577437044132296E-3</v>
      </c>
    </row>
    <row r="1647" spans="1:11" x14ac:dyDescent="0.2">
      <c r="A1647" s="2" t="str">
        <f t="shared" si="482"/>
        <v>YE Feb-12</v>
      </c>
      <c r="B1647" s="34">
        <f t="shared" si="487"/>
        <v>-2.0525203742831288E-2</v>
      </c>
      <c r="C1647" s="34">
        <f t="shared" si="487"/>
        <v>-2.5520715666800697E-2</v>
      </c>
      <c r="D1647" s="34">
        <f t="shared" si="487"/>
        <v>-2.2852037387444568E-2</v>
      </c>
      <c r="E1647" s="34">
        <f t="shared" si="483"/>
        <v>1.3497514799488908E-2</v>
      </c>
      <c r="F1647" s="34">
        <f t="shared" si="488"/>
        <v>-1.014978399765698E-2</v>
      </c>
      <c r="G1647" s="34">
        <f t="shared" si="488"/>
        <v>-2.2960214423419001E-2</v>
      </c>
      <c r="H1647" s="34">
        <f t="shared" si="488"/>
        <v>-9.6629683007911638E-3</v>
      </c>
      <c r="I1647" s="34">
        <f t="shared" si="484"/>
        <v>1.3111472649194322E-2</v>
      </c>
      <c r="J1647" s="34">
        <f t="shared" si="485"/>
        <v>-4.9156568045383153E-4</v>
      </c>
      <c r="K1647" s="19">
        <f t="shared" si="486"/>
        <v>-5.1001944542713451E-3</v>
      </c>
    </row>
    <row r="1648" spans="1:11" x14ac:dyDescent="0.2">
      <c r="A1648" s="2" t="str">
        <f t="shared" si="482"/>
        <v>YE Mar-12</v>
      </c>
      <c r="B1648" s="34">
        <f t="shared" si="487"/>
        <v>-7.6710647437864266E-3</v>
      </c>
      <c r="C1648" s="34">
        <f t="shared" si="487"/>
        <v>-2.2693226922855247E-2</v>
      </c>
      <c r="D1648" s="34">
        <f t="shared" si="487"/>
        <v>-1.9962632432784067E-2</v>
      </c>
      <c r="E1648" s="34">
        <f t="shared" si="483"/>
        <v>1.5651488837437721E-2</v>
      </c>
      <c r="F1648" s="34">
        <f t="shared" si="488"/>
        <v>-5.4068347429654384E-3</v>
      </c>
      <c r="G1648" s="34">
        <f t="shared" si="488"/>
        <v>-1.5133307367769189E-2</v>
      </c>
      <c r="H1648" s="34">
        <f t="shared" si="488"/>
        <v>-4.6235885140338828E-3</v>
      </c>
      <c r="I1648" s="34">
        <f t="shared" si="484"/>
        <v>9.8759280799798344E-3</v>
      </c>
      <c r="J1648" s="34">
        <f t="shared" si="485"/>
        <v>-7.868844588776458E-4</v>
      </c>
      <c r="K1648" s="19">
        <f t="shared" si="486"/>
        <v>-1.5138288973897573E-2</v>
      </c>
    </row>
    <row r="1649" spans="1:11" x14ac:dyDescent="0.2">
      <c r="A1649" s="2" t="str">
        <f t="shared" si="482"/>
        <v>YE Apr-12</v>
      </c>
      <c r="B1649" s="34">
        <f t="shared" si="487"/>
        <v>-6.1652281134402243E-3</v>
      </c>
      <c r="C1649" s="34">
        <f t="shared" si="487"/>
        <v>-1.9593510324483865E-2</v>
      </c>
      <c r="D1649" s="34">
        <f t="shared" si="487"/>
        <v>-1.6897797983962071E-2</v>
      </c>
      <c r="E1649" s="34">
        <f t="shared" si="483"/>
        <v>1.1445518390275522E-2</v>
      </c>
      <c r="F1649" s="34">
        <f t="shared" si="488"/>
        <v>-3.88085116657233E-3</v>
      </c>
      <c r="G1649" s="34">
        <f t="shared" si="488"/>
        <v>-1.0669345752057691E-2</v>
      </c>
      <c r="H1649" s="34">
        <f t="shared" si="488"/>
        <v>-5.6456836512672748E-3</v>
      </c>
      <c r="I1649" s="34">
        <f t="shared" si="484"/>
        <v>6.8617044830636686E-3</v>
      </c>
      <c r="J1649" s="34">
        <f t="shared" si="485"/>
        <v>1.7748527418026683E-3</v>
      </c>
      <c r="K1649" s="19">
        <f t="shared" si="486"/>
        <v>-1.351158420987153E-2</v>
      </c>
    </row>
    <row r="1650" spans="1:11" x14ac:dyDescent="0.2">
      <c r="A1650" s="2" t="str">
        <f t="shared" si="482"/>
        <v>YE May-12</v>
      </c>
      <c r="B1650" s="34">
        <f t="shared" si="487"/>
        <v>-8.4612973989345308E-3</v>
      </c>
      <c r="C1650" s="34">
        <f t="shared" si="487"/>
        <v>-1.6340329540532217E-2</v>
      </c>
      <c r="D1650" s="34">
        <f t="shared" si="487"/>
        <v>-1.3573364415658928E-2</v>
      </c>
      <c r="E1650" s="34">
        <f t="shared" si="483"/>
        <v>6.182752884749787E-3</v>
      </c>
      <c r="F1650" s="34">
        <f t="shared" si="488"/>
        <v>-4.5869326981426983E-3</v>
      </c>
      <c r="G1650" s="34">
        <f t="shared" si="488"/>
        <v>-8.9484972546146624E-3</v>
      </c>
      <c r="H1650" s="34">
        <f t="shared" si="488"/>
        <v>-7.4745322889055998E-3</v>
      </c>
      <c r="I1650" s="34">
        <f t="shared" si="484"/>
        <v>4.400946413369633E-3</v>
      </c>
      <c r="J1650" s="34">
        <f t="shared" si="485"/>
        <v>2.9093455883022479E-3</v>
      </c>
      <c r="K1650" s="19">
        <f t="shared" si="486"/>
        <v>-7.9462678773193351E-3</v>
      </c>
    </row>
    <row r="1651" spans="1:11" x14ac:dyDescent="0.2">
      <c r="A1651" s="2" t="str">
        <f t="shared" si="482"/>
        <v>YE Jun-12</v>
      </c>
      <c r="B1651" s="34">
        <f t="shared" si="487"/>
        <v>-7.022023619533968E-3</v>
      </c>
      <c r="C1651" s="34">
        <f t="shared" si="487"/>
        <v>-1.3216321605464487E-2</v>
      </c>
      <c r="D1651" s="34">
        <f t="shared" si="487"/>
        <v>-1.0484933182577927E-2</v>
      </c>
      <c r="E1651" s="34">
        <f t="shared" si="483"/>
        <v>4.0500320899128361E-3</v>
      </c>
      <c r="F1651" s="34">
        <f t="shared" si="488"/>
        <v>-2.4893130473656599E-3</v>
      </c>
      <c r="G1651" s="34">
        <f t="shared" si="488"/>
        <v>-5.3492238876484688E-3</v>
      </c>
      <c r="H1651" s="34">
        <f t="shared" si="488"/>
        <v>-6.4773654085150678E-3</v>
      </c>
      <c r="I1651" s="34">
        <f t="shared" si="484"/>
        <v>2.8752914178189481E-3</v>
      </c>
      <c r="J1651" s="34">
        <f t="shared" si="485"/>
        <v>4.0140528482164317E-3</v>
      </c>
      <c r="K1651" s="19">
        <f t="shared" si="486"/>
        <v>-6.2381020861204117E-3</v>
      </c>
    </row>
    <row r="1652" spans="1:11" x14ac:dyDescent="0.2">
      <c r="A1652" s="2" t="str">
        <f t="shared" si="482"/>
        <v>YE Jul-12</v>
      </c>
      <c r="B1652" s="34">
        <f t="shared" si="487"/>
        <v>-1.5291494106403292E-2</v>
      </c>
      <c r="C1652" s="34">
        <f t="shared" si="487"/>
        <v>-1.1702140309155729E-2</v>
      </c>
      <c r="D1652" s="34">
        <f t="shared" si="487"/>
        <v>-8.9354292568532001E-3</v>
      </c>
      <c r="E1652" s="34">
        <f t="shared" si="483"/>
        <v>-3.4783594328192668E-3</v>
      </c>
      <c r="F1652" s="34">
        <f t="shared" si="488"/>
        <v>-8.5831307157759884E-3</v>
      </c>
      <c r="G1652" s="34">
        <f t="shared" si="488"/>
        <v>-9.0182706474223329E-3</v>
      </c>
      <c r="H1652" s="34">
        <f t="shared" si="488"/>
        <v>-1.23827080550305E-2</v>
      </c>
      <c r="I1652" s="34">
        <f t="shared" si="484"/>
        <v>4.3909985296175513E-4</v>
      </c>
      <c r="J1652" s="34">
        <f t="shared" si="485"/>
        <v>3.8472162954659161E-3</v>
      </c>
      <c r="K1652" s="19">
        <f t="shared" si="486"/>
        <v>3.6450927109543674E-3</v>
      </c>
    </row>
    <row r="1653" spans="1:11" x14ac:dyDescent="0.2">
      <c r="A1653" s="2" t="str">
        <f t="shared" si="482"/>
        <v>YE Aug-12</v>
      </c>
      <c r="B1653" s="34">
        <f t="shared" si="487"/>
        <v>-1.9358933671850154E-2</v>
      </c>
      <c r="C1653" s="34">
        <f t="shared" si="487"/>
        <v>-1.059627420941911E-2</v>
      </c>
      <c r="D1653" s="34">
        <f t="shared" si="487"/>
        <v>-7.802908373851003E-3</v>
      </c>
      <c r="E1653" s="34">
        <f t="shared" si="483"/>
        <v>-1.6666942927727302E-2</v>
      </c>
      <c r="F1653" s="34">
        <f t="shared" si="488"/>
        <v>-2.0161579737648205E-2</v>
      </c>
      <c r="G1653" s="34">
        <f t="shared" si="488"/>
        <v>-1.8658213151334757E-2</v>
      </c>
      <c r="H1653" s="34">
        <f t="shared" si="488"/>
        <v>-2.4339800673040979E-2</v>
      </c>
      <c r="I1653" s="34">
        <f t="shared" si="484"/>
        <v>-1.5319500366341998E-3</v>
      </c>
      <c r="J1653" s="34">
        <f t="shared" si="485"/>
        <v>4.2824550373943282E-3</v>
      </c>
      <c r="K1653" s="19">
        <f t="shared" si="486"/>
        <v>8.9356440019807692E-3</v>
      </c>
    </row>
    <row r="1654" spans="1:11" x14ac:dyDescent="0.2">
      <c r="A1654" s="2" t="str">
        <f t="shared" si="482"/>
        <v>YE Sep-12</v>
      </c>
      <c r="B1654" s="34">
        <f t="shared" si="487"/>
        <v>-1.2210394489668097E-2</v>
      </c>
      <c r="C1654" s="34">
        <f t="shared" si="487"/>
        <v>-1.1987264425230904E-2</v>
      </c>
      <c r="D1654" s="34">
        <f t="shared" si="487"/>
        <v>-9.1743843609117803E-3</v>
      </c>
      <c r="E1654" s="34">
        <f t="shared" si="483"/>
        <v>-1.9699357534457174E-2</v>
      </c>
      <c r="F1654" s="34">
        <f t="shared" si="488"/>
        <v>-2.2773090897949211E-2</v>
      </c>
      <c r="G1654" s="34">
        <f t="shared" si="488"/>
        <v>-2.2366523944269745E-2</v>
      </c>
      <c r="H1654" s="34">
        <f t="shared" si="488"/>
        <v>-2.869301241768496E-2</v>
      </c>
      <c r="I1654" s="34">
        <f t="shared" si="484"/>
        <v>-4.15868486132287E-4</v>
      </c>
      <c r="J1654" s="34">
        <f t="shared" si="485"/>
        <v>6.0947996827149797E-3</v>
      </c>
      <c r="K1654" s="19">
        <f t="shared" si="486"/>
        <v>2.2588824906888405E-4</v>
      </c>
    </row>
    <row r="1655" spans="1:11" x14ac:dyDescent="0.2">
      <c r="A1655" s="2" t="str">
        <f t="shared" si="482"/>
        <v>YE Oct-12</v>
      </c>
      <c r="B1655" s="34">
        <f t="shared" si="487"/>
        <v>-8.6687306501548322E-3</v>
      </c>
      <c r="C1655" s="34">
        <f t="shared" si="487"/>
        <v>-1.0022672676886613E-2</v>
      </c>
      <c r="D1655" s="34">
        <f t="shared" si="487"/>
        <v>-7.1652231926544463E-3</v>
      </c>
      <c r="E1655" s="34">
        <f t="shared" si="483"/>
        <v>-1.9967842018966175E-2</v>
      </c>
      <c r="F1655" s="34">
        <f t="shared" si="488"/>
        <v>-1.9091980916952855E-2</v>
      </c>
      <c r="G1655" s="34">
        <f t="shared" si="488"/>
        <v>-1.6028995521603195E-2</v>
      </c>
      <c r="H1655" s="34">
        <f t="shared" si="488"/>
        <v>-2.6989991166879168E-2</v>
      </c>
      <c r="I1655" s="34">
        <f t="shared" si="484"/>
        <v>-3.1128817631912442E-3</v>
      </c>
      <c r="J1655" s="34">
        <f t="shared" si="485"/>
        <v>8.1170904494578533E-3</v>
      </c>
      <c r="K1655" s="19">
        <f t="shared" si="486"/>
        <v>-1.3657816197201189E-3</v>
      </c>
    </row>
    <row r="1656" spans="1:11" x14ac:dyDescent="0.2">
      <c r="A1656" s="2" t="str">
        <f t="shared" si="482"/>
        <v>YE Nov-12</v>
      </c>
      <c r="B1656" s="34">
        <f t="shared" si="487"/>
        <v>-8.9450956199876863E-3</v>
      </c>
      <c r="C1656" s="34">
        <f t="shared" si="487"/>
        <v>-7.9474384504469864E-3</v>
      </c>
      <c r="D1656" s="34">
        <f t="shared" si="487"/>
        <v>-5.1112834044869659E-3</v>
      </c>
      <c r="E1656" s="34">
        <f t="shared" si="483"/>
        <v>-2.2213453918097481E-2</v>
      </c>
      <c r="F1656" s="34">
        <f t="shared" si="488"/>
        <v>-1.8894789047086191E-2</v>
      </c>
      <c r="G1656" s="34">
        <f t="shared" si="488"/>
        <v>-1.518973343841834E-2</v>
      </c>
      <c r="H1656" s="34">
        <f t="shared" si="488"/>
        <v>-2.7211198064216569E-2</v>
      </c>
      <c r="I1656" s="34">
        <f t="shared" si="484"/>
        <v>-3.7622024611947413E-3</v>
      </c>
      <c r="J1656" s="34">
        <f t="shared" si="485"/>
        <v>8.5490385997262219E-3</v>
      </c>
      <c r="K1656" s="19">
        <f t="shared" si="486"/>
        <v>1.0066618561004326E-3</v>
      </c>
    </row>
    <row r="1657" spans="1:11" x14ac:dyDescent="0.2">
      <c r="A1657" s="2" t="str">
        <f t="shared" si="482"/>
        <v>YE Dec-12</v>
      </c>
      <c r="B1657" s="34">
        <f t="shared" ref="B1657:D1738" si="489">IF(B1237=0,"-",B1249/B1237-1)</f>
        <v>-1.0163227594702784E-2</v>
      </c>
      <c r="C1657" s="34">
        <f t="shared" si="489"/>
        <v>-5.9461962820676062E-3</v>
      </c>
      <c r="D1657" s="34">
        <f t="shared" si="489"/>
        <v>-3.0645934710082923E-3</v>
      </c>
      <c r="E1657" s="34">
        <f t="shared" si="483"/>
        <v>-2.2068360977410717E-2</v>
      </c>
      <c r="F1657" s="34">
        <f t="shared" ref="F1657:H1738" si="490">IF(OR(F1237="C",F1249="C"),"C",F1249/F1237-1)</f>
        <v>-1.8053435826218323E-2</v>
      </c>
      <c r="G1657" s="34">
        <f t="shared" si="490"/>
        <v>-1.3044340766499629E-2</v>
      </c>
      <c r="H1657" s="34">
        <f t="shared" si="490"/>
        <v>-2.506532389345173E-2</v>
      </c>
      <c r="I1657" s="34">
        <f t="shared" si="484"/>
        <v>-5.0752989892260958E-3</v>
      </c>
      <c r="J1657" s="34">
        <f t="shared" si="485"/>
        <v>7.1921619356445365E-3</v>
      </c>
      <c r="K1657" s="19">
        <f t="shared" si="486"/>
        <v>4.2603300162187274E-3</v>
      </c>
    </row>
    <row r="1658" spans="1:11" x14ac:dyDescent="0.2">
      <c r="A1658" s="2" t="str">
        <f t="shared" si="482"/>
        <v>YE Jan-13</v>
      </c>
      <c r="B1658" s="34">
        <f t="shared" si="489"/>
        <v>-7.6828518746158148E-3</v>
      </c>
      <c r="C1658" s="34">
        <f t="shared" si="489"/>
        <v>-4.4711520834824769E-3</v>
      </c>
      <c r="D1658" s="34">
        <f t="shared" si="489"/>
        <v>-1.5552277826988981E-3</v>
      </c>
      <c r="E1658" s="34">
        <f t="shared" si="483"/>
        <v>-1.9093426665500512E-2</v>
      </c>
      <c r="F1658" s="34">
        <f t="shared" si="490"/>
        <v>-1.2663114528740915E-2</v>
      </c>
      <c r="G1658" s="34">
        <f t="shared" si="490"/>
        <v>-1.2724963185976379E-2</v>
      </c>
      <c r="H1658" s="34">
        <f t="shared" si="490"/>
        <v>-2.0618959820582261E-2</v>
      </c>
      <c r="I1658" s="34">
        <f t="shared" si="484"/>
        <v>6.2645823027285275E-5</v>
      </c>
      <c r="J1658" s="34">
        <f t="shared" si="485"/>
        <v>8.1233401152873697E-3</v>
      </c>
      <c r="K1658" s="19">
        <f t="shared" si="486"/>
        <v>3.2365658471191772E-3</v>
      </c>
    </row>
    <row r="1659" spans="1:11" x14ac:dyDescent="0.2">
      <c r="A1659" s="2" t="str">
        <f t="shared" si="482"/>
        <v>YE Feb-13</v>
      </c>
      <c r="B1659" s="34">
        <f t="shared" si="489"/>
        <v>-6.1633281972265364E-3</v>
      </c>
      <c r="C1659" s="34">
        <f t="shared" si="489"/>
        <v>-3.0524118811023904E-3</v>
      </c>
      <c r="D1659" s="34">
        <f t="shared" si="489"/>
        <v>-5.8193288382234476E-3</v>
      </c>
      <c r="E1659" s="34">
        <f t="shared" si="483"/>
        <v>-1.4076525922686711E-2</v>
      </c>
      <c r="F1659" s="34">
        <f t="shared" si="490"/>
        <v>-9.0603289286006472E-3</v>
      </c>
      <c r="G1659" s="34">
        <f t="shared" si="490"/>
        <v>-9.2263099556463279E-3</v>
      </c>
      <c r="H1659" s="34">
        <f t="shared" si="490"/>
        <v>-1.9813938827666355E-2</v>
      </c>
      <c r="I1659" s="34">
        <f t="shared" si="484"/>
        <v>1.6752668012243177E-4</v>
      </c>
      <c r="J1659" s="34">
        <f t="shared" si="485"/>
        <v>1.097098839194266E-2</v>
      </c>
      <c r="K1659" s="19">
        <f t="shared" si="486"/>
        <v>3.1302088204099299E-3</v>
      </c>
    </row>
    <row r="1660" spans="1:11" x14ac:dyDescent="0.2">
      <c r="A1660" s="2" t="str">
        <f t="shared" si="482"/>
        <v>YE Mar-13</v>
      </c>
      <c r="B1660" s="34">
        <f t="shared" si="489"/>
        <v>-3.4013605442176909E-3</v>
      </c>
      <c r="C1660" s="34">
        <f t="shared" si="489"/>
        <v>-3.6116514440284186E-3</v>
      </c>
      <c r="D1660" s="34">
        <f t="shared" si="489"/>
        <v>-6.3871739946154138E-3</v>
      </c>
      <c r="E1660" s="34">
        <f t="shared" si="483"/>
        <v>-5.1313356196019955E-3</v>
      </c>
      <c r="F1660" s="34">
        <f t="shared" si="490"/>
        <v>2.019332246455452E-3</v>
      </c>
      <c r="G1660" s="34">
        <f t="shared" si="490"/>
        <v>-1.3057819723608644E-3</v>
      </c>
      <c r="H1660" s="34">
        <f t="shared" si="490"/>
        <v>-1.1485734880790188E-2</v>
      </c>
      <c r="I1660" s="34">
        <f t="shared" si="484"/>
        <v>3.3294617699730633E-3</v>
      </c>
      <c r="J1660" s="34">
        <f t="shared" si="485"/>
        <v>1.3661985065654969E-2</v>
      </c>
      <c r="K1660" s="19">
        <f t="shared" si="486"/>
        <v>-2.110086161922764E-4</v>
      </c>
    </row>
    <row r="1661" spans="1:11" x14ac:dyDescent="0.2">
      <c r="A1661" s="2" t="str">
        <f t="shared" si="482"/>
        <v>YE Apr-13</v>
      </c>
      <c r="B1661" s="34">
        <f t="shared" si="489"/>
        <v>-4.652605459057102E-3</v>
      </c>
      <c r="C1661" s="34">
        <f t="shared" si="489"/>
        <v>-4.5444999335052527E-3</v>
      </c>
      <c r="D1661" s="34">
        <f t="shared" si="489"/>
        <v>-7.3035355565117532E-3</v>
      </c>
      <c r="E1661" s="34">
        <f t="shared" si="483"/>
        <v>-3.5599587606127692E-4</v>
      </c>
      <c r="F1661" s="34">
        <f t="shared" si="490"/>
        <v>2.7552748707102559E-3</v>
      </c>
      <c r="G1661" s="34">
        <f t="shared" si="490"/>
        <v>-2.1799409194179775E-3</v>
      </c>
      <c r="H1661" s="34">
        <f t="shared" si="490"/>
        <v>-7.6569314040341174E-3</v>
      </c>
      <c r="I1661" s="34">
        <f t="shared" si="484"/>
        <v>4.9459977730612614E-3</v>
      </c>
      <c r="J1661" s="34">
        <f t="shared" si="485"/>
        <v>1.0492546987279638E-2</v>
      </c>
      <c r="K1661" s="19">
        <f t="shared" si="486"/>
        <v>1.0861084898072804E-4</v>
      </c>
    </row>
    <row r="1662" spans="1:11" x14ac:dyDescent="0.2">
      <c r="A1662" s="2" t="str">
        <f t="shared" si="482"/>
        <v>YE May-13</v>
      </c>
      <c r="B1662" s="34">
        <f t="shared" si="489"/>
        <v>-2.5284450063211006E-3</v>
      </c>
      <c r="C1662" s="34">
        <f t="shared" si="489"/>
        <v>-4.4770507533440362E-3</v>
      </c>
      <c r="D1662" s="34">
        <f t="shared" si="489"/>
        <v>-7.2341887269240512E-3</v>
      </c>
      <c r="E1662" s="34">
        <f t="shared" si="483"/>
        <v>4.4954205265139713E-3</v>
      </c>
      <c r="F1662" s="34">
        <f t="shared" si="490"/>
        <v>7.6975195194508572E-3</v>
      </c>
      <c r="G1662" s="34">
        <f t="shared" si="490"/>
        <v>3.4607603024172651E-3</v>
      </c>
      <c r="H1662" s="34">
        <f t="shared" si="490"/>
        <v>-2.7712889209058345E-3</v>
      </c>
      <c r="I1662" s="34">
        <f t="shared" si="484"/>
        <v>4.2221473770003293E-3</v>
      </c>
      <c r="J1662" s="34">
        <f t="shared" si="485"/>
        <v>1.0497901157527467E-2</v>
      </c>
      <c r="K1662" s="19">
        <f t="shared" si="486"/>
        <v>-1.9535451785742675E-3</v>
      </c>
    </row>
    <row r="1663" spans="1:11" x14ac:dyDescent="0.2">
      <c r="A1663" s="2" t="str">
        <f t="shared" si="482"/>
        <v>YE Jun-13</v>
      </c>
      <c r="B1663" s="34">
        <f t="shared" si="489"/>
        <v>2.2500803600129515E-3</v>
      </c>
      <c r="C1663" s="34">
        <f t="shared" si="489"/>
        <v>-4.7470038145566162E-3</v>
      </c>
      <c r="D1663" s="34">
        <f t="shared" si="489"/>
        <v>-7.4979314127554542E-3</v>
      </c>
      <c r="E1663" s="34">
        <f t="shared" si="483"/>
        <v>6.0073778631275498E-3</v>
      </c>
      <c r="F1663" s="34">
        <f t="shared" si="490"/>
        <v>6.8615053594252018E-3</v>
      </c>
      <c r="G1663" s="34">
        <f t="shared" si="490"/>
        <v>2.6327326331794243E-3</v>
      </c>
      <c r="H1663" s="34">
        <f t="shared" si="490"/>
        <v>-1.5355964568162239E-3</v>
      </c>
      <c r="I1663" s="34">
        <f t="shared" si="484"/>
        <v>4.2176687321386908E-3</v>
      </c>
      <c r="J1663" s="34">
        <f t="shared" si="485"/>
        <v>8.4100162073310614E-3</v>
      </c>
      <c r="K1663" s="19">
        <f t="shared" si="486"/>
        <v>-6.981375518629096E-3</v>
      </c>
    </row>
    <row r="1664" spans="1:11" x14ac:dyDescent="0.2">
      <c r="A1664" s="2" t="str">
        <f t="shared" si="482"/>
        <v>YE Jul-13</v>
      </c>
      <c r="B1664" s="34">
        <f t="shared" si="489"/>
        <v>2.9116790682626181E-3</v>
      </c>
      <c r="C1664" s="34">
        <f t="shared" si="489"/>
        <v>-3.8933608932590902E-3</v>
      </c>
      <c r="D1664" s="34">
        <f t="shared" si="489"/>
        <v>-6.6319665878757927E-3</v>
      </c>
      <c r="E1664" s="34">
        <f t="shared" si="483"/>
        <v>1.5405867020757302E-2</v>
      </c>
      <c r="F1664" s="34">
        <f t="shared" si="490"/>
        <v>1.7017639076739366E-2</v>
      </c>
      <c r="G1664" s="34">
        <f t="shared" si="490"/>
        <v>1.2093798352942331E-2</v>
      </c>
      <c r="H1664" s="34">
        <f t="shared" si="490"/>
        <v>8.6717292375424471E-3</v>
      </c>
      <c r="I1664" s="34">
        <f t="shared" si="484"/>
        <v>4.8650043422950873E-3</v>
      </c>
      <c r="J1664" s="34">
        <f t="shared" si="485"/>
        <v>8.2741585763543846E-3</v>
      </c>
      <c r="K1664" s="19">
        <f t="shared" si="486"/>
        <v>-6.7852833938915058E-3</v>
      </c>
    </row>
    <row r="1665" spans="1:11" x14ac:dyDescent="0.2">
      <c r="A1665" s="2" t="str">
        <f t="shared" si="482"/>
        <v>YE Aug-13</v>
      </c>
      <c r="B1665" s="34">
        <f t="shared" si="489"/>
        <v>2.5889967637540146E-3</v>
      </c>
      <c r="C1665" s="34">
        <f t="shared" si="489"/>
        <v>-3.0142640247257102E-3</v>
      </c>
      <c r="D1665" s="34">
        <f t="shared" si="489"/>
        <v>-5.7403903315399463E-3</v>
      </c>
      <c r="E1665" s="34">
        <f t="shared" si="483"/>
        <v>2.6071256649793151E-2</v>
      </c>
      <c r="F1665" s="34">
        <f t="shared" si="490"/>
        <v>2.8173919667989766E-2</v>
      </c>
      <c r="G1665" s="34">
        <f t="shared" si="490"/>
        <v>2.1631196083762072E-2</v>
      </c>
      <c r="H1665" s="34">
        <f t="shared" si="490"/>
        <v>2.0181207128649792E-2</v>
      </c>
      <c r="I1665" s="34">
        <f t="shared" si="484"/>
        <v>6.4041932248233291E-3</v>
      </c>
      <c r="J1665" s="34">
        <f t="shared" si="485"/>
        <v>7.8346008370764331E-3</v>
      </c>
      <c r="K1665" s="19">
        <f t="shared" si="486"/>
        <v>-5.5887914255656757E-3</v>
      </c>
    </row>
    <row r="1666" spans="1:11" x14ac:dyDescent="0.2">
      <c r="A1666" s="2" t="str">
        <f t="shared" si="482"/>
        <v>YE Sep-13</v>
      </c>
      <c r="B1666" s="34">
        <f t="shared" si="489"/>
        <v>-1.2678288431061668E-3</v>
      </c>
      <c r="C1666" s="34">
        <f t="shared" si="489"/>
        <v>-1.1589987023072901E-3</v>
      </c>
      <c r="D1666" s="34">
        <f t="shared" si="489"/>
        <v>-3.9198619620149922E-3</v>
      </c>
      <c r="E1666" s="34">
        <f t="shared" si="483"/>
        <v>3.1309376384254906E-2</v>
      </c>
      <c r="F1666" s="34">
        <f t="shared" si="490"/>
        <v>3.4052722542528224E-2</v>
      </c>
      <c r="G1666" s="34">
        <f t="shared" si="490"/>
        <v>2.7821964676908006E-2</v>
      </c>
      <c r="H1666" s="34">
        <f t="shared" si="490"/>
        <v>2.7266785988696807E-2</v>
      </c>
      <c r="I1666" s="34">
        <f t="shared" si="484"/>
        <v>6.0620983786612292E-3</v>
      </c>
      <c r="J1666" s="34">
        <f t="shared" si="485"/>
        <v>6.6058171512868302E-3</v>
      </c>
      <c r="K1666" s="19">
        <f t="shared" si="486"/>
        <v>1.0896829394480001E-4</v>
      </c>
    </row>
    <row r="1667" spans="1:11" x14ac:dyDescent="0.2">
      <c r="A1667" s="2" t="str">
        <f t="shared" si="482"/>
        <v>YE Oct-13</v>
      </c>
      <c r="B1667" s="34">
        <f t="shared" si="489"/>
        <v>-4.0599625234228887E-3</v>
      </c>
      <c r="C1667" s="34">
        <f t="shared" si="489"/>
        <v>-4.7288225352526414E-4</v>
      </c>
      <c r="D1667" s="34">
        <f t="shared" si="489"/>
        <v>-3.2231265615180194E-3</v>
      </c>
      <c r="E1667" s="34">
        <f t="shared" si="483"/>
        <v>3.2022239288298726E-2</v>
      </c>
      <c r="F1667" s="34">
        <f t="shared" si="490"/>
        <v>3.2575425278368098E-2</v>
      </c>
      <c r="G1667" s="34">
        <f t="shared" si="490"/>
        <v>2.5126789079038314E-2</v>
      </c>
      <c r="H1667" s="34">
        <f t="shared" si="490"/>
        <v>2.8695900996771107E-2</v>
      </c>
      <c r="I1667" s="34">
        <f t="shared" si="484"/>
        <v>7.2660633579009204E-3</v>
      </c>
      <c r="J1667" s="34">
        <f t="shared" si="485"/>
        <v>3.7713033344817237E-3</v>
      </c>
      <c r="K1667" s="19">
        <f t="shared" si="486"/>
        <v>3.6017030492982993E-3</v>
      </c>
    </row>
    <row r="1668" spans="1:11" x14ac:dyDescent="0.2">
      <c r="A1668" s="2" t="str">
        <f t="shared" si="482"/>
        <v>YE Nov-13</v>
      </c>
      <c r="B1668" s="34">
        <f t="shared" si="489"/>
        <v>-2.4898848428259734E-3</v>
      </c>
      <c r="C1668" s="34">
        <f t="shared" si="489"/>
        <v>4.9533952477576193E-4</v>
      </c>
      <c r="D1668" s="34">
        <f t="shared" si="489"/>
        <v>-2.2714582195175748E-3</v>
      </c>
      <c r="E1668" s="34">
        <f t="shared" si="483"/>
        <v>3.9817585544815737E-2</v>
      </c>
      <c r="F1668" s="34">
        <f t="shared" si="490"/>
        <v>3.9249542574286922E-2</v>
      </c>
      <c r="G1668" s="34">
        <f t="shared" si="490"/>
        <v>3.072625923602712E-2</v>
      </c>
      <c r="H1668" s="34">
        <f t="shared" si="490"/>
        <v>3.7455683343330826E-2</v>
      </c>
      <c r="I1668" s="34">
        <f t="shared" si="484"/>
        <v>8.2692017030567833E-3</v>
      </c>
      <c r="J1668" s="34">
        <f t="shared" si="485"/>
        <v>1.7290948035246778E-3</v>
      </c>
      <c r="K1668" s="19">
        <f t="shared" si="486"/>
        <v>2.9926757856799657E-3</v>
      </c>
    </row>
    <row r="1669" spans="1:11" x14ac:dyDescent="0.2">
      <c r="A1669" s="2" t="str">
        <f t="shared" si="482"/>
        <v>YE Dec-13</v>
      </c>
      <c r="B1669" s="34">
        <f t="shared" si="489"/>
        <v>4.3559427504666903E-3</v>
      </c>
      <c r="C1669" s="34">
        <f t="shared" si="489"/>
        <v>1.5799294644172068E-3</v>
      </c>
      <c r="D1669" s="34">
        <f t="shared" si="489"/>
        <v>-1.1696866454792287E-3</v>
      </c>
      <c r="E1669" s="34">
        <f t="shared" si="483"/>
        <v>4.2349568778641933E-2</v>
      </c>
      <c r="F1669" s="34">
        <f t="shared" si="490"/>
        <v>4.0448995311790137E-2</v>
      </c>
      <c r="G1669" s="34">
        <f t="shared" si="490"/>
        <v>3.0319288832781011E-2</v>
      </c>
      <c r="H1669" s="34">
        <f t="shared" si="490"/>
        <v>4.1130346408120522E-2</v>
      </c>
      <c r="I1669" s="34">
        <f t="shared" si="484"/>
        <v>9.8316187892439899E-3</v>
      </c>
      <c r="J1669" s="34">
        <f t="shared" si="485"/>
        <v>-6.5443399924036694E-4</v>
      </c>
      <c r="K1669" s="19">
        <f t="shared" si="486"/>
        <v>-2.7639735753913763E-3</v>
      </c>
    </row>
    <row r="1670" spans="1:11" x14ac:dyDescent="0.2">
      <c r="A1670" s="2" t="str">
        <f t="shared" si="482"/>
        <v>YE Jan-14</v>
      </c>
      <c r="B1670" s="34">
        <f t="shared" si="489"/>
        <v>-3.4066274388355744E-3</v>
      </c>
      <c r="C1670" s="34">
        <f t="shared" si="489"/>
        <v>2.6709524263768269E-3</v>
      </c>
      <c r="D1670" s="34">
        <f t="shared" si="489"/>
        <v>-6.1845142297678457E-5</v>
      </c>
      <c r="E1670" s="34">
        <f t="shared" si="483"/>
        <v>4.7899009183373753E-2</v>
      </c>
      <c r="F1670" s="34">
        <f t="shared" si="490"/>
        <v>4.8815954440610376E-2</v>
      </c>
      <c r="G1670" s="34">
        <f t="shared" si="490"/>
        <v>3.7864618070555522E-2</v>
      </c>
      <c r="H1670" s="34">
        <f t="shared" si="490"/>
        <v>4.7834201720037273E-2</v>
      </c>
      <c r="I1670" s="34">
        <f t="shared" si="484"/>
        <v>1.055179662104111E-2</v>
      </c>
      <c r="J1670" s="34">
        <f t="shared" si="485"/>
        <v>9.3693517444015662E-4</v>
      </c>
      <c r="K1670" s="19">
        <f t="shared" si="486"/>
        <v>6.0983546876229866E-3</v>
      </c>
    </row>
    <row r="1671" spans="1:11" x14ac:dyDescent="0.2">
      <c r="A1671" s="2" t="str">
        <f t="shared" si="482"/>
        <v>YE Feb-14</v>
      </c>
      <c r="B1671" s="34">
        <f t="shared" si="489"/>
        <v>-2.7906976744186407E-3</v>
      </c>
      <c r="C1671" s="34">
        <f t="shared" si="489"/>
        <v>3.9997946345249336E-3</v>
      </c>
      <c r="D1671" s="34">
        <f t="shared" si="489"/>
        <v>3.9645902416316492E-3</v>
      </c>
      <c r="E1671" s="34">
        <f t="shared" si="483"/>
        <v>5.177783195607577E-2</v>
      </c>
      <c r="F1671" s="34">
        <f t="shared" si="490"/>
        <v>5.5366122746805413E-2</v>
      </c>
      <c r="G1671" s="34">
        <f t="shared" si="490"/>
        <v>4.2086760609196139E-2</v>
      </c>
      <c r="H1671" s="34">
        <f t="shared" si="490"/>
        <v>5.5947700085013263E-2</v>
      </c>
      <c r="I1671" s="34">
        <f t="shared" si="484"/>
        <v>1.2743048505717836E-2</v>
      </c>
      <c r="J1671" s="34">
        <f t="shared" si="485"/>
        <v>-5.5076339307424949E-4</v>
      </c>
      <c r="K1671" s="19">
        <f t="shared" si="486"/>
        <v>6.8094955523456679E-3</v>
      </c>
    </row>
    <row r="1672" spans="1:11" x14ac:dyDescent="0.2">
      <c r="A1672" s="2" t="str">
        <f t="shared" si="482"/>
        <v>YE Mar-14</v>
      </c>
      <c r="B1672" s="34">
        <f t="shared" si="489"/>
        <v>-3.4129692832765013E-3</v>
      </c>
      <c r="C1672" s="34">
        <f t="shared" si="489"/>
        <v>5.3177797891739154E-3</v>
      </c>
      <c r="D1672" s="34">
        <f t="shared" si="489"/>
        <v>5.3080190803389549E-3</v>
      </c>
      <c r="E1672" s="34">
        <f t="shared" si="483"/>
        <v>4.1800855657284197E-2</v>
      </c>
      <c r="F1672" s="34">
        <f t="shared" si="490"/>
        <v>4.1534340081226695E-2</v>
      </c>
      <c r="G1672" s="34">
        <f t="shared" si="490"/>
        <v>2.8273902030906406E-2</v>
      </c>
      <c r="H1672" s="34">
        <f t="shared" si="490"/>
        <v>4.7330754477026282E-2</v>
      </c>
      <c r="I1672" s="34">
        <f t="shared" si="484"/>
        <v>1.2895822819319003E-2</v>
      </c>
      <c r="J1672" s="34">
        <f t="shared" si="485"/>
        <v>-5.5344640372886333E-3</v>
      </c>
      <c r="K1672" s="19">
        <f t="shared" si="486"/>
        <v>8.7606488980407349E-3</v>
      </c>
    </row>
    <row r="1673" spans="1:11" x14ac:dyDescent="0.2">
      <c r="A1673" s="2" t="str">
        <f t="shared" si="482"/>
        <v>YE Apr-14</v>
      </c>
      <c r="B1673" s="34">
        <f t="shared" si="489"/>
        <v>-9.348706762231096E-4</v>
      </c>
      <c r="C1673" s="34">
        <f t="shared" si="489"/>
        <v>6.8134130720083341E-3</v>
      </c>
      <c r="D1673" s="34">
        <f t="shared" si="489"/>
        <v>6.7833475863072756E-3</v>
      </c>
      <c r="E1673" s="34">
        <f t="shared" si="483"/>
        <v>4.8454529971110771E-2</v>
      </c>
      <c r="F1673" s="34">
        <f t="shared" si="490"/>
        <v>5.4940864764049691E-2</v>
      </c>
      <c r="G1673" s="34">
        <f t="shared" si="490"/>
        <v>3.8001860343714222E-2</v>
      </c>
      <c r="H1673" s="34">
        <f t="shared" si="490"/>
        <v>5.5566561476343201E-2</v>
      </c>
      <c r="I1673" s="34">
        <f t="shared" si="484"/>
        <v>1.6318857477506166E-2</v>
      </c>
      <c r="J1673" s="34">
        <f t="shared" si="485"/>
        <v>-5.9275912588441226E-4</v>
      </c>
      <c r="K1673" s="19">
        <f t="shared" si="486"/>
        <v>7.7555341697053137E-3</v>
      </c>
    </row>
    <row r="1674" spans="1:11" x14ac:dyDescent="0.2">
      <c r="A1674" s="2" t="str">
        <f t="shared" si="482"/>
        <v>YE May-14</v>
      </c>
      <c r="B1674" s="34">
        <f t="shared" si="489"/>
        <v>-3.1685678073510859E-3</v>
      </c>
      <c r="C1674" s="34">
        <f t="shared" si="489"/>
        <v>6.8865787252092581E-3</v>
      </c>
      <c r="D1674" s="34">
        <f t="shared" si="489"/>
        <v>6.8579360792551114E-3</v>
      </c>
      <c r="E1674" s="34">
        <f t="shared" si="483"/>
        <v>4.946567336214347E-2</v>
      </c>
      <c r="F1674" s="34">
        <f t="shared" si="490"/>
        <v>5.5346632781676286E-2</v>
      </c>
      <c r="G1674" s="34">
        <f t="shared" si="490"/>
        <v>3.4618354846643662E-2</v>
      </c>
      <c r="H1674" s="34">
        <f t="shared" si="490"/>
        <v>5.6662841867433533E-2</v>
      </c>
      <c r="I1674" s="34">
        <f t="shared" si="484"/>
        <v>2.0034709260599914E-2</v>
      </c>
      <c r="J1674" s="34">
        <f t="shared" si="485"/>
        <v>-1.2456282492445681E-3</v>
      </c>
      <c r="K1674" s="19">
        <f t="shared" si="486"/>
        <v>1.0087108218932217E-2</v>
      </c>
    </row>
    <row r="1675" spans="1:11" x14ac:dyDescent="0.2">
      <c r="A1675" s="2" t="str">
        <f t="shared" si="482"/>
        <v>YE Jun-14</v>
      </c>
      <c r="B1675" s="34">
        <f t="shared" si="489"/>
        <v>-4.810776138550299E-3</v>
      </c>
      <c r="C1675" s="34">
        <f t="shared" si="489"/>
        <v>6.2634818290165928E-3</v>
      </c>
      <c r="D1675" s="34">
        <f t="shared" si="489"/>
        <v>6.2433085064157456E-3</v>
      </c>
      <c r="E1675" s="34">
        <f t="shared" si="483"/>
        <v>4.9621000721928432E-2</v>
      </c>
      <c r="F1675" s="34">
        <f t="shared" si="490"/>
        <v>5.4444491259903138E-2</v>
      </c>
      <c r="G1675" s="34">
        <f t="shared" si="490"/>
        <v>3.2259509900402161E-2</v>
      </c>
      <c r="H1675" s="34">
        <f t="shared" si="490"/>
        <v>5.6174108444248194E-2</v>
      </c>
      <c r="I1675" s="34">
        <f t="shared" si="484"/>
        <v>2.149167059903534E-2</v>
      </c>
      <c r="J1675" s="34">
        <f t="shared" si="485"/>
        <v>-1.6376250568125306E-3</v>
      </c>
      <c r="K1675" s="19">
        <f t="shared" si="486"/>
        <v>1.1127791280332922E-2</v>
      </c>
    </row>
    <row r="1676" spans="1:11" x14ac:dyDescent="0.2">
      <c r="A1676" s="2" t="str">
        <f t="shared" si="482"/>
        <v>YE Jul-14</v>
      </c>
      <c r="B1676" s="34">
        <f t="shared" si="489"/>
        <v>-6.4516129032258229E-3</v>
      </c>
      <c r="C1676" s="34">
        <f t="shared" si="489"/>
        <v>6.4154555529050139E-3</v>
      </c>
      <c r="D1676" s="34">
        <f t="shared" si="489"/>
        <v>6.3982203039130159E-3</v>
      </c>
      <c r="E1676" s="34">
        <f t="shared" si="483"/>
        <v>4.6682080017496963E-2</v>
      </c>
      <c r="F1676" s="34">
        <f t="shared" si="490"/>
        <v>5.1857931981670768E-2</v>
      </c>
      <c r="G1676" s="34">
        <f t="shared" si="490"/>
        <v>2.6818433017957277E-2</v>
      </c>
      <c r="H1676" s="34">
        <f t="shared" si="490"/>
        <v>5.3378982553606846E-2</v>
      </c>
      <c r="I1676" s="34">
        <f t="shared" si="484"/>
        <v>2.4385517593523476E-2</v>
      </c>
      <c r="J1676" s="34">
        <f t="shared" si="485"/>
        <v>-1.4439727744034458E-3</v>
      </c>
      <c r="K1676" s="19">
        <f t="shared" si="486"/>
        <v>1.2950620848703132E-2</v>
      </c>
    </row>
    <row r="1677" spans="1:11" x14ac:dyDescent="0.2">
      <c r="A1677" s="2" t="str">
        <f t="shared" si="482"/>
        <v>YE Aug-14</v>
      </c>
      <c r="B1677" s="34">
        <f t="shared" si="489"/>
        <v>-1.4525500322788876E-2</v>
      </c>
      <c r="C1677" s="34">
        <f t="shared" si="489"/>
        <v>6.2629257379558378E-3</v>
      </c>
      <c r="D1677" s="34">
        <f t="shared" si="489"/>
        <v>6.2427494559424979E-3</v>
      </c>
      <c r="E1677" s="34">
        <f t="shared" si="483"/>
        <v>4.4741324496002433E-2</v>
      </c>
      <c r="F1677" s="34">
        <f t="shared" si="490"/>
        <v>4.9364464360709182E-2</v>
      </c>
      <c r="G1677" s="34">
        <f t="shared" si="490"/>
        <v>2.3595641400816492E-2</v>
      </c>
      <c r="H1677" s="34">
        <f t="shared" si="490"/>
        <v>5.1263382831100213E-2</v>
      </c>
      <c r="I1677" s="34">
        <f t="shared" si="484"/>
        <v>2.5174807236016949E-2</v>
      </c>
      <c r="J1677" s="34">
        <f t="shared" si="485"/>
        <v>-1.8063203773703851E-3</v>
      </c>
      <c r="K1677" s="19">
        <f t="shared" si="486"/>
        <v>2.1094839153680711E-2</v>
      </c>
    </row>
    <row r="1678" spans="1:11" x14ac:dyDescent="0.2">
      <c r="A1678" s="2" t="str">
        <f t="shared" si="482"/>
        <v>YE Sep-14</v>
      </c>
      <c r="B1678" s="34">
        <f t="shared" si="489"/>
        <v>-1.523325928276742E-2</v>
      </c>
      <c r="C1678" s="34">
        <f t="shared" si="489"/>
        <v>5.5982651596286903E-3</v>
      </c>
      <c r="D1678" s="34">
        <f t="shared" si="489"/>
        <v>5.5871180540667531E-3</v>
      </c>
      <c r="E1678" s="34">
        <f t="shared" si="483"/>
        <v>4.5907447955782388E-2</v>
      </c>
      <c r="F1678" s="34">
        <f t="shared" si="490"/>
        <v>5.027470170995163E-2</v>
      </c>
      <c r="G1678" s="34">
        <f t="shared" si="490"/>
        <v>2.2688145750030531E-2</v>
      </c>
      <c r="H1678" s="34">
        <f t="shared" si="490"/>
        <v>5.1751056341138968E-2</v>
      </c>
      <c r="I1678" s="34">
        <f t="shared" si="484"/>
        <v>2.6974553361708731E-2</v>
      </c>
      <c r="J1678" s="34">
        <f t="shared" si="485"/>
        <v>-1.4037110990156032E-3</v>
      </c>
      <c r="K1678" s="19">
        <f t="shared" si="486"/>
        <v>2.1153765232997168E-2</v>
      </c>
    </row>
    <row r="1679" spans="1:11" x14ac:dyDescent="0.2">
      <c r="A1679" s="2" t="str">
        <f t="shared" si="482"/>
        <v>YE Oct-14</v>
      </c>
      <c r="B1679" s="34">
        <f t="shared" si="489"/>
        <v>-5.9579805581686518E-3</v>
      </c>
      <c r="C1679" s="34">
        <f t="shared" si="489"/>
        <v>4.8366637821684044E-3</v>
      </c>
      <c r="D1679" s="34">
        <f t="shared" si="489"/>
        <v>4.8108280656160574E-3</v>
      </c>
      <c r="E1679" s="34">
        <f t="shared" si="483"/>
        <v>4.9150544948354025E-2</v>
      </c>
      <c r="F1679" s="34">
        <f t="shared" si="490"/>
        <v>5.4821552307232846E-2</v>
      </c>
      <c r="G1679" s="34">
        <f t="shared" si="490"/>
        <v>2.642801358564606E-2</v>
      </c>
      <c r="H1679" s="34">
        <f t="shared" si="490"/>
        <v>5.4197827835047896E-2</v>
      </c>
      <c r="I1679" s="34">
        <f t="shared" si="484"/>
        <v>2.7662474470468768E-2</v>
      </c>
      <c r="J1679" s="34">
        <f t="shared" si="485"/>
        <v>5.9165789922532852E-4</v>
      </c>
      <c r="K1679" s="19">
        <f t="shared" si="486"/>
        <v>1.0859344101367574E-2</v>
      </c>
    </row>
    <row r="1680" spans="1:11" x14ac:dyDescent="0.2">
      <c r="A1680" s="2" t="str">
        <f t="shared" si="482"/>
        <v>YE Nov-14</v>
      </c>
      <c r="B1680" s="34">
        <f t="shared" si="489"/>
        <v>-9.3603744149766133E-3</v>
      </c>
      <c r="C1680" s="34">
        <f t="shared" si="489"/>
        <v>3.7328058760033311E-3</v>
      </c>
      <c r="D1680" s="34">
        <f t="shared" si="489"/>
        <v>3.7219760248510259E-3</v>
      </c>
      <c r="E1680" s="34">
        <f t="shared" si="483"/>
        <v>4.8310355471945066E-2</v>
      </c>
      <c r="F1680" s="34">
        <f t="shared" si="490"/>
        <v>5.4262654689007261E-2</v>
      </c>
      <c r="G1680" s="34">
        <f t="shared" si="490"/>
        <v>2.5636801614603355E-2</v>
      </c>
      <c r="H1680" s="34">
        <f t="shared" si="490"/>
        <v>5.2212141481614793E-2</v>
      </c>
      <c r="I1680" s="34">
        <f t="shared" si="484"/>
        <v>2.7910321694131435E-2</v>
      </c>
      <c r="J1680" s="34">
        <f t="shared" si="485"/>
        <v>1.9487640624495928E-3</v>
      </c>
      <c r="K1680" s="19">
        <f t="shared" si="486"/>
        <v>1.3216895380343541E-2</v>
      </c>
    </row>
    <row r="1681" spans="1:11" x14ac:dyDescent="0.2">
      <c r="A1681" s="2" t="str">
        <f t="shared" si="482"/>
        <v>YE Dec-14</v>
      </c>
      <c r="B1681" s="34">
        <f t="shared" si="489"/>
        <v>-1.3011152416356864E-2</v>
      </c>
      <c r="C1681" s="34">
        <f t="shared" si="489"/>
        <v>2.1215265350487122E-3</v>
      </c>
      <c r="D1681" s="34">
        <f t="shared" si="489"/>
        <v>2.0796305682533323E-3</v>
      </c>
      <c r="E1681" s="34">
        <f t="shared" si="483"/>
        <v>5.1556661028358652E-2</v>
      </c>
      <c r="F1681" s="34">
        <f t="shared" si="490"/>
        <v>5.8126794883271105E-2</v>
      </c>
      <c r="G1681" s="34">
        <f t="shared" si="490"/>
        <v>2.7259961235584163E-2</v>
      </c>
      <c r="H1681" s="34">
        <f t="shared" si="490"/>
        <v>5.3743510404883565E-2</v>
      </c>
      <c r="I1681" s="34">
        <f t="shared" si="484"/>
        <v>3.0047733594678716E-2</v>
      </c>
      <c r="J1681" s="34">
        <f t="shared" si="485"/>
        <v>4.15972619058258E-3</v>
      </c>
      <c r="K1681" s="19">
        <f t="shared" si="486"/>
        <v>1.5332168127789592E-2</v>
      </c>
    </row>
    <row r="1682" spans="1:11" x14ac:dyDescent="0.2">
      <c r="A1682" s="2" t="str">
        <f t="shared" si="482"/>
        <v>YE Jan-15</v>
      </c>
      <c r="B1682" s="34">
        <f t="shared" si="489"/>
        <v>-1.025481665630823E-2</v>
      </c>
      <c r="C1682" s="34">
        <f t="shared" si="489"/>
        <v>9.4474704984826019E-4</v>
      </c>
      <c r="D1682" s="34">
        <f t="shared" si="489"/>
        <v>8.8019950053586093E-4</v>
      </c>
      <c r="E1682" s="34">
        <f t="shared" si="483"/>
        <v>5.0972522948901311E-2</v>
      </c>
      <c r="F1682" s="34">
        <f t="shared" si="490"/>
        <v>5.5062249996344459E-2</v>
      </c>
      <c r="G1682" s="34">
        <f t="shared" si="490"/>
        <v>2.6562049291567025E-2</v>
      </c>
      <c r="H1682" s="34">
        <f t="shared" si="490"/>
        <v>5.1897588438677866E-2</v>
      </c>
      <c r="I1682" s="34">
        <f t="shared" si="484"/>
        <v>2.7762764778267002E-2</v>
      </c>
      <c r="J1682" s="34">
        <f t="shared" si="485"/>
        <v>3.0085262980439342E-3</v>
      </c>
      <c r="K1682" s="19">
        <f t="shared" si="486"/>
        <v>1.1315603141730524E-2</v>
      </c>
    </row>
    <row r="1683" spans="1:11" x14ac:dyDescent="0.2">
      <c r="A1683" s="2" t="str">
        <f t="shared" si="482"/>
        <v>YE Feb-15</v>
      </c>
      <c r="B1683" s="34">
        <f t="shared" si="489"/>
        <v>-9.9502487562188602E-3</v>
      </c>
      <c r="C1683" s="34">
        <f t="shared" si="489"/>
        <v>-3.8262382483045254E-4</v>
      </c>
      <c r="D1683" s="34">
        <f t="shared" si="489"/>
        <v>-3.4185548737308835E-4</v>
      </c>
      <c r="E1683" s="34">
        <f t="shared" si="483"/>
        <v>4.9048526367988732E-2</v>
      </c>
      <c r="F1683" s="34">
        <f t="shared" si="490"/>
        <v>5.2601922970295423E-2</v>
      </c>
      <c r="G1683" s="34">
        <f t="shared" si="490"/>
        <v>2.6328811039560529E-2</v>
      </c>
      <c r="H1683" s="34">
        <f t="shared" si="490"/>
        <v>4.8689903372729271E-2</v>
      </c>
      <c r="I1683" s="34">
        <f t="shared" si="484"/>
        <v>2.5599117600648036E-2</v>
      </c>
      <c r="J1683" s="34">
        <f t="shared" si="485"/>
        <v>3.7303873957255096E-3</v>
      </c>
      <c r="K1683" s="19">
        <f t="shared" si="486"/>
        <v>9.663781965874696E-3</v>
      </c>
    </row>
    <row r="1684" spans="1:11" x14ac:dyDescent="0.2">
      <c r="A1684" s="2" t="str">
        <f t="shared" si="482"/>
        <v>YE Mar-15</v>
      </c>
      <c r="B1684" s="34">
        <f t="shared" si="489"/>
        <v>-9.3399750933997883E-3</v>
      </c>
      <c r="C1684" s="34">
        <f t="shared" si="489"/>
        <v>-1.9797874162692519E-3</v>
      </c>
      <c r="D1684" s="34">
        <f t="shared" si="489"/>
        <v>-1.969923270244589E-3</v>
      </c>
      <c r="E1684" s="34">
        <f t="shared" si="483"/>
        <v>5.8755199296451455E-2</v>
      </c>
      <c r="F1684" s="34">
        <f t="shared" si="490"/>
        <v>6.3088718774913843E-2</v>
      </c>
      <c r="G1684" s="34">
        <f t="shared" si="490"/>
        <v>3.9380421855909509E-2</v>
      </c>
      <c r="H1684" s="34">
        <f t="shared" si="490"/>
        <v>5.6669532791864929E-2</v>
      </c>
      <c r="I1684" s="34">
        <f t="shared" si="484"/>
        <v>2.2810028378897673E-2</v>
      </c>
      <c r="J1684" s="34">
        <f t="shared" si="485"/>
        <v>6.0749229383838532E-3</v>
      </c>
      <c r="K1684" s="19">
        <f t="shared" si="486"/>
        <v>7.4295797671097841E-3</v>
      </c>
    </row>
    <row r="1685" spans="1:11" x14ac:dyDescent="0.2">
      <c r="A1685" s="2" t="str">
        <f t="shared" si="482"/>
        <v>YE Apr-15</v>
      </c>
      <c r="B1685" s="34">
        <f t="shared" si="489"/>
        <v>-1.341235184029943E-2</v>
      </c>
      <c r="C1685" s="34">
        <f t="shared" si="489"/>
        <v>-3.5706823383616637E-3</v>
      </c>
      <c r="D1685" s="34">
        <f t="shared" si="489"/>
        <v>-3.5392817052171122E-3</v>
      </c>
      <c r="E1685" s="34">
        <f t="shared" si="483"/>
        <v>5.4447122185661501E-2</v>
      </c>
      <c r="F1685" s="34">
        <f t="shared" si="490"/>
        <v>5.3894446923547834E-2</v>
      </c>
      <c r="G1685" s="34">
        <f t="shared" si="490"/>
        <v>3.2740737191150782E-2</v>
      </c>
      <c r="H1685" s="34">
        <f t="shared" si="490"/>
        <v>5.071513677699091E-2</v>
      </c>
      <c r="I1685" s="34">
        <f t="shared" si="484"/>
        <v>2.0483078637849594E-2</v>
      </c>
      <c r="J1685" s="34">
        <f t="shared" si="485"/>
        <v>3.0258535689411392E-3</v>
      </c>
      <c r="K1685" s="19">
        <f t="shared" si="486"/>
        <v>9.9754639339908469E-3</v>
      </c>
    </row>
    <row r="1686" spans="1:11" x14ac:dyDescent="0.2">
      <c r="A1686" s="2" t="str">
        <f t="shared" si="482"/>
        <v>YE May-15</v>
      </c>
      <c r="B1686" s="34">
        <f t="shared" si="489"/>
        <v>-8.9001907183725582E-3</v>
      </c>
      <c r="C1686" s="34">
        <f t="shared" si="489"/>
        <v>-3.9034718933819157E-3</v>
      </c>
      <c r="D1686" s="34">
        <f t="shared" si="489"/>
        <v>-3.8785175583455622E-3</v>
      </c>
      <c r="E1686" s="34">
        <f t="shared" si="483"/>
        <v>5.2821154731863995E-2</v>
      </c>
      <c r="F1686" s="34">
        <f t="shared" si="490"/>
        <v>5.2150296266339158E-2</v>
      </c>
      <c r="G1686" s="34">
        <f t="shared" si="490"/>
        <v>3.3473569334009579E-2</v>
      </c>
      <c r="H1686" s="34">
        <f t="shared" si="490"/>
        <v>4.8737769397438901E-2</v>
      </c>
      <c r="I1686" s="34">
        <f t="shared" si="484"/>
        <v>1.8071799305293457E-2</v>
      </c>
      <c r="J1686" s="34">
        <f t="shared" si="485"/>
        <v>3.2539372267110789E-3</v>
      </c>
      <c r="K1686" s="19">
        <f t="shared" si="486"/>
        <v>5.0415899369533612E-3</v>
      </c>
    </row>
    <row r="1687" spans="1:11" x14ac:dyDescent="0.2">
      <c r="A1687" s="2" t="str">
        <f t="shared" si="482"/>
        <v>YE Jun-15</v>
      </c>
      <c r="B1687" s="34">
        <f t="shared" si="489"/>
        <v>-9.3457943925233655E-3</v>
      </c>
      <c r="C1687" s="34">
        <f t="shared" si="489"/>
        <v>-3.0080956251449242E-3</v>
      </c>
      <c r="D1687" s="34">
        <f t="shared" si="489"/>
        <v>-2.9952722403148169E-3</v>
      </c>
      <c r="E1687" s="34">
        <f t="shared" si="483"/>
        <v>5.2975685304580411E-2</v>
      </c>
      <c r="F1687" s="34">
        <f t="shared" si="490"/>
        <v>5.326303186645176E-2</v>
      </c>
      <c r="G1687" s="34">
        <f t="shared" si="490"/>
        <v>3.6200719626354738E-2</v>
      </c>
      <c r="H1687" s="34">
        <f t="shared" si="490"/>
        <v>4.9821736464661148E-2</v>
      </c>
      <c r="I1687" s="34">
        <f t="shared" si="484"/>
        <v>1.6466223113847711E-2</v>
      </c>
      <c r="J1687" s="34">
        <f t="shared" si="485"/>
        <v>3.2779807106864123E-3</v>
      </c>
      <c r="K1687" s="19">
        <f t="shared" si="486"/>
        <v>6.3974883783914915E-3</v>
      </c>
    </row>
    <row r="1688" spans="1:11" x14ac:dyDescent="0.2">
      <c r="A1688" s="2" t="str">
        <f t="shared" si="482"/>
        <v>YE Jul-15</v>
      </c>
      <c r="B1688" s="34">
        <f t="shared" si="489"/>
        <v>-8.4415584415584721E-3</v>
      </c>
      <c r="C1688" s="34">
        <f t="shared" si="489"/>
        <v>-2.9397504182498979E-3</v>
      </c>
      <c r="D1688" s="34">
        <f t="shared" si="489"/>
        <v>-2.9256115792768433E-3</v>
      </c>
      <c r="E1688" s="34">
        <f t="shared" si="483"/>
        <v>5.2709884818147756E-2</v>
      </c>
      <c r="F1688" s="34">
        <f t="shared" si="490"/>
        <v>5.3079105618119016E-2</v>
      </c>
      <c r="G1688" s="34">
        <f t="shared" si="490"/>
        <v>3.9536765245903105E-2</v>
      </c>
      <c r="H1688" s="34">
        <f t="shared" si="490"/>
        <v>4.9630064589504697E-2</v>
      </c>
      <c r="I1688" s="34">
        <f t="shared" si="484"/>
        <v>1.3027283714215132E-2</v>
      </c>
      <c r="J1688" s="34">
        <f t="shared" si="485"/>
        <v>3.2859586867524104E-3</v>
      </c>
      <c r="K1688" s="19">
        <f t="shared" si="486"/>
        <v>5.5486472533694542E-3</v>
      </c>
    </row>
    <row r="1689" spans="1:11" x14ac:dyDescent="0.2">
      <c r="A1689" s="2" t="str">
        <f t="shared" si="482"/>
        <v>YE Aug-15</v>
      </c>
      <c r="B1689" s="34">
        <f t="shared" si="489"/>
        <v>0</v>
      </c>
      <c r="C1689" s="34">
        <f t="shared" si="489"/>
        <v>-2.0978513225885509E-3</v>
      </c>
      <c r="D1689" s="34">
        <f t="shared" si="489"/>
        <v>-2.0674473905957225E-3</v>
      </c>
      <c r="E1689" s="34">
        <f t="shared" si="483"/>
        <v>5.1726048875010422E-2</v>
      </c>
      <c r="F1689" s="34">
        <f t="shared" si="490"/>
        <v>5.3567864712617652E-2</v>
      </c>
      <c r="G1689" s="34">
        <f t="shared" si="490"/>
        <v>3.9842717890899104E-2</v>
      </c>
      <c r="H1689" s="34">
        <f t="shared" si="490"/>
        <v>4.9551660599642222E-2</v>
      </c>
      <c r="I1689" s="34">
        <f t="shared" si="484"/>
        <v>1.3199252719254817E-2</v>
      </c>
      <c r="J1689" s="34">
        <f t="shared" si="485"/>
        <v>3.8265902134639873E-3</v>
      </c>
      <c r="K1689" s="19">
        <f t="shared" si="486"/>
        <v>-2.0978513225885509E-3</v>
      </c>
    </row>
    <row r="1690" spans="1:11" x14ac:dyDescent="0.2">
      <c r="A1690" s="2" t="str">
        <f t="shared" si="482"/>
        <v>YE Sep-15</v>
      </c>
      <c r="B1690" s="34">
        <f t="shared" si="489"/>
        <v>9.3457943925232545E-3</v>
      </c>
      <c r="C1690" s="34">
        <f t="shared" si="489"/>
        <v>-8.1828491564106542E-4</v>
      </c>
      <c r="D1690" s="34">
        <f t="shared" si="489"/>
        <v>-8.0522806227789623E-4</v>
      </c>
      <c r="E1690" s="34">
        <f t="shared" si="483"/>
        <v>4.9612137068292039E-2</v>
      </c>
      <c r="F1690" s="34">
        <f t="shared" si="490"/>
        <v>5.2896808675678031E-2</v>
      </c>
      <c r="G1690" s="34">
        <f t="shared" si="490"/>
        <v>4.3137537934586412E-2</v>
      </c>
      <c r="H1690" s="34">
        <f t="shared" si="490"/>
        <v>4.8766959921017206E-2</v>
      </c>
      <c r="I1690" s="34">
        <f t="shared" si="484"/>
        <v>9.3556893373953898E-3</v>
      </c>
      <c r="J1690" s="34">
        <f t="shared" si="485"/>
        <v>3.9378135586689567E-3</v>
      </c>
      <c r="K1690" s="19">
        <f t="shared" si="486"/>
        <v>-1.0069967462718488E-2</v>
      </c>
    </row>
    <row r="1691" spans="1:11" x14ac:dyDescent="0.2">
      <c r="A1691" s="2" t="str">
        <f t="shared" si="482"/>
        <v>YE Oct-15</v>
      </c>
      <c r="B1691" s="34">
        <f t="shared" si="489"/>
        <v>-3.154574132492316E-4</v>
      </c>
      <c r="C1691" s="34">
        <f t="shared" si="489"/>
        <v>-5.0205717326190502E-4</v>
      </c>
      <c r="D1691" s="34">
        <f t="shared" si="489"/>
        <v>-4.8288680291341812E-4</v>
      </c>
      <c r="E1691" s="34">
        <f t="shared" si="483"/>
        <v>4.685570266507777E-2</v>
      </c>
      <c r="F1691" s="34">
        <f t="shared" si="490"/>
        <v>4.946394680485322E-2</v>
      </c>
      <c r="G1691" s="34">
        <f t="shared" si="490"/>
        <v>4.2054146568648365E-2</v>
      </c>
      <c r="H1691" s="34">
        <f t="shared" si="490"/>
        <v>4.6350189861706248E-2</v>
      </c>
      <c r="I1691" s="34">
        <f t="shared" si="484"/>
        <v>7.1107631600566545E-3</v>
      </c>
      <c r="J1691" s="34">
        <f t="shared" si="485"/>
        <v>2.9758268057067383E-3</v>
      </c>
      <c r="K1691" s="19">
        <f t="shared" si="486"/>
        <v>-1.8665864286526723E-4</v>
      </c>
    </row>
    <row r="1692" spans="1:11" x14ac:dyDescent="0.2">
      <c r="A1692" s="2" t="str">
        <f t="shared" si="482"/>
        <v>YE Nov-15</v>
      </c>
      <c r="B1692" s="34">
        <f t="shared" si="489"/>
        <v>2.2047244094487439E-3</v>
      </c>
      <c r="C1692" s="34">
        <f t="shared" si="489"/>
        <v>-1.2556624971460373E-4</v>
      </c>
      <c r="D1692" s="34">
        <f t="shared" si="489"/>
        <v>-1.1149611468441734E-4</v>
      </c>
      <c r="E1692" s="34">
        <f t="shared" si="483"/>
        <v>4.6140918574288703E-2</v>
      </c>
      <c r="F1692" s="34">
        <f t="shared" si="490"/>
        <v>4.8328760637714741E-2</v>
      </c>
      <c r="G1692" s="34">
        <f t="shared" si="490"/>
        <v>4.4719701775151055E-2</v>
      </c>
      <c r="H1692" s="34">
        <f t="shared" si="490"/>
        <v>4.6024277926455248E-2</v>
      </c>
      <c r="I1692" s="34">
        <f t="shared" si="484"/>
        <v>3.4545714572353781E-3</v>
      </c>
      <c r="J1692" s="34">
        <f t="shared" si="485"/>
        <v>2.2030872130689438E-3</v>
      </c>
      <c r="K1692" s="19">
        <f t="shared" si="486"/>
        <v>-2.3251643126472876E-3</v>
      </c>
    </row>
    <row r="1693" spans="1:11" x14ac:dyDescent="0.2">
      <c r="A1693" s="2" t="str">
        <f t="shared" si="482"/>
        <v>YE Dec-15</v>
      </c>
      <c r="B1693" s="34">
        <f t="shared" si="489"/>
        <v>-3.4526051475204378E-3</v>
      </c>
      <c r="C1693" s="34">
        <f t="shared" si="489"/>
        <v>7.0527755648086554E-4</v>
      </c>
      <c r="D1693" s="34">
        <f t="shared" si="489"/>
        <v>7.3541792953979446E-4</v>
      </c>
      <c r="E1693" s="34">
        <f t="shared" si="483"/>
        <v>4.3792752524053125E-2</v>
      </c>
      <c r="F1693" s="34">
        <f t="shared" si="490"/>
        <v>4.7468323251987687E-2</v>
      </c>
      <c r="G1693" s="34">
        <f t="shared" si="490"/>
        <v>4.987935262681753E-2</v>
      </c>
      <c r="H1693" s="34">
        <f t="shared" si="490"/>
        <v>4.4560376428983028E-2</v>
      </c>
      <c r="I1693" s="34">
        <f t="shared" si="484"/>
        <v>-2.2964823232282106E-3</v>
      </c>
      <c r="J1693" s="34">
        <f t="shared" si="485"/>
        <v>2.7838953962104895E-3</v>
      </c>
      <c r="K1693" s="19">
        <f t="shared" si="486"/>
        <v>4.1722879669126023E-3</v>
      </c>
    </row>
    <row r="1694" spans="1:11" x14ac:dyDescent="0.2">
      <c r="A1694" s="2" t="str">
        <f t="shared" si="482"/>
        <v>YE Jan-16</v>
      </c>
      <c r="B1694" s="34">
        <f t="shared" si="489"/>
        <v>-5.3375196232339217E-3</v>
      </c>
      <c r="C1694" s="34">
        <f t="shared" si="489"/>
        <v>1.1730515763708205E-3</v>
      </c>
      <c r="D1694" s="34">
        <f t="shared" si="489"/>
        <v>1.2122537061365346E-3</v>
      </c>
      <c r="E1694" s="34">
        <f t="shared" si="483"/>
        <v>4.5762603343549202E-2</v>
      </c>
      <c r="F1694" s="34">
        <f t="shared" si="490"/>
        <v>5.0396055492077041E-2</v>
      </c>
      <c r="G1694" s="34">
        <f t="shared" si="490"/>
        <v>5.6652050424143674E-2</v>
      </c>
      <c r="H1694" s="34">
        <f t="shared" si="490"/>
        <v>4.7030332935191321E-2</v>
      </c>
      <c r="I1694" s="34">
        <f t="shared" si="484"/>
        <v>-5.9205818316022674E-3</v>
      </c>
      <c r="J1694" s="34">
        <f t="shared" si="485"/>
        <v>3.2145415954190071E-3</v>
      </c>
      <c r="K1694" s="19">
        <f t="shared" si="486"/>
        <v>6.5455079768754754E-3</v>
      </c>
    </row>
    <row r="1695" spans="1:11" x14ac:dyDescent="0.2">
      <c r="A1695" s="2" t="str">
        <f t="shared" si="482"/>
        <v>YE Feb-16</v>
      </c>
      <c r="B1695" s="34">
        <f t="shared" si="489"/>
        <v>-5.9673366834170904E-3</v>
      </c>
      <c r="C1695" s="34">
        <f t="shared" si="489"/>
        <v>1.4528419188826192E-3</v>
      </c>
      <c r="D1695" s="34">
        <f t="shared" si="489"/>
        <v>4.2568745583482226E-3</v>
      </c>
      <c r="E1695" s="34">
        <f t="shared" si="483"/>
        <v>4.5100810718417428E-2</v>
      </c>
      <c r="F1695" s="34">
        <f t="shared" si="490"/>
        <v>5.2157208969510815E-2</v>
      </c>
      <c r="G1695" s="34">
        <f t="shared" si="490"/>
        <v>6.1186498672024525E-2</v>
      </c>
      <c r="H1695" s="34">
        <f t="shared" si="490"/>
        <v>4.9549673770473923E-2</v>
      </c>
      <c r="I1695" s="34">
        <f t="shared" si="484"/>
        <v>-8.5086737475580376E-3</v>
      </c>
      <c r="J1695" s="34">
        <f t="shared" si="485"/>
        <v>2.4844323848620675E-3</v>
      </c>
      <c r="K1695" s="19">
        <f t="shared" si="486"/>
        <v>7.4647231183957441E-3</v>
      </c>
    </row>
    <row r="1696" spans="1:11" x14ac:dyDescent="0.2">
      <c r="A1696" s="2" t="str">
        <f t="shared" si="482"/>
        <v>YE Mar-16</v>
      </c>
      <c r="B1696" s="34">
        <f t="shared" si="489"/>
        <v>-1.2256442489000596E-2</v>
      </c>
      <c r="C1696" s="34">
        <f t="shared" si="489"/>
        <v>1.9331282169872122E-3</v>
      </c>
      <c r="D1696" s="34">
        <f t="shared" si="489"/>
        <v>4.7482445267319484E-3</v>
      </c>
      <c r="E1696" s="34">
        <f t="shared" si="483"/>
        <v>4.4227828008534642E-2</v>
      </c>
      <c r="F1696" s="34">
        <f t="shared" si="490"/>
        <v>5.7126642450530118E-2</v>
      </c>
      <c r="G1696" s="34">
        <f t="shared" si="490"/>
        <v>6.8089234735755566E-2</v>
      </c>
      <c r="H1696" s="34">
        <f t="shared" si="490"/>
        <v>4.9186077077537194E-2</v>
      </c>
      <c r="I1696" s="34">
        <f t="shared" si="484"/>
        <v>-1.0263741950303773E-2</v>
      </c>
      <c r="J1696" s="34">
        <f t="shared" si="485"/>
        <v>7.5683098989562936E-3</v>
      </c>
      <c r="K1696" s="19">
        <f t="shared" si="486"/>
        <v>1.43656423755818E-2</v>
      </c>
    </row>
    <row r="1697" spans="1:11" x14ac:dyDescent="0.2">
      <c r="A1697" s="2" t="str">
        <f t="shared" si="482"/>
        <v>YE Apr-16</v>
      </c>
      <c r="B1697" s="34">
        <f t="shared" si="489"/>
        <v>-8.5361998103066217E-3</v>
      </c>
      <c r="C1697" s="34">
        <f t="shared" si="489"/>
        <v>2.0662090757737062E-3</v>
      </c>
      <c r="D1697" s="34">
        <f t="shared" si="489"/>
        <v>4.8811252043683417E-3</v>
      </c>
      <c r="E1697" s="34">
        <f t="shared" si="483"/>
        <v>4.409154730382947E-2</v>
      </c>
      <c r="F1697" s="34">
        <f t="shared" si="490"/>
        <v>5.717683772683424E-2</v>
      </c>
      <c r="G1697" s="34">
        <f t="shared" si="490"/>
        <v>7.1980854599077881E-2</v>
      </c>
      <c r="H1697" s="34">
        <f t="shared" si="490"/>
        <v>4.9187888871042196E-2</v>
      </c>
      <c r="I1697" s="34">
        <f t="shared" si="484"/>
        <v>-1.3809963870838438E-2</v>
      </c>
      <c r="J1697" s="34">
        <f t="shared" si="485"/>
        <v>7.6144120043057928E-3</v>
      </c>
      <c r="K1697" s="19">
        <f t="shared" si="486"/>
        <v>1.0693692380953967E-2</v>
      </c>
    </row>
    <row r="1698" spans="1:11" x14ac:dyDescent="0.2">
      <c r="A1698" s="2" t="str">
        <f t="shared" si="482"/>
        <v>YE May-16</v>
      </c>
      <c r="B1698" s="34">
        <f t="shared" si="489"/>
        <v>-4.810776138550299E-3</v>
      </c>
      <c r="C1698" s="34">
        <f t="shared" si="489"/>
        <v>1.0887476991394696E-3</v>
      </c>
      <c r="D1698" s="34">
        <f t="shared" si="489"/>
        <v>3.8845454868017271E-3</v>
      </c>
      <c r="E1698" s="34">
        <f t="shared" si="483"/>
        <v>4.2152681783589552E-2</v>
      </c>
      <c r="F1698" s="34">
        <f t="shared" si="490"/>
        <v>5.327192723235985E-2</v>
      </c>
      <c r="G1698" s="34">
        <f t="shared" si="490"/>
        <v>6.8486080244140268E-2</v>
      </c>
      <c r="H1698" s="34">
        <f t="shared" si="490"/>
        <v>4.6200971280170311E-2</v>
      </c>
      <c r="I1698" s="34">
        <f t="shared" si="484"/>
        <v>-1.4238981015367247E-2</v>
      </c>
      <c r="J1698" s="34">
        <f t="shared" si="485"/>
        <v>6.7586975603142196E-3</v>
      </c>
      <c r="K1698" s="19">
        <f t="shared" si="486"/>
        <v>5.9280423222418666E-3</v>
      </c>
    </row>
    <row r="1699" spans="1:11" x14ac:dyDescent="0.2">
      <c r="A1699" s="2" t="str">
        <f t="shared" si="482"/>
        <v>YE Jun-16</v>
      </c>
      <c r="B1699" s="34">
        <f t="shared" si="489"/>
        <v>-4.8796356538711727E-3</v>
      </c>
      <c r="C1699" s="34">
        <f t="shared" si="489"/>
        <v>-2.2759745596623304E-4</v>
      </c>
      <c r="D1699" s="34">
        <f t="shared" si="489"/>
        <v>2.5841963902144549E-3</v>
      </c>
      <c r="E1699" s="34">
        <f t="shared" si="483"/>
        <v>4.5301045116629579E-2</v>
      </c>
      <c r="F1699" s="34">
        <f t="shared" si="490"/>
        <v>5.8014153276275682E-2</v>
      </c>
      <c r="G1699" s="34">
        <f t="shared" si="490"/>
        <v>7.5274369255601714E-2</v>
      </c>
      <c r="H1699" s="34">
        <f t="shared" si="490"/>
        <v>4.8002308304107455E-2</v>
      </c>
      <c r="I1699" s="34">
        <f t="shared" si="484"/>
        <v>-1.60519179781764E-2</v>
      </c>
      <c r="J1699" s="34">
        <f t="shared" si="485"/>
        <v>9.5532661453479051E-3</v>
      </c>
      <c r="K1699" s="19">
        <f t="shared" si="486"/>
        <v>4.6748497614776952E-3</v>
      </c>
    </row>
    <row r="1700" spans="1:11" x14ac:dyDescent="0.2">
      <c r="A1700" s="2" t="str">
        <f t="shared" si="482"/>
        <v>YE Jul-16</v>
      </c>
      <c r="B1700" s="34">
        <f t="shared" si="489"/>
        <v>-5.2390307793058755E-3</v>
      </c>
      <c r="C1700" s="34">
        <f t="shared" si="489"/>
        <v>-1.2024778989015994E-3</v>
      </c>
      <c r="D1700" s="34">
        <f t="shared" si="489"/>
        <v>1.5892159385844096E-3</v>
      </c>
      <c r="E1700" s="34">
        <f t="shared" si="483"/>
        <v>4.7275794347807709E-2</v>
      </c>
      <c r="F1700" s="34">
        <f t="shared" si="490"/>
        <v>5.9964618234207734E-2</v>
      </c>
      <c r="G1700" s="34">
        <f t="shared" si="490"/>
        <v>7.7313258065703439E-2</v>
      </c>
      <c r="H1700" s="34">
        <f t="shared" si="490"/>
        <v>4.8940141732278786E-2</v>
      </c>
      <c r="I1700" s="34">
        <f t="shared" si="484"/>
        <v>-1.6103616753631034E-2</v>
      </c>
      <c r="J1700" s="34">
        <f t="shared" si="485"/>
        <v>1.0510110218227009E-2</v>
      </c>
      <c r="K1700" s="19">
        <f t="shared" si="486"/>
        <v>4.0578118817493625E-3</v>
      </c>
    </row>
    <row r="1701" spans="1:11" x14ac:dyDescent="0.2">
      <c r="A1701" s="2" t="str">
        <f t="shared" si="482"/>
        <v>YE Aug-16</v>
      </c>
      <c r="B1701" s="34">
        <f t="shared" si="489"/>
        <v>-5.568293481821196E-3</v>
      </c>
      <c r="C1701" s="34">
        <f t="shared" si="489"/>
        <v>-2.6765349485949885E-3</v>
      </c>
      <c r="D1701" s="34">
        <f t="shared" si="489"/>
        <v>8.4327606562961677E-5</v>
      </c>
      <c r="E1701" s="34">
        <f t="shared" si="483"/>
        <v>4.9991106603840541E-2</v>
      </c>
      <c r="F1701" s="34">
        <f t="shared" si="490"/>
        <v>6.1392077236517073E-2</v>
      </c>
      <c r="G1701" s="34">
        <f t="shared" si="490"/>
        <v>8.1126572933557295E-2</v>
      </c>
      <c r="H1701" s="34">
        <f t="shared" si="490"/>
        <v>5.0079649840772955E-2</v>
      </c>
      <c r="I1701" s="34">
        <f t="shared" si="484"/>
        <v>-1.8253640407239535E-2</v>
      </c>
      <c r="J1701" s="34">
        <f t="shared" si="485"/>
        <v>1.0772923175360605E-2</v>
      </c>
      <c r="K1701" s="19">
        <f t="shared" si="486"/>
        <v>2.9079508570288848E-3</v>
      </c>
    </row>
    <row r="1702" spans="1:11" x14ac:dyDescent="0.2">
      <c r="A1702" s="2" t="str">
        <f t="shared" si="482"/>
        <v>YE Sep-16</v>
      </c>
      <c r="B1702" s="34">
        <f t="shared" si="489"/>
        <v>-2.2988505747126409E-2</v>
      </c>
      <c r="C1702" s="34">
        <f t="shared" si="489"/>
        <v>-4.1121998466637777E-3</v>
      </c>
      <c r="D1702" s="34">
        <f t="shared" si="489"/>
        <v>-1.3340404225015146E-3</v>
      </c>
      <c r="E1702" s="34">
        <f t="shared" si="483"/>
        <v>5.1926090129207347E-2</v>
      </c>
      <c r="F1702" s="34">
        <f t="shared" si="490"/>
        <v>6.2166840349686225E-2</v>
      </c>
      <c r="G1702" s="34">
        <f t="shared" si="490"/>
        <v>8.3156305296765431E-2</v>
      </c>
      <c r="H1702" s="34">
        <f t="shared" si="490"/>
        <v>5.0522778203491159E-2</v>
      </c>
      <c r="I1702" s="34">
        <f t="shared" si="484"/>
        <v>-1.937805729832176E-2</v>
      </c>
      <c r="J1702" s="34">
        <f t="shared" si="485"/>
        <v>1.1084064418010797E-2</v>
      </c>
      <c r="K1702" s="19">
        <f t="shared" si="486"/>
        <v>1.9320454274591281E-2</v>
      </c>
    </row>
    <row r="1703" spans="1:11" x14ac:dyDescent="0.2">
      <c r="A1703" s="2" t="str">
        <f t="shared" si="482"/>
        <v>YE Oct-16</v>
      </c>
      <c r="B1703" s="34">
        <f t="shared" si="489"/>
        <v>-1.8933417481855508E-2</v>
      </c>
      <c r="C1703" s="34">
        <f t="shared" si="489"/>
        <v>-4.9347688806131718E-3</v>
      </c>
      <c r="D1703" s="34">
        <f t="shared" si="489"/>
        <v>-2.1724796823442416E-3</v>
      </c>
      <c r="E1703" s="34">
        <f t="shared" si="483"/>
        <v>5.3993922713238884E-2</v>
      </c>
      <c r="F1703" s="34">
        <f t="shared" si="490"/>
        <v>6.4546269358275454E-2</v>
      </c>
      <c r="G1703" s="34">
        <f t="shared" si="490"/>
        <v>8.4127174841597485E-2</v>
      </c>
      <c r="H1703" s="34">
        <f t="shared" si="490"/>
        <v>5.1704142330829983E-2</v>
      </c>
      <c r="I1703" s="34">
        <f t="shared" si="484"/>
        <v>-1.8061446975704554E-2</v>
      </c>
      <c r="J1703" s="34">
        <f t="shared" si="485"/>
        <v>1.221077916360036E-2</v>
      </c>
      <c r="K1703" s="19">
        <f t="shared" si="486"/>
        <v>1.4268805859548594E-2</v>
      </c>
    </row>
    <row r="1704" spans="1:11" x14ac:dyDescent="0.2">
      <c r="A1704" s="2" t="str">
        <f t="shared" si="482"/>
        <v>YE Nov-16</v>
      </c>
      <c r="B1704" s="34">
        <f t="shared" si="489"/>
        <v>-2.4198617221872998E-2</v>
      </c>
      <c r="C1704" s="34">
        <f t="shared" si="489"/>
        <v>-5.373588479141711E-3</v>
      </c>
      <c r="D1704" s="34">
        <f t="shared" si="489"/>
        <v>-2.6052379697905081E-3</v>
      </c>
      <c r="E1704" s="34">
        <f t="shared" si="483"/>
        <v>5.3740905356908675E-2</v>
      </c>
      <c r="F1704" s="34">
        <f t="shared" si="490"/>
        <v>6.492300940715201E-2</v>
      </c>
      <c r="G1704" s="34">
        <f t="shared" si="490"/>
        <v>8.3351767245800401E-2</v>
      </c>
      <c r="H1704" s="34">
        <f t="shared" si="490"/>
        <v>5.0995659539951443E-2</v>
      </c>
      <c r="I1704" s="34">
        <f t="shared" si="484"/>
        <v>-1.7010871626212287E-2</v>
      </c>
      <c r="J1704" s="34">
        <f t="shared" si="485"/>
        <v>1.3251576960171985E-2</v>
      </c>
      <c r="K1704" s="19">
        <f t="shared" si="486"/>
        <v>1.9291865204306369E-2</v>
      </c>
    </row>
    <row r="1705" spans="1:11" x14ac:dyDescent="0.2">
      <c r="A1705" s="2" t="str">
        <f t="shared" si="482"/>
        <v>YE Dec-16</v>
      </c>
      <c r="B1705" s="34">
        <f t="shared" si="489"/>
        <v>-2.7086614173228329E-2</v>
      </c>
      <c r="C1705" s="34">
        <f t="shared" si="489"/>
        <v>-6.7780295947721392E-3</v>
      </c>
      <c r="D1705" s="34">
        <f t="shared" si="489"/>
        <v>-4.0369464901993668E-3</v>
      </c>
      <c r="E1705" s="34">
        <f t="shared" si="483"/>
        <v>5.2599041226163434E-2</v>
      </c>
      <c r="F1705" s="34">
        <f t="shared" si="490"/>
        <v>6.1980126319724382E-2</v>
      </c>
      <c r="G1705" s="34">
        <f t="shared" si="490"/>
        <v>7.8695916512156794E-2</v>
      </c>
      <c r="H1705" s="34">
        <f t="shared" si="490"/>
        <v>4.8349755221098301E-2</v>
      </c>
      <c r="I1705" s="34">
        <f t="shared" si="484"/>
        <v>-1.549629505086203E-2</v>
      </c>
      <c r="J1705" s="34">
        <f t="shared" si="485"/>
        <v>1.3001740145159202E-2</v>
      </c>
      <c r="K1705" s="19">
        <f t="shared" si="486"/>
        <v>2.087399029996706E-2</v>
      </c>
    </row>
    <row r="1706" spans="1:11" x14ac:dyDescent="0.2">
      <c r="A1706" s="2" t="str">
        <f t="shared" si="482"/>
        <v>YE Jan-17</v>
      </c>
      <c r="B1706" s="34">
        <f t="shared" si="489"/>
        <v>-2.1148989898989945E-2</v>
      </c>
      <c r="C1706" s="34">
        <f t="shared" si="489"/>
        <v>-7.4734975644137336E-3</v>
      </c>
      <c r="D1706" s="34">
        <f t="shared" si="489"/>
        <v>-4.7457236941668146E-3</v>
      </c>
      <c r="E1706" s="34">
        <f t="shared" si="483"/>
        <v>4.7964314298663657E-2</v>
      </c>
      <c r="F1706" s="34">
        <f t="shared" si="490"/>
        <v>5.5421355957628204E-2</v>
      </c>
      <c r="G1706" s="34">
        <f t="shared" si="490"/>
        <v>6.9639325479922354E-2</v>
      </c>
      <c r="H1706" s="34">
        <f t="shared" si="490"/>
        <v>4.2990965221655353E-2</v>
      </c>
      <c r="I1706" s="34">
        <f t="shared" si="484"/>
        <v>-1.3292302539376966E-2</v>
      </c>
      <c r="J1706" s="34">
        <f t="shared" si="485"/>
        <v>1.1918023406205736E-2</v>
      </c>
      <c r="K1706" s="19">
        <f t="shared" si="486"/>
        <v>1.3970964113491524E-2</v>
      </c>
    </row>
    <row r="1707" spans="1:11" x14ac:dyDescent="0.2">
      <c r="A1707" s="2" t="str">
        <f t="shared" si="482"/>
        <v>YE Feb-17</v>
      </c>
      <c r="B1707" s="34">
        <f t="shared" si="489"/>
        <v>-1.9905213270142164E-2</v>
      </c>
      <c r="C1707" s="34">
        <f t="shared" si="489"/>
        <v>-7.6449006451378976E-3</v>
      </c>
      <c r="D1707" s="34">
        <f t="shared" si="489"/>
        <v>-1.0439869148274994E-2</v>
      </c>
      <c r="E1707" s="34">
        <f t="shared" si="483"/>
        <v>4.6837520247386966E-2</v>
      </c>
      <c r="F1707" s="34">
        <f t="shared" si="490"/>
        <v>4.7492634067713757E-2</v>
      </c>
      <c r="G1707" s="34">
        <f t="shared" si="490"/>
        <v>5.7161537970439991E-2</v>
      </c>
      <c r="H1707" s="34">
        <f t="shared" si="490"/>
        <v>3.5908673516499734E-2</v>
      </c>
      <c r="I1707" s="34">
        <f t="shared" si="484"/>
        <v>-9.146098827326532E-3</v>
      </c>
      <c r="J1707" s="34">
        <f t="shared" si="485"/>
        <v>1.118241486664151E-2</v>
      </c>
      <c r="K1707" s="19">
        <f t="shared" si="486"/>
        <v>1.2509313171547021E-2</v>
      </c>
    </row>
    <row r="1708" spans="1:11" x14ac:dyDescent="0.2">
      <c r="A1708" s="2" t="str">
        <f t="shared" si="482"/>
        <v>YE Mar-17</v>
      </c>
      <c r="B1708" s="34">
        <f t="shared" si="489"/>
        <v>-1.495386573337576E-2</v>
      </c>
      <c r="C1708" s="34">
        <f t="shared" si="489"/>
        <v>-7.9327727859852537E-3</v>
      </c>
      <c r="D1708" s="34">
        <f t="shared" si="489"/>
        <v>-1.0732912895185076E-2</v>
      </c>
      <c r="E1708" s="34">
        <f t="shared" si="483"/>
        <v>4.1608682420097187E-2</v>
      </c>
      <c r="F1708" s="34">
        <f t="shared" si="490"/>
        <v>3.1957299870271516E-2</v>
      </c>
      <c r="G1708" s="34">
        <f t="shared" si="490"/>
        <v>4.0628074650535417E-2</v>
      </c>
      <c r="H1708" s="34">
        <f t="shared" si="490"/>
        <v>3.0429187160813775E-2</v>
      </c>
      <c r="I1708" s="34">
        <f t="shared" si="484"/>
        <v>-8.3322514464890807E-3</v>
      </c>
      <c r="J1708" s="34">
        <f t="shared" si="485"/>
        <v>1.4829866316852236E-3</v>
      </c>
      <c r="K1708" s="19">
        <f t="shared" si="486"/>
        <v>7.1276793067338584E-3</v>
      </c>
    </row>
    <row r="1709" spans="1:11" x14ac:dyDescent="0.2">
      <c r="A1709" s="2" t="str">
        <f t="shared" si="482"/>
        <v>YE Apr-17</v>
      </c>
      <c r="B1709" s="34">
        <f t="shared" si="489"/>
        <v>-1.1798469387755084E-2</v>
      </c>
      <c r="C1709" s="34">
        <f t="shared" si="489"/>
        <v>-7.4119507633839676E-3</v>
      </c>
      <c r="D1709" s="34">
        <f t="shared" si="489"/>
        <v>-1.0221827300343378E-2</v>
      </c>
      <c r="E1709" s="34">
        <f t="shared" si="483"/>
        <v>4.1818433851855907E-2</v>
      </c>
      <c r="F1709" s="34">
        <f t="shared" si="490"/>
        <v>3.4722503762976364E-2</v>
      </c>
      <c r="G1709" s="34">
        <f t="shared" si="490"/>
        <v>3.9829083601353288E-2</v>
      </c>
      <c r="H1709" s="34">
        <f t="shared" si="490"/>
        <v>3.1169145742707904E-2</v>
      </c>
      <c r="I1709" s="34">
        <f t="shared" si="484"/>
        <v>-4.910980005185972E-3</v>
      </c>
      <c r="J1709" s="34">
        <f t="shared" si="485"/>
        <v>3.4459506812618557E-3</v>
      </c>
      <c r="K1709" s="19">
        <f t="shared" si="486"/>
        <v>4.4388907408932088E-3</v>
      </c>
    </row>
    <row r="1710" spans="1:11" x14ac:dyDescent="0.2">
      <c r="A1710" s="2" t="str">
        <f t="shared" si="482"/>
        <v>YE May-17</v>
      </c>
      <c r="B1710" s="34">
        <f t="shared" si="489"/>
        <v>-1.9658395101514681E-2</v>
      </c>
      <c r="C1710" s="34">
        <f t="shared" si="489"/>
        <v>-6.5970032115327815E-3</v>
      </c>
      <c r="D1710" s="34">
        <f t="shared" si="489"/>
        <v>-9.3960017098817517E-3</v>
      </c>
      <c r="E1710" s="34">
        <f t="shared" si="483"/>
        <v>4.4798801879504913E-2</v>
      </c>
      <c r="F1710" s="34">
        <f t="shared" si="490"/>
        <v>3.9547792284798655E-2</v>
      </c>
      <c r="G1710" s="34">
        <f t="shared" si="490"/>
        <v>4.3871033334522469E-2</v>
      </c>
      <c r="H1710" s="34">
        <f t="shared" si="490"/>
        <v>3.4981870550562677E-2</v>
      </c>
      <c r="I1710" s="34">
        <f t="shared" si="484"/>
        <v>-4.1415470988920289E-3</v>
      </c>
      <c r="J1710" s="34">
        <f t="shared" si="485"/>
        <v>4.4115958589758808E-3</v>
      </c>
      <c r="K1710" s="19">
        <f t="shared" si="486"/>
        <v>1.3323306717493155E-2</v>
      </c>
    </row>
    <row r="1711" spans="1:11" x14ac:dyDescent="0.2">
      <c r="A1711" s="2" t="str">
        <f t="shared" si="482"/>
        <v>YE Jun-17</v>
      </c>
      <c r="B1711" s="34">
        <f t="shared" si="489"/>
        <v>-5.2304674730303535E-3</v>
      </c>
      <c r="C1711" s="34">
        <f t="shared" si="489"/>
        <v>-5.9405618600751886E-3</v>
      </c>
      <c r="D1711" s="34">
        <f t="shared" si="489"/>
        <v>-8.7520451220375328E-3</v>
      </c>
      <c r="E1711" s="34">
        <f t="shared" si="483"/>
        <v>4.3230737631287042E-2</v>
      </c>
      <c r="F1711" s="34">
        <f t="shared" si="490"/>
        <v>3.7070057980238991E-2</v>
      </c>
      <c r="G1711" s="34">
        <f t="shared" si="490"/>
        <v>3.9030586552057711E-2</v>
      </c>
      <c r="H1711" s="34">
        <f t="shared" si="490"/>
        <v>3.4100335142841498E-2</v>
      </c>
      <c r="I1711" s="34">
        <f t="shared" si="484"/>
        <v>-1.8868824433020404E-3</v>
      </c>
      <c r="J1711" s="34">
        <f t="shared" si="485"/>
        <v>2.871793709444459E-3</v>
      </c>
      <c r="K1711" s="19">
        <f t="shared" si="486"/>
        <v>-7.138280413966358E-4</v>
      </c>
    </row>
    <row r="1712" spans="1:11" x14ac:dyDescent="0.2">
      <c r="A1712" s="2" t="str">
        <f t="shared" si="482"/>
        <v>YE Jul-17</v>
      </c>
      <c r="B1712" s="34">
        <f t="shared" si="489"/>
        <v>-2.3699802501645828E-2</v>
      </c>
      <c r="C1712" s="34">
        <f t="shared" si="489"/>
        <v>-6.0648203662271305E-3</v>
      </c>
      <c r="D1712" s="34">
        <f t="shared" si="489"/>
        <v>-8.8798613284311045E-3</v>
      </c>
      <c r="E1712" s="34">
        <f t="shared" si="483"/>
        <v>4.0862588249272802E-2</v>
      </c>
      <c r="F1712" s="34">
        <f t="shared" si="490"/>
        <v>3.34153318661492E-2</v>
      </c>
      <c r="G1712" s="34">
        <f t="shared" si="490"/>
        <v>3.5626707345651321E-2</v>
      </c>
      <c r="H1712" s="34">
        <f t="shared" si="490"/>
        <v>3.1619872803667404E-2</v>
      </c>
      <c r="I1712" s="34">
        <f t="shared" si="484"/>
        <v>-2.1353017103720173E-3</v>
      </c>
      <c r="J1712" s="34">
        <f t="shared" si="485"/>
        <v>1.7404269826659657E-3</v>
      </c>
      <c r="K1712" s="19">
        <f t="shared" si="486"/>
        <v>1.8063073407755148E-2</v>
      </c>
    </row>
    <row r="1713" spans="1:11" x14ac:dyDescent="0.2">
      <c r="A1713" s="2" t="str">
        <f t="shared" si="482"/>
        <v>YE Aug-17</v>
      </c>
      <c r="B1713" s="34">
        <f t="shared" si="489"/>
        <v>-2.7009222661396604E-2</v>
      </c>
      <c r="C1713" s="34">
        <f t="shared" si="489"/>
        <v>-6.2839157803342705E-3</v>
      </c>
      <c r="D1713" s="34">
        <f t="shared" si="489"/>
        <v>-9.1043795215506318E-3</v>
      </c>
      <c r="E1713" s="34">
        <f t="shared" si="483"/>
        <v>3.7736303932070392E-2</v>
      </c>
      <c r="F1713" s="34">
        <f t="shared" si="490"/>
        <v>2.9148433953483766E-2</v>
      </c>
      <c r="G1713" s="34">
        <f t="shared" si="490"/>
        <v>3.2259419582489901E-2</v>
      </c>
      <c r="H1713" s="34">
        <f t="shared" si="490"/>
        <v>2.8288358777781575E-2</v>
      </c>
      <c r="I1713" s="34">
        <f t="shared" si="484"/>
        <v>-3.013763371870426E-3</v>
      </c>
      <c r="J1713" s="34">
        <f t="shared" si="485"/>
        <v>8.3641438547887859E-4</v>
      </c>
      <c r="K1713" s="19">
        <f t="shared" si="486"/>
        <v>2.1300620071396326E-2</v>
      </c>
    </row>
    <row r="1714" spans="1:11" x14ac:dyDescent="0.2">
      <c r="A1714" s="2" t="str">
        <f t="shared" si="482"/>
        <v>YE Sep-17</v>
      </c>
      <c r="B1714" s="34">
        <f t="shared" si="489"/>
        <v>-2.1241830065359513E-2</v>
      </c>
      <c r="C1714" s="34">
        <f t="shared" si="489"/>
        <v>-6.480350799289325E-3</v>
      </c>
      <c r="D1714" s="34">
        <f t="shared" si="489"/>
        <v>-9.2993619585695075E-3</v>
      </c>
      <c r="E1714" s="34">
        <f t="shared" si="483"/>
        <v>3.4208010127420474E-2</v>
      </c>
      <c r="F1714" s="34">
        <f t="shared" si="490"/>
        <v>2.5814635028066135E-2</v>
      </c>
      <c r="G1714" s="34">
        <f t="shared" si="490"/>
        <v>2.566439714390123E-2</v>
      </c>
      <c r="H1714" s="34">
        <f t="shared" si="490"/>
        <v>2.4590535500793598E-2</v>
      </c>
      <c r="I1714" s="34">
        <f t="shared" si="484"/>
        <v>1.464785992215667E-4</v>
      </c>
      <c r="J1714" s="34">
        <f t="shared" si="485"/>
        <v>1.1947207053539799E-3</v>
      </c>
      <c r="K1714" s="19">
        <f t="shared" si="486"/>
        <v>1.5081845260158433E-2</v>
      </c>
    </row>
    <row r="1715" spans="1:11" x14ac:dyDescent="0.2">
      <c r="A1715" s="2" t="str">
        <f t="shared" si="482"/>
        <v>YE Oct-17</v>
      </c>
      <c r="B1715" s="34">
        <f t="shared" si="489"/>
        <v>-2.2193631392730784E-2</v>
      </c>
      <c r="C1715" s="34">
        <f t="shared" si="489"/>
        <v>-4.8620252400217723E-3</v>
      </c>
      <c r="D1715" s="34">
        <f t="shared" si="489"/>
        <v>-7.6567435902258341E-3</v>
      </c>
      <c r="E1715" s="34">
        <f t="shared" si="483"/>
        <v>3.208884047461158E-2</v>
      </c>
      <c r="F1715" s="34">
        <f t="shared" si="490"/>
        <v>2.4970818858347732E-2</v>
      </c>
      <c r="G1715" s="34">
        <f t="shared" si="490"/>
        <v>2.6014151320663759E-2</v>
      </c>
      <c r="H1715" s="34">
        <f t="shared" si="490"/>
        <v>2.4186400860763957E-2</v>
      </c>
      <c r="I1715" s="34">
        <f t="shared" si="484"/>
        <v>-1.0168792126044046E-3</v>
      </c>
      <c r="J1715" s="34">
        <f t="shared" si="485"/>
        <v>7.6589378351887838E-4</v>
      </c>
      <c r="K1715" s="19">
        <f t="shared" si="486"/>
        <v>1.7724988002885578E-2</v>
      </c>
    </row>
    <row r="1716" spans="1:11" x14ac:dyDescent="0.2">
      <c r="A1716" s="2" t="str">
        <f t="shared" si="482"/>
        <v>YE Nov-17</v>
      </c>
      <c r="B1716" s="34">
        <f t="shared" si="489"/>
        <v>-1.6747181964573254E-2</v>
      </c>
      <c r="C1716" s="34">
        <f t="shared" si="489"/>
        <v>-4.2717125755448171E-3</v>
      </c>
      <c r="D1716" s="34">
        <f t="shared" si="489"/>
        <v>-7.0773797721177534E-3</v>
      </c>
      <c r="E1716" s="34">
        <f t="shared" si="483"/>
        <v>3.1192781721780971E-2</v>
      </c>
      <c r="F1716" s="34">
        <f t="shared" si="490"/>
        <v>2.4410625977894229E-2</v>
      </c>
      <c r="G1716" s="34">
        <f t="shared" si="490"/>
        <v>2.4355095537273108E-2</v>
      </c>
      <c r="H1716" s="34">
        <f t="shared" si="490"/>
        <v>2.3894638787269384E-2</v>
      </c>
      <c r="I1716" s="34">
        <f t="shared" si="484"/>
        <v>5.42101473044454E-5</v>
      </c>
      <c r="J1716" s="34">
        <f t="shared" si="485"/>
        <v>5.03945592718269E-4</v>
      </c>
      <c r="K1716" s="19">
        <f t="shared" si="486"/>
        <v>1.2687956912195597E-2</v>
      </c>
    </row>
    <row r="1717" spans="1:11" x14ac:dyDescent="0.2">
      <c r="A1717" s="2" t="str">
        <f t="shared" si="482"/>
        <v>YE Dec-17</v>
      </c>
      <c r="B1717" s="34">
        <f t="shared" si="489"/>
        <v>-6.1508578828100013E-3</v>
      </c>
      <c r="C1717" s="34">
        <f t="shared" si="489"/>
        <v>-2.1977330622412472E-3</v>
      </c>
      <c r="D1717" s="34">
        <f t="shared" si="489"/>
        <v>-4.9730609500580059E-3</v>
      </c>
      <c r="E1717" s="34">
        <f t="shared" si="483"/>
        <v>2.9939688681930754E-2</v>
      </c>
      <c r="F1717" s="34">
        <f t="shared" si="490"/>
        <v>2.5026194842878935E-2</v>
      </c>
      <c r="G1717" s="34">
        <f t="shared" si="490"/>
        <v>2.158624414706023E-2</v>
      </c>
      <c r="H1717" s="34">
        <f t="shared" si="490"/>
        <v>2.4817735835231725E-2</v>
      </c>
      <c r="I1717" s="34">
        <f t="shared" si="484"/>
        <v>3.3672641106192724E-3</v>
      </c>
      <c r="J1717" s="34">
        <f t="shared" si="485"/>
        <v>2.0341081185271115E-4</v>
      </c>
      <c r="K1717" s="19">
        <f t="shared" si="486"/>
        <v>3.9775904139207618E-3</v>
      </c>
    </row>
    <row r="1718" spans="1:11" x14ac:dyDescent="0.2">
      <c r="A1718" s="2" t="str">
        <f t="shared" si="482"/>
        <v>YE Jan-18</v>
      </c>
      <c r="B1718" s="34">
        <f t="shared" si="489"/>
        <v>-1.096420509513063E-2</v>
      </c>
      <c r="C1718" s="34">
        <f t="shared" si="489"/>
        <v>-1.2028988227089643E-3</v>
      </c>
      <c r="D1718" s="34">
        <f t="shared" si="489"/>
        <v>-3.9638972579523202E-3</v>
      </c>
      <c r="E1718" s="34">
        <f t="shared" si="483"/>
        <v>3.0564822182768348E-2</v>
      </c>
      <c r="F1718" s="34">
        <f t="shared" si="490"/>
        <v>2.5355852791787425E-2</v>
      </c>
      <c r="G1718" s="34">
        <f t="shared" si="490"/>
        <v>1.972636869507971E-2</v>
      </c>
      <c r="H1718" s="34">
        <f t="shared" si="490"/>
        <v>2.6479769109975848E-2</v>
      </c>
      <c r="I1718" s="34">
        <f t="shared" si="484"/>
        <v>5.5205830402442757E-3</v>
      </c>
      <c r="J1718" s="34">
        <f t="shared" si="485"/>
        <v>-1.0949230096983786E-3</v>
      </c>
      <c r="K1718" s="19">
        <f t="shared" si="486"/>
        <v>9.8695176885488234E-3</v>
      </c>
    </row>
    <row r="1719" spans="1:11" x14ac:dyDescent="0.2">
      <c r="A1719" s="2" t="str">
        <f t="shared" si="482"/>
        <v>YE Feb-18</v>
      </c>
      <c r="B1719" s="34">
        <f t="shared" si="489"/>
        <v>-1.1283043197936826E-2</v>
      </c>
      <c r="C1719" s="34">
        <f t="shared" si="489"/>
        <v>-6.0741347234605225E-4</v>
      </c>
      <c r="D1719" s="34">
        <f t="shared" si="489"/>
        <v>-6.231751541748709E-4</v>
      </c>
      <c r="E1719" s="34">
        <f t="shared" si="483"/>
        <v>2.8627772185082057E-2</v>
      </c>
      <c r="F1719" s="34">
        <f t="shared" si="490"/>
        <v>2.7914708110209574E-2</v>
      </c>
      <c r="G1719" s="34">
        <f t="shared" si="490"/>
        <v>2.6826780916990201E-2</v>
      </c>
      <c r="H1719" s="34">
        <f t="shared" si="490"/>
        <v>2.7986756914561983E-2</v>
      </c>
      <c r="I1719" s="34">
        <f t="shared" si="484"/>
        <v>1.0595041086167711E-3</v>
      </c>
      <c r="J1719" s="34">
        <f t="shared" si="485"/>
        <v>-7.0087288447817642E-5</v>
      </c>
      <c r="K1719" s="19">
        <f t="shared" si="486"/>
        <v>1.079745790961284E-2</v>
      </c>
    </row>
    <row r="1720" spans="1:11" x14ac:dyDescent="0.2">
      <c r="A1720" s="2" t="str">
        <f t="shared" si="482"/>
        <v>YE Mar-18</v>
      </c>
      <c r="B1720" s="34">
        <f t="shared" si="489"/>
        <v>-1.0658914728682189E-2</v>
      </c>
      <c r="C1720" s="34">
        <f t="shared" si="489"/>
        <v>4.0411188385824914E-4</v>
      </c>
      <c r="D1720" s="34">
        <f t="shared" si="489"/>
        <v>4.0790131238632732E-4</v>
      </c>
      <c r="E1720" s="34">
        <f t="shared" si="483"/>
        <v>3.0134360956442841E-2</v>
      </c>
      <c r="F1720" s="34">
        <f t="shared" si="490"/>
        <v>3.9253453226271828E-2</v>
      </c>
      <c r="G1720" s="34">
        <f t="shared" si="490"/>
        <v>3.707483825958624E-2</v>
      </c>
      <c r="H1720" s="34">
        <f t="shared" si="490"/>
        <v>3.0554554114211374E-2</v>
      </c>
      <c r="I1720" s="34">
        <f t="shared" si="484"/>
        <v>2.100730715192789E-3</v>
      </c>
      <c r="J1720" s="34">
        <f t="shared" si="485"/>
        <v>8.4409884729852447E-3</v>
      </c>
      <c r="K1720" s="19">
        <f t="shared" si="486"/>
        <v>1.1182216909051634E-2</v>
      </c>
    </row>
    <row r="1721" spans="1:11" x14ac:dyDescent="0.2">
      <c r="A1721" s="2" t="str">
        <f t="shared" si="482"/>
        <v>YE Apr-18</v>
      </c>
      <c r="B1721" s="34">
        <f t="shared" si="489"/>
        <v>-1.3875443691513389E-2</v>
      </c>
      <c r="C1721" s="34">
        <f t="shared" si="489"/>
        <v>3.6833662089907904E-4</v>
      </c>
      <c r="D1721" s="34">
        <f t="shared" si="489"/>
        <v>3.7261034111724101E-4</v>
      </c>
      <c r="E1721" s="34">
        <f t="shared" si="483"/>
        <v>2.5011663588711208E-2</v>
      </c>
      <c r="F1721" s="34">
        <f t="shared" si="490"/>
        <v>3.2440640255009257E-2</v>
      </c>
      <c r="G1721" s="34">
        <f t="shared" si="490"/>
        <v>3.2402549674706682E-2</v>
      </c>
      <c r="H1721" s="34">
        <f t="shared" si="490"/>
        <v>2.5393593534330128E-2</v>
      </c>
      <c r="I1721" s="34">
        <f t="shared" si="484"/>
        <v>3.6895085463228838E-5</v>
      </c>
      <c r="J1721" s="34">
        <f t="shared" si="485"/>
        <v>6.8725285247681622E-3</v>
      </c>
      <c r="K1721" s="19">
        <f t="shared" si="486"/>
        <v>1.4444199996127782E-2</v>
      </c>
    </row>
    <row r="1722" spans="1:11" x14ac:dyDescent="0.2">
      <c r="A1722" s="2" t="str">
        <f t="shared" si="482"/>
        <v>YE May-18</v>
      </c>
      <c r="B1722" s="34">
        <f t="shared" si="489"/>
        <v>-4.6022353714660902E-3</v>
      </c>
      <c r="C1722" s="34">
        <f t="shared" si="489"/>
        <v>1.1069030887260745E-3</v>
      </c>
      <c r="D1722" s="34">
        <f t="shared" si="489"/>
        <v>1.1254593756460096E-3</v>
      </c>
      <c r="E1722" s="34">
        <f t="shared" si="483"/>
        <v>2.1831422594118743E-2</v>
      </c>
      <c r="F1722" s="34">
        <f t="shared" si="490"/>
        <v>2.8926921512971493E-2</v>
      </c>
      <c r="G1722" s="34">
        <f t="shared" si="490"/>
        <v>2.9584111801598478E-2</v>
      </c>
      <c r="H1722" s="34">
        <f t="shared" si="490"/>
        <v>2.2981452349007059E-2</v>
      </c>
      <c r="I1722" s="34">
        <f t="shared" si="484"/>
        <v>-6.3830655610752629E-4</v>
      </c>
      <c r="J1722" s="34">
        <f t="shared" si="485"/>
        <v>5.8119031877972294E-3</v>
      </c>
      <c r="K1722" s="19">
        <f t="shared" si="486"/>
        <v>5.7355347410517066E-3</v>
      </c>
    </row>
    <row r="1723" spans="1:11" x14ac:dyDescent="0.2">
      <c r="A1723" s="2" t="str">
        <f t="shared" si="482"/>
        <v>YE Jun-18</v>
      </c>
      <c r="B1723" s="34">
        <f t="shared" si="489"/>
        <v>-2.4646730200460043E-2</v>
      </c>
      <c r="C1723" s="34">
        <f t="shared" si="489"/>
        <v>9.0695117185735086E-4</v>
      </c>
      <c r="D1723" s="34">
        <f t="shared" si="489"/>
        <v>9.2821518368313427E-4</v>
      </c>
      <c r="E1723" s="34">
        <f t="shared" si="483"/>
        <v>1.7463181203672518E-2</v>
      </c>
      <c r="F1723" s="34">
        <f t="shared" si="490"/>
        <v>2.4007663034304461E-2</v>
      </c>
      <c r="G1723" s="34">
        <f t="shared" si="490"/>
        <v>2.6619430397458954E-2</v>
      </c>
      <c r="H1723" s="34">
        <f t="shared" si="490"/>
        <v>1.840760597730462E-2</v>
      </c>
      <c r="I1723" s="34">
        <f t="shared" si="484"/>
        <v>-2.5440462997503577E-3</v>
      </c>
      <c r="J1723" s="34">
        <f t="shared" si="485"/>
        <v>5.4988366388188936E-3</v>
      </c>
      <c r="K1723" s="19">
        <f t="shared" si="486"/>
        <v>2.619941119136171E-2</v>
      </c>
    </row>
    <row r="1724" spans="1:11" x14ac:dyDescent="0.2">
      <c r="A1724" s="2" t="str">
        <f t="shared" si="482"/>
        <v>YE Jul-18</v>
      </c>
      <c r="B1724" s="34">
        <f t="shared" si="489"/>
        <v>-9.7774780849628762E-3</v>
      </c>
      <c r="C1724" s="34">
        <f t="shared" si="489"/>
        <v>1.7047528169038539E-3</v>
      </c>
      <c r="D1724" s="34">
        <f t="shared" si="489"/>
        <v>1.7414692694832645E-3</v>
      </c>
      <c r="E1724" s="34">
        <f t="shared" si="483"/>
        <v>1.517271686098054E-2</v>
      </c>
      <c r="F1724" s="34">
        <f t="shared" si="490"/>
        <v>2.3127235027646798E-2</v>
      </c>
      <c r="G1724" s="34">
        <f t="shared" si="490"/>
        <v>2.410196417998689E-2</v>
      </c>
      <c r="H1724" s="34">
        <f t="shared" si="490"/>
        <v>1.6940608950611891E-2</v>
      </c>
      <c r="I1724" s="34">
        <f t="shared" si="484"/>
        <v>-9.5178916400240343E-4</v>
      </c>
      <c r="J1724" s="34">
        <f t="shared" si="485"/>
        <v>6.0835667516698777E-3</v>
      </c>
      <c r="K1724" s="19">
        <f t="shared" si="486"/>
        <v>1.1595606692181404E-2</v>
      </c>
    </row>
    <row r="1725" spans="1:11" x14ac:dyDescent="0.2">
      <c r="A1725" s="2" t="str">
        <f t="shared" si="482"/>
        <v>YE Aug-18</v>
      </c>
      <c r="B1725" s="34">
        <f t="shared" si="489"/>
        <v>3.3852403520651109E-4</v>
      </c>
      <c r="C1725" s="34">
        <f t="shared" si="489"/>
        <v>3.6314588088814936E-3</v>
      </c>
      <c r="D1725" s="34">
        <f t="shared" si="489"/>
        <v>3.7055233990448411E-3</v>
      </c>
      <c r="E1725" s="34">
        <f t="shared" si="483"/>
        <v>1.5383224796579498E-2</v>
      </c>
      <c r="F1725" s="34">
        <f t="shared" si="490"/>
        <v>2.5491967713879848E-2</v>
      </c>
      <c r="G1725" s="34">
        <f t="shared" si="490"/>
        <v>2.517629854794845E-2</v>
      </c>
      <c r="H1725" s="34">
        <f t="shared" si="490"/>
        <v>1.9145751095061003E-2</v>
      </c>
      <c r="I1725" s="34">
        <f t="shared" si="484"/>
        <v>3.0791695670129293E-4</v>
      </c>
      <c r="J1725" s="34">
        <f t="shared" si="485"/>
        <v>6.2269961013914354E-3</v>
      </c>
      <c r="K1725" s="19">
        <f t="shared" si="486"/>
        <v>3.2918204133456364E-3</v>
      </c>
    </row>
    <row r="1726" spans="1:11" x14ac:dyDescent="0.2">
      <c r="A1726" s="2" t="str">
        <f t="shared" si="482"/>
        <v>YE Sep-18</v>
      </c>
      <c r="B1726" s="34">
        <f t="shared" si="489"/>
        <v>1.1352253756260478E-2</v>
      </c>
      <c r="C1726" s="34">
        <f t="shared" si="489"/>
        <v>7.7845136819554295E-3</v>
      </c>
      <c r="D1726" s="34">
        <f t="shared" si="489"/>
        <v>7.8024645110390534E-3</v>
      </c>
      <c r="E1726" s="34">
        <f t="shared" si="483"/>
        <v>1.432455552848011E-2</v>
      </c>
      <c r="F1726" s="34">
        <f t="shared" si="490"/>
        <v>2.6558324751801976E-2</v>
      </c>
      <c r="G1726" s="34">
        <f t="shared" si="490"/>
        <v>2.8554396870218435E-2</v>
      </c>
      <c r="H1726" s="34">
        <f t="shared" si="490"/>
        <v>2.2238786875666383E-2</v>
      </c>
      <c r="I1726" s="34">
        <f t="shared" si="484"/>
        <v>-1.9406578052558743E-3</v>
      </c>
      <c r="J1726" s="34">
        <f t="shared" si="485"/>
        <v>4.2255664054164921E-3</v>
      </c>
      <c r="K1726" s="19">
        <f t="shared" si="486"/>
        <v>-3.5276928103478156E-3</v>
      </c>
    </row>
    <row r="1727" spans="1:11" x14ac:dyDescent="0.2">
      <c r="A1727" s="2" t="str">
        <f t="shared" si="482"/>
        <v>YE Oct-18</v>
      </c>
      <c r="B1727" s="34">
        <f t="shared" si="489"/>
        <v>3.6184210526315486E-3</v>
      </c>
      <c r="C1727" s="34">
        <f t="shared" si="489"/>
        <v>7.8037775598769343E-3</v>
      </c>
      <c r="D1727" s="34">
        <f t="shared" si="489"/>
        <v>7.8220863424700582E-3</v>
      </c>
      <c r="E1727" s="34">
        <f t="shared" si="483"/>
        <v>1.390015730690819E-2</v>
      </c>
      <c r="F1727" s="34">
        <f t="shared" si="490"/>
        <v>2.5920753193691581E-2</v>
      </c>
      <c r="G1727" s="34">
        <f t="shared" si="490"/>
        <v>2.6756759474365399E-2</v>
      </c>
      <c r="H1727" s="34">
        <f t="shared" si="490"/>
        <v>2.1830971880006933E-2</v>
      </c>
      <c r="I1727" s="34">
        <f t="shared" si="484"/>
        <v>-8.1422038175982259E-4</v>
      </c>
      <c r="J1727" s="34">
        <f t="shared" si="485"/>
        <v>4.0024049243292392E-3</v>
      </c>
      <c r="K1727" s="19">
        <f t="shared" si="486"/>
        <v>4.1702667263276982E-3</v>
      </c>
    </row>
    <row r="1728" spans="1:11" x14ac:dyDescent="0.2">
      <c r="A1728" s="2" t="str">
        <f t="shared" si="482"/>
        <v>YE Nov-18</v>
      </c>
      <c r="B1728" s="34">
        <f t="shared" si="489"/>
        <v>2.6203734032099746E-3</v>
      </c>
      <c r="C1728" s="34">
        <f t="shared" si="489"/>
        <v>8.9665503201297181E-3</v>
      </c>
      <c r="D1728" s="34">
        <f t="shared" si="489"/>
        <v>8.9691133520417576E-3</v>
      </c>
      <c r="E1728" s="34">
        <f t="shared" si="483"/>
        <v>1.2385744050689595E-2</v>
      </c>
      <c r="F1728" s="34">
        <f t="shared" si="490"/>
        <v>2.5544483471505508E-2</v>
      </c>
      <c r="G1728" s="34">
        <f t="shared" si="490"/>
        <v>2.7848025403237608E-2</v>
      </c>
      <c r="H1728" s="34">
        <f t="shared" si="490"/>
        <v>2.1465946545071279E-2</v>
      </c>
      <c r="I1728" s="34">
        <f t="shared" si="484"/>
        <v>-2.241130862540186E-3</v>
      </c>
      <c r="J1728" s="34">
        <f t="shared" si="485"/>
        <v>3.9928271130613702E-3</v>
      </c>
      <c r="K1728" s="19">
        <f t="shared" si="486"/>
        <v>6.3295910249447918E-3</v>
      </c>
    </row>
    <row r="1729" spans="1:11" x14ac:dyDescent="0.2">
      <c r="A1729" s="2" t="str">
        <f t="shared" si="482"/>
        <v>YE Dec-18</v>
      </c>
      <c r="B1729" s="34">
        <f t="shared" si="489"/>
        <v>-1.3029315960911836E-3</v>
      </c>
      <c r="C1729" s="34">
        <f t="shared" si="489"/>
        <v>9.6572521240618769E-3</v>
      </c>
      <c r="D1729" s="34">
        <f t="shared" si="489"/>
        <v>9.6731630934721036E-3</v>
      </c>
      <c r="E1729" s="34">
        <f t="shared" si="483"/>
        <v>9.043365470715381E-3</v>
      </c>
      <c r="F1729" s="34">
        <f t="shared" si="490"/>
        <v>2.2869986973079293E-2</v>
      </c>
      <c r="G1729" s="34">
        <f t="shared" si="490"/>
        <v>2.8491158304130071E-2</v>
      </c>
      <c r="H1729" s="34">
        <f t="shared" si="490"/>
        <v>1.880400651329972E-2</v>
      </c>
      <c r="I1729" s="34">
        <f t="shared" si="484"/>
        <v>-5.4654542099510373E-3</v>
      </c>
      <c r="J1729" s="34">
        <f t="shared" si="485"/>
        <v>3.9909348940379008E-3</v>
      </c>
      <c r="K1729" s="19">
        <f t="shared" si="486"/>
        <v>1.0974482720440326E-2</v>
      </c>
    </row>
    <row r="1730" spans="1:11" x14ac:dyDescent="0.2">
      <c r="A1730" s="2" t="str">
        <f t="shared" si="482"/>
        <v>YE Jan-19</v>
      </c>
      <c r="B1730" s="34">
        <f t="shared" si="489"/>
        <v>-3.2605151613954719E-3</v>
      </c>
      <c r="C1730" s="34">
        <f t="shared" si="489"/>
        <v>1.0628806392800394E-2</v>
      </c>
      <c r="D1730" s="34">
        <f t="shared" si="489"/>
        <v>1.0663486447133552E-2</v>
      </c>
      <c r="E1730" s="34">
        <f t="shared" si="483"/>
        <v>2.6740358132961717E-3</v>
      </c>
      <c r="F1730" s="34">
        <f t="shared" si="490"/>
        <v>2.1032124296762156E-2</v>
      </c>
      <c r="G1730" s="34">
        <f t="shared" si="490"/>
        <v>2.8270379763212672E-2</v>
      </c>
      <c r="H1730" s="34">
        <f t="shared" si="490"/>
        <v>1.3366036805084081E-2</v>
      </c>
      <c r="I1730" s="34">
        <f t="shared" si="484"/>
        <v>-7.0392531078427023E-3</v>
      </c>
      <c r="J1730" s="34">
        <f t="shared" si="485"/>
        <v>7.564973773787953E-3</v>
      </c>
      <c r="K1730" s="19">
        <f t="shared" si="486"/>
        <v>1.3934756037526697E-2</v>
      </c>
    </row>
    <row r="1731" spans="1:11" x14ac:dyDescent="0.2">
      <c r="A1731" s="2" t="str">
        <f t="shared" si="482"/>
        <v>YE Feb-19</v>
      </c>
      <c r="B1731" s="34">
        <f t="shared" si="489"/>
        <v>0</v>
      </c>
      <c r="C1731" s="34">
        <f t="shared" si="489"/>
        <v>1.1902965652099917E-2</v>
      </c>
      <c r="D1731" s="34">
        <f t="shared" si="489"/>
        <v>1.1836592784740807E-2</v>
      </c>
      <c r="E1731" s="34">
        <f t="shared" si="483"/>
        <v>6.3468268775768166E-4</v>
      </c>
      <c r="F1731" s="34">
        <f t="shared" si="490"/>
        <v>1.8530407680630967E-2</v>
      </c>
      <c r="G1731" s="34">
        <f t="shared" si="490"/>
        <v>2.1344192760978542E-2</v>
      </c>
      <c r="H1731" s="34">
        <f t="shared" si="490"/>
        <v>1.2478787953021042E-2</v>
      </c>
      <c r="I1731" s="34">
        <f t="shared" si="484"/>
        <v>-2.7549822090251475E-3</v>
      </c>
      <c r="J1731" s="34">
        <f t="shared" si="485"/>
        <v>5.9770335928170937E-3</v>
      </c>
      <c r="K1731" s="19">
        <f t="shared" si="486"/>
        <v>1.1902965652099917E-2</v>
      </c>
    </row>
    <row r="1732" spans="1:11" x14ac:dyDescent="0.2">
      <c r="A1732" s="2" t="str">
        <f t="shared" si="482"/>
        <v>YE Mar-19</v>
      </c>
      <c r="B1732" s="34">
        <f t="shared" si="489"/>
        <v>-1.9588638589618235E-3</v>
      </c>
      <c r="C1732" s="34">
        <f t="shared" si="489"/>
        <v>1.2633842054263544E-2</v>
      </c>
      <c r="D1732" s="34">
        <f t="shared" si="489"/>
        <v>1.2581636611436409E-2</v>
      </c>
      <c r="E1732" s="34">
        <f t="shared" si="483"/>
        <v>-5.435870727418024E-3</v>
      </c>
      <c r="F1732" s="34">
        <f t="shared" si="490"/>
        <v>6.3927494856401701E-3</v>
      </c>
      <c r="G1732" s="34">
        <f t="shared" si="490"/>
        <v>8.026843756373081E-3</v>
      </c>
      <c r="H1732" s="34">
        <f t="shared" si="490"/>
        <v>7.0773737338591935E-3</v>
      </c>
      <c r="I1732" s="34">
        <f t="shared" si="484"/>
        <v>-1.6210820980158136E-3</v>
      </c>
      <c r="J1732" s="34">
        <f t="shared" si="485"/>
        <v>-6.7981295784724782E-4</v>
      </c>
      <c r="K1732" s="19">
        <f t="shared" si="486"/>
        <v>1.4621347141710483E-2</v>
      </c>
    </row>
    <row r="1733" spans="1:11" x14ac:dyDescent="0.2">
      <c r="A1733" s="2" t="str">
        <f t="shared" si="482"/>
        <v>YE Apr-19</v>
      </c>
      <c r="B1733" s="34">
        <f t="shared" si="489"/>
        <v>-4.2539267015706539E-3</v>
      </c>
      <c r="C1733" s="34">
        <f t="shared" si="489"/>
        <v>1.4296857210683633E-2</v>
      </c>
      <c r="D1733" s="34">
        <f t="shared" si="489"/>
        <v>1.4222120887479983E-2</v>
      </c>
      <c r="E1733" s="34">
        <f t="shared" si="483"/>
        <v>-2.8969508642799902E-3</v>
      </c>
      <c r="F1733" s="34">
        <f t="shared" si="490"/>
        <v>1.1575556752773997E-2</v>
      </c>
      <c r="G1733" s="34">
        <f t="shared" si="490"/>
        <v>1.1913419173758433E-2</v>
      </c>
      <c r="H1733" s="34">
        <f t="shared" si="490"/>
        <v>1.128396923780306E-2</v>
      </c>
      <c r="I1733" s="34">
        <f t="shared" si="484"/>
        <v>-3.3388471244921725E-4</v>
      </c>
      <c r="J1733" s="34">
        <f t="shared" si="485"/>
        <v>2.8833396339789097E-4</v>
      </c>
      <c r="K1733" s="19">
        <f t="shared" si="486"/>
        <v>1.8630034714377075E-2</v>
      </c>
    </row>
    <row r="1734" spans="1:11" x14ac:dyDescent="0.2">
      <c r="A1734" s="2" t="str">
        <f t="shared" si="482"/>
        <v>YE May-19</v>
      </c>
      <c r="B1734" s="34">
        <f t="shared" si="489"/>
        <v>-1.1889035667106973E-2</v>
      </c>
      <c r="C1734" s="34">
        <f t="shared" si="489"/>
        <v>1.4966914350106553E-2</v>
      </c>
      <c r="D1734" s="34">
        <f t="shared" si="489"/>
        <v>1.4905173804346195E-2</v>
      </c>
      <c r="E1734" s="34">
        <f t="shared" si="483"/>
        <v>-5.0573746509550155E-3</v>
      </c>
      <c r="F1734" s="34">
        <f t="shared" si="490"/>
        <v>1.1104816939433881E-2</v>
      </c>
      <c r="G1734" s="34">
        <f t="shared" si="490"/>
        <v>1.2380057816864687E-2</v>
      </c>
      <c r="H1734" s="34">
        <f t="shared" si="490"/>
        <v>9.7724181052250003E-3</v>
      </c>
      <c r="I1734" s="34">
        <f t="shared" si="484"/>
        <v>-1.2596463823879578E-3</v>
      </c>
      <c r="J1734" s="34">
        <f t="shared" si="485"/>
        <v>1.3195040885638498E-3</v>
      </c>
      <c r="K1734" s="19">
        <f t="shared" si="486"/>
        <v>2.7179083105655755E-2</v>
      </c>
    </row>
    <row r="1735" spans="1:11" x14ac:dyDescent="0.2">
      <c r="A1735" s="2" t="str">
        <f t="shared" si="482"/>
        <v>YE Jun-19</v>
      </c>
      <c r="B1735" s="34">
        <f t="shared" si="489"/>
        <v>-2.0215633423180668E-3</v>
      </c>
      <c r="C1735" s="34">
        <f t="shared" si="489"/>
        <v>1.6737062688171545E-2</v>
      </c>
      <c r="D1735" s="34">
        <f t="shared" si="489"/>
        <v>1.6651299659505625E-2</v>
      </c>
      <c r="E1735" s="34">
        <f t="shared" si="483"/>
        <v>-4.6059460327204649E-3</v>
      </c>
      <c r="F1735" s="34">
        <f t="shared" si="490"/>
        <v>1.2912643688245407E-2</v>
      </c>
      <c r="G1735" s="34">
        <f t="shared" si="490"/>
        <v>1.1059255006012014E-2</v>
      </c>
      <c r="H1735" s="34">
        <f t="shared" si="490"/>
        <v>1.1968658639178731E-2</v>
      </c>
      <c r="I1735" s="34">
        <f t="shared" si="484"/>
        <v>1.833115787286177E-3</v>
      </c>
      <c r="J1735" s="34">
        <f t="shared" si="485"/>
        <v>9.3282043965259298E-4</v>
      </c>
      <c r="K1735" s="19">
        <f t="shared" si="486"/>
        <v>1.8796624597736011E-2</v>
      </c>
    </row>
    <row r="1736" spans="1:11" x14ac:dyDescent="0.2">
      <c r="A1736" s="2" t="str">
        <f t="shared" si="482"/>
        <v>YE Jul-19</v>
      </c>
      <c r="B1736" s="34">
        <f t="shared" si="489"/>
        <v>5.7882192713654135E-3</v>
      </c>
      <c r="C1736" s="34">
        <f t="shared" si="489"/>
        <v>1.8894062765157926E-2</v>
      </c>
      <c r="D1736" s="34">
        <f t="shared" si="489"/>
        <v>1.8849971748006844E-2</v>
      </c>
      <c r="E1736" s="34">
        <f t="shared" si="483"/>
        <v>-4.056364991767647E-3</v>
      </c>
      <c r="F1736" s="34">
        <f t="shared" si="490"/>
        <v>1.3349515931916578E-2</v>
      </c>
      <c r="G1736" s="34">
        <f t="shared" si="490"/>
        <v>1.24891424290412E-2</v>
      </c>
      <c r="H1736" s="34">
        <f t="shared" si="490"/>
        <v>1.4717144390744785E-2</v>
      </c>
      <c r="I1736" s="34">
        <f t="shared" si="484"/>
        <v>8.497607202102575E-4</v>
      </c>
      <c r="J1736" s="34">
        <f t="shared" si="485"/>
        <v>-1.3477927976168758E-3</v>
      </c>
      <c r="K1736" s="19">
        <f t="shared" si="486"/>
        <v>1.3030420562379463E-2</v>
      </c>
    </row>
    <row r="1737" spans="1:11" x14ac:dyDescent="0.2">
      <c r="A1737" s="2" t="str">
        <f t="shared" si="482"/>
        <v>YE Aug-19</v>
      </c>
      <c r="B1737" s="34">
        <f t="shared" si="489"/>
        <v>-6.7681895093063549E-4</v>
      </c>
      <c r="C1737" s="34">
        <f t="shared" si="489"/>
        <v>1.911089104960273E-2</v>
      </c>
      <c r="D1737" s="34">
        <f t="shared" si="489"/>
        <v>1.9071031176636E-2</v>
      </c>
      <c r="E1737" s="34">
        <f t="shared" si="483"/>
        <v>-4.2297842386217477E-3</v>
      </c>
      <c r="F1737" s="34">
        <f t="shared" si="490"/>
        <v>1.3558246177455269E-2</v>
      </c>
      <c r="G1737" s="34">
        <f t="shared" si="490"/>
        <v>1.2368845124778316E-2</v>
      </c>
      <c r="H1737" s="34">
        <f t="shared" si="490"/>
        <v>1.4760580590928996E-2</v>
      </c>
      <c r="I1737" s="34">
        <f t="shared" si="484"/>
        <v>1.1748692765534141E-3</v>
      </c>
      <c r="J1737" s="34">
        <f t="shared" si="485"/>
        <v>-1.1848454073507542E-3</v>
      </c>
      <c r="K1737" s="19">
        <f t="shared" si="486"/>
        <v>1.980111176822752E-2</v>
      </c>
    </row>
    <row r="1738" spans="1:11" x14ac:dyDescent="0.2">
      <c r="A1738" s="2" t="str">
        <f t="shared" si="482"/>
        <v>YE Sep-19</v>
      </c>
      <c r="B1738" s="34">
        <f t="shared" si="489"/>
        <v>-7.2631231429515219E-3</v>
      </c>
      <c r="C1738" s="34">
        <f t="shared" si="489"/>
        <v>1.6634027296556164E-2</v>
      </c>
      <c r="D1738" s="34">
        <f t="shared" si="489"/>
        <v>1.6627842648927915E-2</v>
      </c>
      <c r="E1738" s="34">
        <f t="shared" si="483"/>
        <v>-3.4300301028684643E-3</v>
      </c>
      <c r="F1738" s="34">
        <f t="shared" si="490"/>
        <v>1.2146243600772877E-2</v>
      </c>
      <c r="G1738" s="34">
        <f t="shared" si="490"/>
        <v>8.4716903743311534E-3</v>
      </c>
      <c r="H1738" s="34">
        <f t="shared" si="490"/>
        <v>1.3140778545227993E-2</v>
      </c>
      <c r="I1738" s="34">
        <f t="shared" si="484"/>
        <v>3.6436850548355881E-3</v>
      </c>
      <c r="J1738" s="34">
        <f t="shared" si="485"/>
        <v>-9.8163548987084681E-4</v>
      </c>
      <c r="K1738" s="19">
        <f t="shared" si="486"/>
        <v>2.4071988254495746E-2</v>
      </c>
    </row>
    <row r="1740" spans="1:11" x14ac:dyDescent="0.2">
      <c r="A1740" s="23" t="s">
        <v>118</v>
      </c>
    </row>
    <row r="1741" spans="1:11" x14ac:dyDescent="0.2">
      <c r="A1741" s="2"/>
    </row>
    <row r="1742" spans="1:11" x14ac:dyDescent="0.2">
      <c r="A1742" s="2" t="s">
        <v>54</v>
      </c>
    </row>
    <row r="1743" spans="1:11" x14ac:dyDescent="0.2">
      <c r="A1743" s="2"/>
    </row>
    <row r="1744" spans="1:11" x14ac:dyDescent="0.2">
      <c r="A1744" t="s">
        <v>55</v>
      </c>
    </row>
    <row r="1745" spans="1:1" x14ac:dyDescent="0.2">
      <c r="A1745" s="2" t="s">
        <v>56</v>
      </c>
    </row>
    <row r="1747" spans="1:1" x14ac:dyDescent="0.2">
      <c r="A1747" t="s">
        <v>57</v>
      </c>
    </row>
    <row r="1748" spans="1:1" x14ac:dyDescent="0.2">
      <c r="A1748" t="s">
        <v>58</v>
      </c>
    </row>
    <row r="1749" spans="1:1" x14ac:dyDescent="0.2">
      <c r="A1749" t="s">
        <v>74</v>
      </c>
    </row>
    <row r="1750" spans="1:1" x14ac:dyDescent="0.2">
      <c r="A1750" t="s">
        <v>59</v>
      </c>
    </row>
    <row r="1752" spans="1:1" x14ac:dyDescent="0.2">
      <c r="A1752" s="4" t="s">
        <v>60</v>
      </c>
    </row>
    <row r="1753" spans="1:1" x14ac:dyDescent="0.2">
      <c r="A1753" s="24" t="s">
        <v>61</v>
      </c>
    </row>
    <row r="1754" spans="1:1" x14ac:dyDescent="0.2">
      <c r="A1754" s="24" t="s">
        <v>62</v>
      </c>
    </row>
    <row r="1755" spans="1:1" x14ac:dyDescent="0.2">
      <c r="A1755" s="24" t="s">
        <v>63</v>
      </c>
    </row>
    <row r="1756" spans="1:1" x14ac:dyDescent="0.2">
      <c r="A1756" s="24" t="s">
        <v>64</v>
      </c>
    </row>
    <row r="1757" spans="1:1" x14ac:dyDescent="0.2">
      <c r="A1757" s="24"/>
    </row>
    <row r="1758" spans="1:1" x14ac:dyDescent="0.2">
      <c r="A1758" s="4" t="s">
        <v>65</v>
      </c>
    </row>
    <row r="1759" spans="1:1" x14ac:dyDescent="0.2">
      <c r="A1759" s="24" t="s">
        <v>75</v>
      </c>
    </row>
    <row r="1760" spans="1:1" x14ac:dyDescent="0.2">
      <c r="A1760" s="24" t="s">
        <v>66</v>
      </c>
    </row>
    <row r="1761" spans="1:4" x14ac:dyDescent="0.2">
      <c r="A1761" s="24" t="s">
        <v>67</v>
      </c>
    </row>
    <row r="1762" spans="1:4" x14ac:dyDescent="0.2">
      <c r="A1762" t="s">
        <v>68</v>
      </c>
    </row>
    <row r="1764" spans="1:4" x14ac:dyDescent="0.2">
      <c r="A1764" s="4" t="s">
        <v>122</v>
      </c>
    </row>
    <row r="1765" spans="1:4" x14ac:dyDescent="0.2">
      <c r="A1765" t="s">
        <v>123</v>
      </c>
    </row>
    <row r="1767" spans="1:4" x14ac:dyDescent="0.2">
      <c r="A1767" s="4" t="s">
        <v>69</v>
      </c>
    </row>
    <row r="1768" spans="1:4" ht="15" hidden="1" x14ac:dyDescent="0.2">
      <c r="A1768" s="25" t="str">
        <f>D4&amp;" Guest Nights - latest three years"</f>
        <v>Total NZ - Total Guest Nights - latest three years</v>
      </c>
    </row>
    <row r="1769" spans="1:4" x14ac:dyDescent="0.2">
      <c r="B1769" s="124" t="s">
        <v>79</v>
      </c>
      <c r="C1769" s="124"/>
      <c r="D1769" s="124"/>
    </row>
    <row r="1770" spans="1:4" x14ac:dyDescent="0.2">
      <c r="A1770" s="50" t="s">
        <v>70</v>
      </c>
      <c r="B1770" s="52" t="s">
        <v>119</v>
      </c>
      <c r="C1770" s="52" t="s">
        <v>121</v>
      </c>
      <c r="D1770" s="52" t="s">
        <v>125</v>
      </c>
    </row>
    <row r="1771" spans="1:4" x14ac:dyDescent="0.2">
      <c r="A1771" s="61"/>
    </row>
    <row r="1772" spans="1:4" x14ac:dyDescent="0.2">
      <c r="A1772" s="58" t="s">
        <v>130</v>
      </c>
      <c r="B1772" s="51">
        <f>F196/1000</f>
        <v>3004.0619999999999</v>
      </c>
      <c r="C1772" s="51">
        <f>F208/1000</f>
        <v>3146.797</v>
      </c>
      <c r="D1772" s="51">
        <f>F220/1000</f>
        <v>3268.3519999999999</v>
      </c>
    </row>
    <row r="1773" spans="1:4" x14ac:dyDescent="0.2">
      <c r="A1773" s="58" t="s">
        <v>131</v>
      </c>
      <c r="B1773" s="51">
        <f>F197/1000</f>
        <v>3265.1129999999998</v>
      </c>
      <c r="C1773" s="51">
        <f>F209/1000</f>
        <v>3405.683</v>
      </c>
      <c r="D1773" s="51">
        <f>F221/1000</f>
        <v>3535.107</v>
      </c>
    </row>
    <row r="1774" spans="1:4" x14ac:dyDescent="0.2">
      <c r="A1774" s="58" t="s">
        <v>132</v>
      </c>
      <c r="B1774" s="51">
        <f>F198/1000</f>
        <v>3983.33</v>
      </c>
      <c r="C1774" s="51">
        <f>F210/1000</f>
        <v>4141.7</v>
      </c>
      <c r="D1774" s="51">
        <f>F222/1000</f>
        <v>4198.5680000000002</v>
      </c>
    </row>
    <row r="1775" spans="1:4" x14ac:dyDescent="0.2">
      <c r="A1775" s="58" t="s">
        <v>133</v>
      </c>
      <c r="B1775" s="51">
        <f>F199/1000</f>
        <v>4899.4549999999999</v>
      </c>
      <c r="C1775" s="51">
        <f>F211/1000</f>
        <v>4969.12</v>
      </c>
      <c r="D1775" s="51">
        <f>F223/1000</f>
        <v>4967.72</v>
      </c>
    </row>
    <row r="1776" spans="1:4" x14ac:dyDescent="0.2">
      <c r="A1776" s="58" t="s">
        <v>134</v>
      </c>
      <c r="B1776" s="51">
        <f>F200/1000</f>
        <v>3949.127</v>
      </c>
      <c r="C1776" s="51">
        <f>F212/1000</f>
        <v>4030.944</v>
      </c>
      <c r="D1776" s="51">
        <f>F224/1000</f>
        <v>4015.3739999999998</v>
      </c>
    </row>
    <row r="1777" spans="1:4" x14ac:dyDescent="0.2">
      <c r="A1777" s="58" t="s">
        <v>135</v>
      </c>
      <c r="B1777" s="51">
        <f t="shared" ref="B1777:B1783" si="491">F201/1000</f>
        <v>3866.0410000000002</v>
      </c>
      <c r="C1777" s="51">
        <f t="shared" ref="C1777:C1783" si="492">F213/1000</f>
        <v>4176.4549999999999</v>
      </c>
      <c r="D1777" s="51">
        <f t="shared" ref="D1777:D1783" si="493">F225/1000</f>
        <v>4008.009</v>
      </c>
    </row>
    <row r="1778" spans="1:4" x14ac:dyDescent="0.2">
      <c r="A1778" s="58" t="s">
        <v>136</v>
      </c>
      <c r="B1778" s="51">
        <f t="shared" si="491"/>
        <v>3462.0940000000001</v>
      </c>
      <c r="C1778" s="51">
        <f t="shared" si="492"/>
        <v>3430.0909999999999</v>
      </c>
      <c r="D1778" s="51">
        <f t="shared" si="493"/>
        <v>3604.6480000000001</v>
      </c>
    </row>
    <row r="1779" spans="1:4" x14ac:dyDescent="0.2">
      <c r="A1779" s="58" t="s">
        <v>71</v>
      </c>
      <c r="B1779" s="51">
        <f t="shared" si="491"/>
        <v>2500.8270000000002</v>
      </c>
      <c r="C1779" s="51">
        <f t="shared" si="492"/>
        <v>2541.1559999999999</v>
      </c>
      <c r="D1779" s="51">
        <f t="shared" si="493"/>
        <v>2563.1529999999998</v>
      </c>
    </row>
    <row r="1780" spans="1:4" x14ac:dyDescent="0.2">
      <c r="A1780" s="58" t="s">
        <v>126</v>
      </c>
      <c r="B1780" s="51">
        <f t="shared" si="491"/>
        <v>2309.165</v>
      </c>
      <c r="C1780" s="51">
        <f t="shared" si="492"/>
        <v>2267.7379999999998</v>
      </c>
      <c r="D1780" s="51">
        <f t="shared" si="493"/>
        <v>2297.971</v>
      </c>
    </row>
    <row r="1781" spans="1:4" x14ac:dyDescent="0.2">
      <c r="A1781" s="58" t="s">
        <v>127</v>
      </c>
      <c r="B1781" s="51">
        <f t="shared" si="491"/>
        <v>2673.433</v>
      </c>
      <c r="C1781" s="51">
        <f t="shared" si="492"/>
        <v>2677.3850000000002</v>
      </c>
      <c r="D1781" s="51">
        <f t="shared" si="493"/>
        <v>2698.8180000000002</v>
      </c>
    </row>
    <row r="1782" spans="1:4" x14ac:dyDescent="0.2">
      <c r="A1782" s="58" t="s">
        <v>128</v>
      </c>
      <c r="B1782" s="51">
        <f t="shared" si="491"/>
        <v>2440.5970000000002</v>
      </c>
      <c r="C1782" s="51">
        <f t="shared" si="492"/>
        <v>2524.181</v>
      </c>
      <c r="D1782" s="51">
        <f t="shared" si="493"/>
        <v>2617.2260000000001</v>
      </c>
    </row>
    <row r="1783" spans="1:4" x14ac:dyDescent="0.2">
      <c r="A1783" s="58" t="s">
        <v>129</v>
      </c>
      <c r="B1783" s="51">
        <f t="shared" si="491"/>
        <v>2669.511</v>
      </c>
      <c r="C1783" s="51">
        <f t="shared" si="492"/>
        <v>2747.884</v>
      </c>
      <c r="D1783" s="51">
        <f t="shared" si="493"/>
        <v>2770.7559999999999</v>
      </c>
    </row>
    <row r="1784" spans="1:4" x14ac:dyDescent="0.2">
      <c r="A1784" s="18" t="s">
        <v>73</v>
      </c>
    </row>
  </sheetData>
  <mergeCells count="1">
    <mergeCell ref="B1769:D1769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49" max="11" man="1"/>
    <brk id="294" max="11" man="1"/>
    <brk id="335" max="11" man="1"/>
    <brk id="459" max="11" man="1"/>
    <brk id="503" max="11" man="1"/>
    <brk id="548" max="11" man="1"/>
    <brk id="675" max="11" man="1"/>
    <brk id="726" max="11" man="1"/>
    <brk id="767" max="11" man="1"/>
    <brk id="890" max="11" man="1"/>
    <brk id="1041" max="11" man="1"/>
    <brk id="1113" max="11" man="1"/>
    <brk id="1139" max="11" man="1"/>
    <brk id="1175" max="11" man="1"/>
    <brk id="1213" max="11" man="1"/>
    <brk id="1331" max="11" man="1"/>
    <brk id="1374" max="11" man="1"/>
    <brk id="1412" max="11" man="1"/>
    <brk id="1535" max="11" man="1"/>
    <brk id="1579" max="11" man="1"/>
    <brk id="1617" max="11" man="1"/>
    <brk id="1739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315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8.28515625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3" t="s">
        <v>38</v>
      </c>
      <c r="B1" s="104" t="s">
        <v>3</v>
      </c>
      <c r="C1" s="33" t="s">
        <v>76</v>
      </c>
    </row>
    <row r="2" spans="1:74" x14ac:dyDescent="0.2">
      <c r="C2" s="4" t="s">
        <v>95</v>
      </c>
    </row>
    <row r="3" spans="1:74" x14ac:dyDescent="0.2">
      <c r="A3" s="87" t="s">
        <v>42</v>
      </c>
      <c r="B3" s="87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7" t="str">
        <f>"Percent of NZ "&amp;B1&amp;" Guest Nights (Monthly share of NZ accommodation market)"</f>
        <v>Percent of NZ Total Guest Nights (Monthly share of NZ accommodation market)</v>
      </c>
      <c r="AX3" s="27"/>
      <c r="BM3" s="57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59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0">
        <v>36892</v>
      </c>
      <c r="B5" s="105">
        <v>288609</v>
      </c>
      <c r="C5" s="106">
        <v>484888</v>
      </c>
      <c r="D5" s="106">
        <v>176554</v>
      </c>
      <c r="E5" s="106">
        <v>87467</v>
      </c>
      <c r="F5" s="106">
        <v>176899</v>
      </c>
      <c r="G5" s="106">
        <v>210777</v>
      </c>
      <c r="H5" s="106">
        <v>136298</v>
      </c>
      <c r="I5" s="106">
        <v>73149</v>
      </c>
      <c r="J5" s="106">
        <v>71044</v>
      </c>
      <c r="K5" s="106">
        <v>56565</v>
      </c>
      <c r="L5" s="106">
        <v>137860</v>
      </c>
      <c r="M5" s="106">
        <v>18128</v>
      </c>
      <c r="N5" s="106">
        <v>45846</v>
      </c>
      <c r="O5" s="106">
        <v>17452</v>
      </c>
      <c r="P5" s="106">
        <v>29025</v>
      </c>
      <c r="Q5" s="106">
        <v>30839</v>
      </c>
      <c r="R5" s="106">
        <v>139396</v>
      </c>
      <c r="S5" s="106">
        <v>110442</v>
      </c>
      <c r="T5" s="106">
        <v>102559</v>
      </c>
      <c r="U5" s="106">
        <v>239244</v>
      </c>
      <c r="V5" s="106">
        <v>364547</v>
      </c>
      <c r="W5" s="106">
        <v>31779</v>
      </c>
      <c r="X5" s="106">
        <v>48792</v>
      </c>
      <c r="Y5" s="106">
        <v>29815</v>
      </c>
      <c r="Z5" s="106">
        <v>474932</v>
      </c>
      <c r="AA5" s="106">
        <v>137646</v>
      </c>
      <c r="AB5" s="106">
        <v>100395</v>
      </c>
      <c r="AC5" s="106">
        <v>226195</v>
      </c>
      <c r="AD5" s="106">
        <v>45868</v>
      </c>
      <c r="AE5" s="106">
        <v>54822</v>
      </c>
      <c r="AF5" s="106">
        <v>74214</v>
      </c>
      <c r="AG5" s="106">
        <v>10857</v>
      </c>
      <c r="AH5" s="106">
        <v>50958</v>
      </c>
      <c r="AI5" s="106">
        <v>41735</v>
      </c>
      <c r="AJ5" s="107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5">
        <v>36923</v>
      </c>
      <c r="B6" s="108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09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5">
        <v>36951</v>
      </c>
      <c r="B7" s="108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09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5">
        <v>36982</v>
      </c>
      <c r="B8" s="108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09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5">
        <v>37012</v>
      </c>
      <c r="B9" s="108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09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5">
        <v>37043</v>
      </c>
      <c r="B10" s="108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09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5">
        <v>37073</v>
      </c>
      <c r="B11" s="108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09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5">
        <v>37104</v>
      </c>
      <c r="B12" s="108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09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5">
        <v>37135</v>
      </c>
      <c r="B13" s="108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09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5">
        <v>37165</v>
      </c>
      <c r="B14" s="108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09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5">
        <v>37196</v>
      </c>
      <c r="B15" s="108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09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5">
        <v>37226</v>
      </c>
      <c r="B16" s="108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09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5">
        <v>37257</v>
      </c>
      <c r="B17" s="108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09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5">
        <v>37288</v>
      </c>
      <c r="B18" s="108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09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5">
        <v>37316</v>
      </c>
      <c r="B19" s="108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09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5">
        <v>37347</v>
      </c>
      <c r="B20" s="108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09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5">
        <v>37377</v>
      </c>
      <c r="B21" s="108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09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5">
        <v>37408</v>
      </c>
      <c r="B22" s="108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09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5">
        <v>37438</v>
      </c>
      <c r="B23" s="108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09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5">
        <v>37469</v>
      </c>
      <c r="B24" s="108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09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5">
        <v>37500</v>
      </c>
      <c r="B25" s="108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09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5">
        <v>37530</v>
      </c>
      <c r="B26" s="108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09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5">
        <v>37561</v>
      </c>
      <c r="B27" s="108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09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5">
        <v>37591</v>
      </c>
      <c r="B28" s="108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09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5">
        <v>37622</v>
      </c>
      <c r="B29" s="108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09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5">
        <v>37653</v>
      </c>
      <c r="B30" s="108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09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5">
        <v>37681</v>
      </c>
      <c r="B31" s="108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09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5">
        <v>37712</v>
      </c>
      <c r="B32" s="108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09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5">
        <v>37742</v>
      </c>
      <c r="B33" s="108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09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5">
        <v>37773</v>
      </c>
      <c r="B34" s="108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09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5">
        <v>37803</v>
      </c>
      <c r="B35" s="108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09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5">
        <v>37834</v>
      </c>
      <c r="B36" s="108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09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5">
        <v>37865</v>
      </c>
      <c r="B37" s="108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09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5">
        <v>37895</v>
      </c>
      <c r="B38" s="108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09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5">
        <v>37926</v>
      </c>
      <c r="B39" s="108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09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5">
        <v>37956</v>
      </c>
      <c r="B40" s="108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09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5">
        <v>37987</v>
      </c>
      <c r="B41" s="108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09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5">
        <v>38018</v>
      </c>
      <c r="B42" s="108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09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5">
        <v>38047</v>
      </c>
      <c r="B43" s="108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09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5">
        <v>38078</v>
      </c>
      <c r="B44" s="108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09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5">
        <v>38108</v>
      </c>
      <c r="B45" s="108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09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5">
        <v>38139</v>
      </c>
      <c r="B46" s="108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09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5">
        <v>38169</v>
      </c>
      <c r="B47" s="108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09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5">
        <v>38200</v>
      </c>
      <c r="B48" s="108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09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5">
        <v>38231</v>
      </c>
      <c r="B49" s="108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09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5">
        <v>38261</v>
      </c>
      <c r="B50" s="108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09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5">
        <v>38292</v>
      </c>
      <c r="B51" s="108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09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5">
        <v>38322</v>
      </c>
      <c r="B52" s="108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09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5">
        <v>38353</v>
      </c>
      <c r="B53" s="108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09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5">
        <v>38384</v>
      </c>
      <c r="B54" s="108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09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5">
        <v>38412</v>
      </c>
      <c r="B55" s="108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09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5">
        <v>38443</v>
      </c>
      <c r="B56" s="108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09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5">
        <v>38473</v>
      </c>
      <c r="B57" s="108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09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5">
        <v>38504</v>
      </c>
      <c r="B58" s="108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09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5">
        <v>38534</v>
      </c>
      <c r="B59" s="108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09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5">
        <v>38565</v>
      </c>
      <c r="B60" s="108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09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5">
        <v>38596</v>
      </c>
      <c r="B61" s="108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09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5">
        <v>38626</v>
      </c>
      <c r="B62" s="108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09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5">
        <v>38657</v>
      </c>
      <c r="B63" s="108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09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5">
        <v>38687</v>
      </c>
      <c r="B64" s="108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09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5">
        <v>38718</v>
      </c>
      <c r="B65" s="108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09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5">
        <v>38749</v>
      </c>
      <c r="B66" s="108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09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5">
        <v>38777</v>
      </c>
      <c r="B67" s="108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09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5">
        <v>38808</v>
      </c>
      <c r="B68" s="108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09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5">
        <v>38838</v>
      </c>
      <c r="B69" s="108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09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5">
        <v>38869</v>
      </c>
      <c r="B70" s="108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09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5">
        <v>38899</v>
      </c>
      <c r="B71" s="108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09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5">
        <v>38930</v>
      </c>
      <c r="B72" s="108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09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5">
        <v>38961</v>
      </c>
      <c r="B73" s="108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09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5">
        <v>38991</v>
      </c>
      <c r="B74" s="108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09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5">
        <v>39022</v>
      </c>
      <c r="B75" s="108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09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5">
        <v>39052</v>
      </c>
      <c r="B76" s="108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09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5">
        <v>39083</v>
      </c>
      <c r="B77" s="108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09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5">
        <v>39114</v>
      </c>
      <c r="B78" s="108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09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5">
        <v>39142</v>
      </c>
      <c r="B79" s="108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09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5">
        <v>39173</v>
      </c>
      <c r="B80" s="108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09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5">
        <v>39203</v>
      </c>
      <c r="B81" s="108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09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5">
        <v>39234</v>
      </c>
      <c r="B82" s="108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09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5">
        <v>39264</v>
      </c>
      <c r="B83" s="108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09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5">
        <v>39295</v>
      </c>
      <c r="B84" s="108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09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5">
        <v>39326</v>
      </c>
      <c r="B85" s="108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09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5">
        <v>39356</v>
      </c>
      <c r="B86" s="108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09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5">
        <v>39387</v>
      </c>
      <c r="B87" s="108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09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5">
        <v>39417</v>
      </c>
      <c r="B88" s="108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09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5">
        <v>39448</v>
      </c>
      <c r="B89" s="108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09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5">
        <v>39479</v>
      </c>
      <c r="B90" s="108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09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5">
        <v>39508</v>
      </c>
      <c r="B91" s="108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09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5">
        <v>39539</v>
      </c>
      <c r="B92" s="108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09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5">
        <v>39569</v>
      </c>
      <c r="B93" s="108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09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5">
        <v>39600</v>
      </c>
      <c r="B94" s="108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09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5">
        <v>39630</v>
      </c>
      <c r="B95" s="108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09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5">
        <v>39661</v>
      </c>
      <c r="B96" s="108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09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5">
        <v>39692</v>
      </c>
      <c r="B97" s="108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09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5">
        <v>39722</v>
      </c>
      <c r="B98" s="108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09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5">
        <v>39753</v>
      </c>
      <c r="B99" s="108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09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5">
        <v>39783</v>
      </c>
      <c r="B100" s="108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09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5">
        <v>39814</v>
      </c>
      <c r="B101" s="108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09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5">
        <v>39845</v>
      </c>
      <c r="B102" s="108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09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5">
        <v>39873</v>
      </c>
      <c r="B103" s="108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09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5">
        <v>39904</v>
      </c>
      <c r="B104" s="108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09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5">
        <v>39934</v>
      </c>
      <c r="B105" s="108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09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5">
        <v>39965</v>
      </c>
      <c r="B106" s="108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09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5">
        <v>39995</v>
      </c>
      <c r="B107" s="108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09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5">
        <v>40026</v>
      </c>
      <c r="B108" s="108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09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5">
        <v>40057</v>
      </c>
      <c r="B109" s="108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09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5">
        <v>40087</v>
      </c>
      <c r="B110" s="108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09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5">
        <v>40118</v>
      </c>
      <c r="B111" s="108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09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5">
        <v>40148</v>
      </c>
      <c r="B112" s="108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09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5">
        <v>40179</v>
      </c>
      <c r="B113" s="108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09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5">
        <v>40210</v>
      </c>
      <c r="B114" s="108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09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5">
        <v>40238</v>
      </c>
      <c r="B115" s="108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09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5">
        <v>40269</v>
      </c>
      <c r="B116" s="108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09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5">
        <v>40299</v>
      </c>
      <c r="B117" s="108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09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5">
        <v>40330</v>
      </c>
      <c r="B118" s="108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09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5">
        <v>40360</v>
      </c>
      <c r="B119" s="108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09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5">
        <v>40391</v>
      </c>
      <c r="B120" s="108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09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5">
        <v>40422</v>
      </c>
      <c r="B121" s="108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09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5">
        <v>40452</v>
      </c>
      <c r="B122" s="108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09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5">
        <v>40483</v>
      </c>
      <c r="B123" s="108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09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5">
        <v>40513</v>
      </c>
      <c r="B124" s="108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09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5">
        <v>40544</v>
      </c>
      <c r="B125" s="108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09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5">
        <v>40575</v>
      </c>
      <c r="B126" s="108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09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5">
        <v>40603</v>
      </c>
      <c r="B127" s="108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09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5">
        <v>40634</v>
      </c>
      <c r="B128" s="108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09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5">
        <v>40664</v>
      </c>
      <c r="B129" s="108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09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5">
        <v>40695</v>
      </c>
      <c r="B130" s="108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09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5">
        <v>40725</v>
      </c>
      <c r="B131" s="108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09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5">
        <v>40756</v>
      </c>
      <c r="B132" s="108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09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5">
        <v>40787</v>
      </c>
      <c r="B133" s="108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09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5">
        <v>40817</v>
      </c>
      <c r="B134" s="108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09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5">
        <v>40848</v>
      </c>
      <c r="B135" s="108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09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5">
        <v>40878</v>
      </c>
      <c r="B136" s="108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09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5">
        <v>40909</v>
      </c>
      <c r="B137" s="108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09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5">
        <v>40940</v>
      </c>
      <c r="B138" s="108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09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5">
        <v>40969</v>
      </c>
      <c r="B139" s="108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09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5">
        <v>41000</v>
      </c>
      <c r="B140" s="108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09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5">
        <v>41030</v>
      </c>
      <c r="B141" s="108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09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5">
        <v>41061</v>
      </c>
      <c r="B142" s="108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09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5">
        <v>41091</v>
      </c>
      <c r="B143" s="108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09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5">
        <v>41122</v>
      </c>
      <c r="B144" s="108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09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5">
        <v>41153</v>
      </c>
      <c r="B145" s="108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09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5">
        <v>41183</v>
      </c>
      <c r="B146" s="108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09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5">
        <v>41214</v>
      </c>
      <c r="B147" s="108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09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5">
        <v>41244</v>
      </c>
      <c r="B148" s="108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09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5">
        <v>41275</v>
      </c>
      <c r="B149" s="108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09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5">
        <v>41306</v>
      </c>
      <c r="B150" s="108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09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5">
        <v>41334</v>
      </c>
      <c r="B151" s="108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09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5">
        <v>41365</v>
      </c>
      <c r="B152" s="108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09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5">
        <v>41395</v>
      </c>
      <c r="B153" s="108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09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5">
        <v>41426</v>
      </c>
      <c r="B154" s="108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09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5">
        <v>41456</v>
      </c>
      <c r="B155" s="108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09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5">
        <v>41487</v>
      </c>
      <c r="B156" s="108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09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5">
        <v>41518</v>
      </c>
      <c r="B157" s="108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09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5">
        <v>41548</v>
      </c>
      <c r="B158" s="108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09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5">
        <v>41579</v>
      </c>
      <c r="B159" s="108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09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5">
        <v>41609</v>
      </c>
      <c r="B160" s="108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09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5">
        <v>41640</v>
      </c>
      <c r="B161" s="108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09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5">
        <v>41671</v>
      </c>
      <c r="B162" s="108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09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5">
        <v>41699</v>
      </c>
      <c r="B163" s="108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09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5">
        <v>41730</v>
      </c>
      <c r="B164" s="108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09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5">
        <v>41760</v>
      </c>
      <c r="B165" s="108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09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5">
        <v>41791</v>
      </c>
      <c r="B166" s="108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09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5">
        <v>41821</v>
      </c>
      <c r="B167" s="108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09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5">
        <v>41852</v>
      </c>
      <c r="B168" s="108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09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5">
        <v>41883</v>
      </c>
      <c r="B169" s="108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09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5">
        <v>41913</v>
      </c>
      <c r="B170" s="108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09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5">
        <v>41944</v>
      </c>
      <c r="B171" s="108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09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5">
        <v>41974</v>
      </c>
      <c r="B172" s="108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09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5">
        <v>42005</v>
      </c>
      <c r="B173" s="108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09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5">
        <v>42036</v>
      </c>
      <c r="B174" s="108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09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5">
        <v>42064</v>
      </c>
      <c r="B175" s="108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09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5">
        <v>42095</v>
      </c>
      <c r="B176" s="108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09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5">
        <v>42125</v>
      </c>
      <c r="B177" s="108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09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5">
        <v>42156</v>
      </c>
      <c r="B178" s="108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09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5">
        <v>42186</v>
      </c>
      <c r="B179" s="108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09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5">
        <v>42217</v>
      </c>
      <c r="B180" s="108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09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5">
        <v>42248</v>
      </c>
      <c r="B181" s="108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09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5">
        <v>42278</v>
      </c>
      <c r="B182" s="108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09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5">
        <v>42309</v>
      </c>
      <c r="B183" s="108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09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5">
        <v>42339</v>
      </c>
      <c r="B184" s="108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09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5">
        <v>42370</v>
      </c>
      <c r="B185" s="108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09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5">
        <v>42401</v>
      </c>
      <c r="B186" s="108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09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5">
        <v>42430</v>
      </c>
      <c r="B187" s="108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09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5">
        <v>42461</v>
      </c>
      <c r="B188" s="108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09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5">
        <v>42491</v>
      </c>
      <c r="B189" s="108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09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5">
        <v>42522</v>
      </c>
      <c r="B190" s="108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09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5">
        <v>42552</v>
      </c>
      <c r="B191" s="108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09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5">
        <v>42583</v>
      </c>
      <c r="B192" s="108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09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5">
        <v>42614</v>
      </c>
      <c r="B193" s="108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09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5">
        <v>42644</v>
      </c>
      <c r="B194" s="108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09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5">
        <v>42675</v>
      </c>
      <c r="B195" s="108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09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5">
        <v>42705</v>
      </c>
      <c r="B196" s="108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09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5">
        <v>42736</v>
      </c>
      <c r="B197" s="108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09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5">
        <v>42767</v>
      </c>
      <c r="B198" s="108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09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5">
        <v>42795</v>
      </c>
      <c r="B199" s="108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09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5">
        <v>42826</v>
      </c>
      <c r="B200" s="108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09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5">
        <v>42856</v>
      </c>
      <c r="B201" s="108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09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5">
        <v>42887</v>
      </c>
      <c r="B202" s="108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09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5">
        <v>42917</v>
      </c>
      <c r="B203" s="108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09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5">
        <v>42948</v>
      </c>
      <c r="B204" s="108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09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5">
        <v>42979</v>
      </c>
      <c r="B205" s="108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09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5">
        <v>43009</v>
      </c>
      <c r="B206" s="108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09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5">
        <v>43040</v>
      </c>
      <c r="B207" s="108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09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95">
        <v>43070</v>
      </c>
      <c r="B208" s="108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09">
        <v>4141700</v>
      </c>
      <c r="AL208" s="1">
        <f t="shared" ref="AL208:AL213" si="1091">A208</f>
        <v>43070</v>
      </c>
      <c r="AM208" s="34">
        <f t="shared" ref="AM208:AV208" si="1092">IF(B208="C","C",B208/$AJ208)</f>
        <v>6.1124900403216068E-2</v>
      </c>
      <c r="AN208" s="34">
        <f t="shared" si="1092"/>
        <v>0.16019243305888886</v>
      </c>
      <c r="AO208" s="34">
        <f t="shared" si="1092"/>
        <v>2.947581910809571E-2</v>
      </c>
      <c r="AP208" s="34">
        <f t="shared" si="1092"/>
        <v>3.4536301518700054E-2</v>
      </c>
      <c r="AQ208" s="34">
        <f t="shared" si="1092"/>
        <v>3.1448680493517157E-2</v>
      </c>
      <c r="AR208" s="34">
        <f t="shared" si="1092"/>
        <v>5.7273824757949635E-2</v>
      </c>
      <c r="AS208" s="34">
        <f t="shared" si="1092"/>
        <v>3.1232827099983099E-2</v>
      </c>
      <c r="AT208" s="34">
        <f t="shared" si="1092"/>
        <v>9.8082912813578973E-3</v>
      </c>
      <c r="AU208" s="34">
        <f t="shared" si="1092"/>
        <v>1.1228963952000386E-2</v>
      </c>
      <c r="AV208" s="34">
        <f t="shared" si="1092"/>
        <v>1.7026341840307119E-2</v>
      </c>
      <c r="AW208" s="34">
        <f t="shared" ref="AW208:BF208" si="1093">IF(L208="C","C",L208/$AJ208)</f>
        <v>3.3048506651857934E-2</v>
      </c>
      <c r="AX208" s="34">
        <f t="shared" si="1093"/>
        <v>1.1112586619021175E-2</v>
      </c>
      <c r="AY208" s="34">
        <f t="shared" si="1093"/>
        <v>1.0462129077431973E-2</v>
      </c>
      <c r="AZ208" s="34">
        <f t="shared" si="1093"/>
        <v>4.5181930125310866E-3</v>
      </c>
      <c r="BA208" s="34">
        <f t="shared" si="1093"/>
        <v>6.234396503851076E-3</v>
      </c>
      <c r="BB208" s="34">
        <f t="shared" si="1093"/>
        <v>7.2455754883260495E-3</v>
      </c>
      <c r="BC208" s="34">
        <f t="shared" si="1093"/>
        <v>5.6200835405751264E-2</v>
      </c>
      <c r="BD208" s="34">
        <f t="shared" si="1093"/>
        <v>4.7915107323079895E-2</v>
      </c>
      <c r="BE208" s="34">
        <f t="shared" si="1093"/>
        <v>1.8669869860202332E-2</v>
      </c>
      <c r="BF208" s="34">
        <f t="shared" si="1093"/>
        <v>4.5184827486297895E-2</v>
      </c>
      <c r="BG208" s="34">
        <f t="shared" ref="BG208:BP208" si="1094">IF(V208="C","C",V208/$AJ208)</f>
        <v>9.3300577057729914E-2</v>
      </c>
      <c r="BH208" s="34">
        <f t="shared" si="1094"/>
        <v>9.3454378636791662E-3</v>
      </c>
      <c r="BI208" s="34">
        <f t="shared" si="1094"/>
        <v>2.079918873892363E-2</v>
      </c>
      <c r="BJ208" s="34">
        <f t="shared" si="1094"/>
        <v>8.0442813337518407E-3</v>
      </c>
      <c r="BK208" s="34">
        <f t="shared" si="1094"/>
        <v>0.13148924354733563</v>
      </c>
      <c r="BL208" s="34">
        <f t="shared" si="1094"/>
        <v>3.9957746818939086E-2</v>
      </c>
      <c r="BM208" s="34">
        <f t="shared" si="1094"/>
        <v>2.5605186276166793E-2</v>
      </c>
      <c r="BN208" s="34">
        <f t="shared" si="1094"/>
        <v>8.5103218485163099E-2</v>
      </c>
      <c r="BO208" s="34">
        <f t="shared" si="1094"/>
        <v>1.2557645411304537E-2</v>
      </c>
      <c r="BP208" s="34">
        <f t="shared" si="1094"/>
        <v>1.1826303208827294E-2</v>
      </c>
      <c r="BQ208" s="34">
        <f t="shared" ref="BQ208:BU208" si="1095">IF(AF208="C","C",AF208/$AJ208)</f>
        <v>2.1719342299055942E-2</v>
      </c>
      <c r="BR208" s="34">
        <f t="shared" si="1095"/>
        <v>2.5023541058019653E-3</v>
      </c>
      <c r="BS208" s="34">
        <f t="shared" si="1095"/>
        <v>2.2384045198831398E-2</v>
      </c>
      <c r="BT208" s="34">
        <f t="shared" si="1095"/>
        <v>1.0829852476036411E-2</v>
      </c>
      <c r="BU208" s="34">
        <f t="shared" si="1095"/>
        <v>1</v>
      </c>
    </row>
    <row r="209" spans="1:73" x14ac:dyDescent="0.2">
      <c r="A209" s="95">
        <v>43101</v>
      </c>
      <c r="B209" s="108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09">
        <v>4969120</v>
      </c>
      <c r="AL209" s="1">
        <f t="shared" si="1091"/>
        <v>43101</v>
      </c>
      <c r="AM209" s="34">
        <f t="shared" ref="AM209:AV210" si="1096">IF(B209="C","C",B209/$AJ209)</f>
        <v>7.429625366262034E-2</v>
      </c>
      <c r="AN209" s="34">
        <f t="shared" si="1096"/>
        <v>0.14254918375889494</v>
      </c>
      <c r="AO209" s="34">
        <f t="shared" si="1096"/>
        <v>3.8088635412306407E-2</v>
      </c>
      <c r="AP209" s="34">
        <f t="shared" si="1096"/>
        <v>3.1431722317029974E-2</v>
      </c>
      <c r="AQ209" s="34">
        <f t="shared" si="1096"/>
        <v>3.4991507550632704E-2</v>
      </c>
      <c r="AR209" s="34">
        <f t="shared" si="1096"/>
        <v>5.6504974723894777E-2</v>
      </c>
      <c r="AS209" s="34">
        <f t="shared" si="1096"/>
        <v>3.0734415751682391E-2</v>
      </c>
      <c r="AT209" s="34">
        <f t="shared" si="1096"/>
        <v>1.3321473419840938E-2</v>
      </c>
      <c r="AU209" s="34">
        <f t="shared" si="1096"/>
        <v>1.3984568696268152E-2</v>
      </c>
      <c r="AV209" s="34">
        <f t="shared" si="1096"/>
        <v>1.8615167273078534E-2</v>
      </c>
      <c r="AW209" s="34">
        <f t="shared" ref="AW209:BF210" si="1097">IF(L209="C","C",L209/$AJ209)</f>
        <v>3.4267838168528832E-2</v>
      </c>
      <c r="AX209" s="34">
        <f t="shared" si="1097"/>
        <v>1.0201806356054995E-2</v>
      </c>
      <c r="AY209" s="34">
        <f t="shared" si="1097"/>
        <v>9.1845236178639284E-3</v>
      </c>
      <c r="AZ209" s="34">
        <f t="shared" si="1097"/>
        <v>4.5704269568857259E-3</v>
      </c>
      <c r="BA209" s="34">
        <f t="shared" si="1097"/>
        <v>6.8982033036030527E-3</v>
      </c>
      <c r="BB209" s="34">
        <f t="shared" si="1097"/>
        <v>7.7621389702804524E-3</v>
      </c>
      <c r="BC209" s="34">
        <f t="shared" si="1097"/>
        <v>4.846612679911131E-2</v>
      </c>
      <c r="BD209" s="34">
        <f t="shared" si="1097"/>
        <v>4.1567923495508259E-2</v>
      </c>
      <c r="BE209" s="34">
        <f t="shared" si="1097"/>
        <v>2.0385500853269796E-2</v>
      </c>
      <c r="BF209" s="34">
        <f t="shared" si="1097"/>
        <v>5.5963027658820878E-2</v>
      </c>
      <c r="BG209" s="34">
        <f t="shared" ref="BG209:BP210" si="1098">IF(V209="C","C",V209/$AJ209)</f>
        <v>8.7389718903950794E-2</v>
      </c>
      <c r="BH209" s="34">
        <f t="shared" si="1098"/>
        <v>1.0096556331905851E-2</v>
      </c>
      <c r="BI209" s="34">
        <f t="shared" si="1098"/>
        <v>2.0271194899700549E-2</v>
      </c>
      <c r="BJ209" s="34">
        <f t="shared" si="1098"/>
        <v>8.2479392729497367E-3</v>
      </c>
      <c r="BK209" s="34">
        <f t="shared" si="1098"/>
        <v>0.12600561065138294</v>
      </c>
      <c r="BL209" s="34">
        <f t="shared" si="1098"/>
        <v>3.810574105676659E-2</v>
      </c>
      <c r="BM209" s="34">
        <f t="shared" si="1098"/>
        <v>2.7684579965869208E-2</v>
      </c>
      <c r="BN209" s="34">
        <f t="shared" si="1098"/>
        <v>7.5602722413626561E-2</v>
      </c>
      <c r="BO209" s="34">
        <f t="shared" si="1098"/>
        <v>1.2772482854106964E-2</v>
      </c>
      <c r="BP209" s="34">
        <f t="shared" si="1098"/>
        <v>1.4736814566764336E-2</v>
      </c>
      <c r="BQ209" s="34">
        <f t="shared" ref="BQ209:BU210" si="1099">IF(AF209="C","C",AF209/$AJ209)</f>
        <v>1.9589585278681133E-2</v>
      </c>
      <c r="BR209" s="34">
        <f t="shared" si="1099"/>
        <v>2.1569211449914672E-3</v>
      </c>
      <c r="BS209" s="34">
        <f t="shared" si="1099"/>
        <v>2.0335190134269248E-2</v>
      </c>
      <c r="BT209" s="34">
        <f t="shared" si="1099"/>
        <v>1.0793057925749429E-2</v>
      </c>
      <c r="BU209" s="34">
        <f t="shared" si="1099"/>
        <v>1</v>
      </c>
    </row>
    <row r="210" spans="1:73" x14ac:dyDescent="0.2">
      <c r="A210" s="95">
        <v>43132</v>
      </c>
      <c r="B210" s="108">
        <v>212723</v>
      </c>
      <c r="C210" s="49">
        <v>665953</v>
      </c>
      <c r="D210" s="49">
        <v>103415</v>
      </c>
      <c r="E210" s="49">
        <v>134265</v>
      </c>
      <c r="F210" s="49">
        <v>107226</v>
      </c>
      <c r="G210" s="49">
        <v>225324</v>
      </c>
      <c r="H210" s="49">
        <v>115973</v>
      </c>
      <c r="I210" s="49">
        <v>23962</v>
      </c>
      <c r="J210" s="49">
        <v>32390</v>
      </c>
      <c r="K210" s="49">
        <v>59112</v>
      </c>
      <c r="L210" s="49">
        <v>117455</v>
      </c>
      <c r="M210" s="49">
        <v>44610</v>
      </c>
      <c r="N210" s="49">
        <v>50502</v>
      </c>
      <c r="O210" s="49">
        <v>18393</v>
      </c>
      <c r="P210" s="49">
        <v>26860</v>
      </c>
      <c r="Q210" s="49">
        <v>27479</v>
      </c>
      <c r="R210" s="49">
        <v>244024</v>
      </c>
      <c r="S210" s="49">
        <v>208495</v>
      </c>
      <c r="T210" s="49">
        <v>95544</v>
      </c>
      <c r="U210" s="49">
        <v>178487</v>
      </c>
      <c r="V210" s="49">
        <v>411291</v>
      </c>
      <c r="W210" s="49">
        <v>38300</v>
      </c>
      <c r="X210" s="49">
        <v>84269</v>
      </c>
      <c r="Y210" s="49">
        <v>32999</v>
      </c>
      <c r="Z210" s="49">
        <v>566859</v>
      </c>
      <c r="AA210" s="49">
        <v>174150</v>
      </c>
      <c r="AB210" s="49">
        <v>104464</v>
      </c>
      <c r="AC210" s="49">
        <v>346495</v>
      </c>
      <c r="AD210" s="49">
        <v>53409</v>
      </c>
      <c r="AE210" s="49">
        <v>33440</v>
      </c>
      <c r="AF210" s="49">
        <v>103973</v>
      </c>
      <c r="AG210" s="49">
        <v>11512</v>
      </c>
      <c r="AH210" s="49">
        <v>95981</v>
      </c>
      <c r="AI210" s="49">
        <v>56965</v>
      </c>
      <c r="AJ210" s="109">
        <v>4030944</v>
      </c>
      <c r="AL210" s="1">
        <f t="shared" si="1091"/>
        <v>43132</v>
      </c>
      <c r="AM210" s="34">
        <f t="shared" si="1096"/>
        <v>5.2772501925107372E-2</v>
      </c>
      <c r="AN210" s="34">
        <f t="shared" si="1096"/>
        <v>0.16521018401644874</v>
      </c>
      <c r="AO210" s="34">
        <f t="shared" si="1096"/>
        <v>2.5655280748132447E-2</v>
      </c>
      <c r="AP210" s="34">
        <f t="shared" si="1096"/>
        <v>3.3308574864845557E-2</v>
      </c>
      <c r="AQ210" s="34">
        <f t="shared" si="1096"/>
        <v>2.6600716854414251E-2</v>
      </c>
      <c r="AR210" s="34">
        <f t="shared" si="1096"/>
        <v>5.5898568672747624E-2</v>
      </c>
      <c r="AS210" s="34">
        <f t="shared" si="1096"/>
        <v>2.8770680019370151E-2</v>
      </c>
      <c r="AT210" s="34">
        <f t="shared" si="1096"/>
        <v>5.9445132455325598E-3</v>
      </c>
      <c r="AU210" s="34">
        <f t="shared" si="1096"/>
        <v>8.0353386204323352E-3</v>
      </c>
      <c r="AV210" s="34">
        <f t="shared" si="1096"/>
        <v>1.4664555002500655E-2</v>
      </c>
      <c r="AW210" s="34">
        <f t="shared" si="1097"/>
        <v>2.9138335833988265E-2</v>
      </c>
      <c r="AX210" s="34">
        <f t="shared" si="1097"/>
        <v>1.1066886565529068E-2</v>
      </c>
      <c r="AY210" s="34">
        <f t="shared" si="1097"/>
        <v>1.2528578913524971E-2</v>
      </c>
      <c r="AZ210" s="34">
        <f t="shared" si="1097"/>
        <v>4.5629510109790657E-3</v>
      </c>
      <c r="BA210" s="34">
        <f t="shared" si="1097"/>
        <v>6.6634515388951073E-3</v>
      </c>
      <c r="BB210" s="34">
        <f t="shared" si="1097"/>
        <v>6.8170135829225117E-3</v>
      </c>
      <c r="BC210" s="34">
        <f t="shared" si="1097"/>
        <v>6.0537680503623965E-2</v>
      </c>
      <c r="BD210" s="34">
        <f t="shared" si="1097"/>
        <v>5.1723616105805489E-2</v>
      </c>
      <c r="BE210" s="34">
        <f t="shared" si="1097"/>
        <v>2.370263640477268E-2</v>
      </c>
      <c r="BF210" s="34">
        <f t="shared" si="1097"/>
        <v>4.4279206061905101E-2</v>
      </c>
      <c r="BG210" s="34">
        <f t="shared" si="1098"/>
        <v>0.10203341946700327</v>
      </c>
      <c r="BH210" s="34">
        <f t="shared" si="1098"/>
        <v>9.5014964236665167E-3</v>
      </c>
      <c r="BI210" s="34">
        <f t="shared" si="1098"/>
        <v>2.0905524859685474E-2</v>
      </c>
      <c r="BJ210" s="34">
        <f t="shared" si="1098"/>
        <v>8.1864198559940295E-3</v>
      </c>
      <c r="BK210" s="34">
        <f t="shared" si="1098"/>
        <v>0.14062686060634927</v>
      </c>
      <c r="BL210" s="34">
        <f t="shared" si="1098"/>
        <v>4.3203279430326993E-2</v>
      </c>
      <c r="BM210" s="34">
        <f t="shared" si="1098"/>
        <v>2.591551755618535E-2</v>
      </c>
      <c r="BN210" s="34">
        <f t="shared" si="1098"/>
        <v>8.5958772932593464E-2</v>
      </c>
      <c r="BO210" s="34">
        <f t="shared" si="1098"/>
        <v>1.3249749934506656E-2</v>
      </c>
      <c r="BP210" s="34">
        <f t="shared" si="1098"/>
        <v>8.2958235093318084E-3</v>
      </c>
      <c r="BQ210" s="34">
        <f t="shared" si="1099"/>
        <v>2.5793709860519026E-2</v>
      </c>
      <c r="BR210" s="34">
        <f t="shared" si="1099"/>
        <v>2.8559067057245154E-3</v>
      </c>
      <c r="BS210" s="34">
        <f t="shared" si="1099"/>
        <v>2.3811047734724172E-2</v>
      </c>
      <c r="BT210" s="34">
        <f t="shared" si="1099"/>
        <v>1.4131925424912874E-2</v>
      </c>
      <c r="BU210" s="34">
        <f t="shared" si="1099"/>
        <v>1</v>
      </c>
    </row>
    <row r="211" spans="1:73" x14ac:dyDescent="0.2">
      <c r="A211" s="95">
        <v>43160</v>
      </c>
      <c r="B211" s="108">
        <v>212845</v>
      </c>
      <c r="C211" s="49">
        <v>708230</v>
      </c>
      <c r="D211" s="49">
        <v>102197</v>
      </c>
      <c r="E211" s="49">
        <v>146892</v>
      </c>
      <c r="F211" s="49">
        <v>120307</v>
      </c>
      <c r="G211" s="49">
        <v>236955</v>
      </c>
      <c r="H211" s="49">
        <v>119596</v>
      </c>
      <c r="I211" s="49">
        <v>30115</v>
      </c>
      <c r="J211" s="49">
        <v>40102</v>
      </c>
      <c r="K211" s="49">
        <v>71318</v>
      </c>
      <c r="L211" s="49">
        <v>119860</v>
      </c>
      <c r="M211" s="49">
        <v>47021</v>
      </c>
      <c r="N211" s="49">
        <v>56625</v>
      </c>
      <c r="O211" s="49">
        <v>21315</v>
      </c>
      <c r="P211" s="49">
        <v>29626</v>
      </c>
      <c r="Q211" s="49">
        <v>29234</v>
      </c>
      <c r="R211" s="49">
        <v>264537</v>
      </c>
      <c r="S211" s="49">
        <v>224479</v>
      </c>
      <c r="T211" s="49">
        <v>95226</v>
      </c>
      <c r="U211" s="49">
        <v>169826</v>
      </c>
      <c r="V211" s="49">
        <v>407574</v>
      </c>
      <c r="W211" s="49">
        <v>40791</v>
      </c>
      <c r="X211" s="49">
        <v>85359</v>
      </c>
      <c r="Y211" s="49">
        <v>38183</v>
      </c>
      <c r="Z211" s="49">
        <v>571908</v>
      </c>
      <c r="AA211" s="49">
        <v>175107</v>
      </c>
      <c r="AB211" s="49">
        <v>101285</v>
      </c>
      <c r="AC211" s="49">
        <v>341482</v>
      </c>
      <c r="AD211" s="49">
        <v>51242</v>
      </c>
      <c r="AE211" s="49">
        <v>38419</v>
      </c>
      <c r="AF211" s="49">
        <v>108457</v>
      </c>
      <c r="AG211" s="49">
        <v>12764</v>
      </c>
      <c r="AH211" s="49">
        <v>98126</v>
      </c>
      <c r="AI211" s="49">
        <v>55836</v>
      </c>
      <c r="AJ211" s="109">
        <v>4176455</v>
      </c>
      <c r="AL211" s="1">
        <f t="shared" si="1091"/>
        <v>43160</v>
      </c>
      <c r="AM211" s="34">
        <f t="shared" ref="AM211" si="1100">IF(B211="C","C",B211/$AJ211)</f>
        <v>5.0963077538247151E-2</v>
      </c>
      <c r="AN211" s="34">
        <f t="shared" ref="AN211" si="1101">IF(C211="C","C",C211/$AJ211)</f>
        <v>0.16957683011070393</v>
      </c>
      <c r="AO211" s="34">
        <f t="shared" ref="AO211" si="1102">IF(D211="C","C",D211/$AJ211)</f>
        <v>2.4469795556279188E-2</v>
      </c>
      <c r="AP211" s="34">
        <f t="shared" ref="AP211" si="1103">IF(E211="C","C",E211/$AJ211)</f>
        <v>3.5171455217403273E-2</v>
      </c>
      <c r="AQ211" s="34">
        <f t="shared" ref="AQ211" si="1104">IF(F211="C","C",F211/$AJ211)</f>
        <v>2.8806008923836123E-2</v>
      </c>
      <c r="AR211" s="34">
        <f t="shared" ref="AR211" si="1105">IF(G211="C","C",G211/$AJ211)</f>
        <v>5.67359159861653E-2</v>
      </c>
      <c r="AS211" s="34">
        <f t="shared" ref="AS211" si="1106">IF(H211="C","C",H211/$AJ211)</f>
        <v>2.863576885181332E-2</v>
      </c>
      <c r="AT211" s="34">
        <f t="shared" ref="AT211" si="1107">IF(I211="C","C",I211/$AJ211)</f>
        <v>7.2106607158463334E-3</v>
      </c>
      <c r="AU211" s="34">
        <f t="shared" ref="AU211" si="1108">IF(J211="C","C",J211/$AJ211)</f>
        <v>9.6019231621075774E-3</v>
      </c>
      <c r="AV211" s="34">
        <f t="shared" ref="AV211" si="1109">IF(K211="C","C",K211/$AJ211)</f>
        <v>1.7076204580200195E-2</v>
      </c>
      <c r="AW211" s="34">
        <f t="shared" ref="AW211" si="1110">IF(L211="C","C",L211/$AJ211)</f>
        <v>2.8698980355349214E-2</v>
      </c>
      <c r="AX211" s="34">
        <f t="shared" ref="AX211" si="1111">IF(M211="C","C",M211/$AJ211)</f>
        <v>1.1258591317277453E-2</v>
      </c>
      <c r="AY211" s="34">
        <f t="shared" ref="AY211" si="1112">IF(N211="C","C",N211/$AJ211)</f>
        <v>1.355814919590897E-2</v>
      </c>
      <c r="AZ211" s="34">
        <f t="shared" ref="AZ211" si="1113">IF(O211="C","C",O211/$AJ211)</f>
        <v>5.1036105979832182E-3</v>
      </c>
      <c r="BA211" s="34">
        <f t="shared" ref="BA211" si="1114">IF(P211="C","C",P211/$AJ211)</f>
        <v>7.093575771796895E-3</v>
      </c>
      <c r="BB211" s="34">
        <f t="shared" ref="BB211" si="1115">IF(Q211="C","C",Q211/$AJ211)</f>
        <v>6.999716266546629E-3</v>
      </c>
      <c r="BC211" s="34">
        <f t="shared" ref="BC211" si="1116">IF(R211="C","C",R211/$AJ211)</f>
        <v>6.3340081480585814E-2</v>
      </c>
      <c r="BD211" s="34">
        <f t="shared" ref="BD211" si="1117">IF(S211="C","C",S211/$AJ211)</f>
        <v>5.3748693569067543E-2</v>
      </c>
      <c r="BE211" s="34">
        <f t="shared" ref="BE211" si="1118">IF(T211="C","C",T211/$AJ211)</f>
        <v>2.2800676650412851E-2</v>
      </c>
      <c r="BF211" s="34">
        <f t="shared" ref="BF211" si="1119">IF(U211="C","C",U211/$AJ211)</f>
        <v>4.0662715149570629E-2</v>
      </c>
      <c r="BG211" s="34">
        <f t="shared" ref="BG211" si="1120">IF(V211="C","C",V211/$AJ211)</f>
        <v>9.7588505083856997E-2</v>
      </c>
      <c r="BH211" s="34">
        <f t="shared" ref="BH211" si="1121">IF(W211="C","C",W211/$AJ211)</f>
        <v>9.7668956088357226E-3</v>
      </c>
      <c r="BI211" s="34">
        <f t="shared" ref="BI211" si="1122">IF(X211="C","C",X211/$AJ211)</f>
        <v>2.0438146705758831E-2</v>
      </c>
      <c r="BJ211" s="34">
        <f t="shared" ref="BJ211" si="1123">IF(Y211="C","C",Y211/$AJ211)</f>
        <v>9.1424425739053822E-3</v>
      </c>
      <c r="BK211" s="34">
        <f t="shared" ref="BK211" si="1124">IF(Z211="C","C",Z211/$AJ211)</f>
        <v>0.13693622940987032</v>
      </c>
      <c r="BL211" s="34">
        <f t="shared" ref="BL211" si="1125">IF(AA211="C","C",AA211/$AJ211)</f>
        <v>4.1927184657801889E-2</v>
      </c>
      <c r="BM211" s="34">
        <f t="shared" ref="BM211" si="1126">IF(AB211="C","C",AB211/$AJ211)</f>
        <v>2.4251428544064285E-2</v>
      </c>
      <c r="BN211" s="34">
        <f t="shared" ref="BN211" si="1127">IF(AC211="C","C",AC211/$AJ211)</f>
        <v>8.1763600948651427E-2</v>
      </c>
      <c r="BO211" s="34">
        <f t="shared" ref="BO211" si="1128">IF(AD211="C","C",AD211/$AJ211)</f>
        <v>1.2269257061311567E-2</v>
      </c>
      <c r="BP211" s="34">
        <f t="shared" ref="BP211" si="1129">IF(AE211="C","C",AE211/$AJ211)</f>
        <v>9.1989498270662554E-3</v>
      </c>
      <c r="BQ211" s="34">
        <f t="shared" ref="BQ211" si="1130">IF(AF211="C","C",AF211/$AJ211)</f>
        <v>2.5968674390122723E-2</v>
      </c>
      <c r="BR211" s="34">
        <f t="shared" ref="BR211" si="1131">IF(AG211="C","C",AG211/$AJ211)</f>
        <v>3.0561804209550923E-3</v>
      </c>
      <c r="BS211" s="34">
        <f t="shared" ref="BS211" si="1132">IF(AH211="C","C",AH211/$AJ211)</f>
        <v>2.3495045439254104E-2</v>
      </c>
      <c r="BT211" s="34">
        <f t="shared" ref="BT211" si="1133">IF(AI211="C","C",AI211/$AJ211)</f>
        <v>1.3369232997841471E-2</v>
      </c>
      <c r="BU211" s="34">
        <f t="shared" ref="BU211" si="1134">IF(AJ211="C","C",AJ211/$AJ211)</f>
        <v>1</v>
      </c>
    </row>
    <row r="212" spans="1:73" x14ac:dyDescent="0.2">
      <c r="A212" s="95">
        <v>43191</v>
      </c>
      <c r="B212" s="108">
        <v>153876</v>
      </c>
      <c r="C212" s="49">
        <v>599667</v>
      </c>
      <c r="D212" s="49">
        <v>78160</v>
      </c>
      <c r="E212" s="49">
        <v>111472</v>
      </c>
      <c r="F212" s="49">
        <v>98409</v>
      </c>
      <c r="G212" s="49">
        <v>202568</v>
      </c>
      <c r="H212" s="49">
        <v>95558</v>
      </c>
      <c r="I212" s="49">
        <v>20200</v>
      </c>
      <c r="J212" s="49">
        <v>33552</v>
      </c>
      <c r="K212" s="49">
        <v>58942</v>
      </c>
      <c r="L212" s="49">
        <v>102898</v>
      </c>
      <c r="M212" s="49">
        <v>31057</v>
      </c>
      <c r="N212" s="49">
        <v>44296</v>
      </c>
      <c r="O212" s="49">
        <v>16902</v>
      </c>
      <c r="P212" s="49">
        <v>23662</v>
      </c>
      <c r="Q212" s="49">
        <v>24357</v>
      </c>
      <c r="R212" s="49">
        <v>231036</v>
      </c>
      <c r="S212" s="49">
        <v>197861</v>
      </c>
      <c r="T212" s="49">
        <v>66991</v>
      </c>
      <c r="U212" s="49">
        <v>117433</v>
      </c>
      <c r="V212" s="49">
        <v>344615</v>
      </c>
      <c r="W212" s="49">
        <v>35012</v>
      </c>
      <c r="X212" s="49">
        <v>84148</v>
      </c>
      <c r="Y212" s="49">
        <v>27882</v>
      </c>
      <c r="Z212" s="49">
        <v>491656</v>
      </c>
      <c r="AA212" s="49">
        <v>132907</v>
      </c>
      <c r="AB212" s="49">
        <v>82411</v>
      </c>
      <c r="AC212" s="49">
        <v>327780</v>
      </c>
      <c r="AD212" s="49">
        <v>35937</v>
      </c>
      <c r="AE212" s="49">
        <v>32777</v>
      </c>
      <c r="AF212" s="49">
        <v>85718</v>
      </c>
      <c r="AG212" s="49">
        <v>9022</v>
      </c>
      <c r="AH212" s="49">
        <v>75945</v>
      </c>
      <c r="AI212" s="49">
        <v>44904</v>
      </c>
      <c r="AJ212" s="109">
        <v>3430091</v>
      </c>
      <c r="AL212" s="1">
        <f t="shared" si="1091"/>
        <v>43191</v>
      </c>
      <c r="AM212" s="34">
        <f t="shared" ref="AM212" si="1135">IF(B212="C","C",B212/$AJ212)</f>
        <v>4.4860617400529608E-2</v>
      </c>
      <c r="AN212" s="34">
        <f t="shared" ref="AN212" si="1136">IF(C212="C","C",C212/$AJ212)</f>
        <v>0.17482539092986163</v>
      </c>
      <c r="AO212" s="34">
        <f t="shared" ref="AO212" si="1137">IF(D212="C","C",D212/$AJ212)</f>
        <v>2.2786567470075868E-2</v>
      </c>
      <c r="AP212" s="34">
        <f t="shared" ref="AP212" si="1138">IF(E212="C","C",E212/$AJ212)</f>
        <v>3.2498263165612808E-2</v>
      </c>
      <c r="AQ212" s="34">
        <f t="shared" ref="AQ212" si="1139">IF(F212="C","C",F212/$AJ212)</f>
        <v>2.8689909393074413E-2</v>
      </c>
      <c r="AR212" s="34">
        <f t="shared" ref="AR212" si="1140">IF(G212="C","C",G212/$AJ212)</f>
        <v>5.9056159151462742E-2</v>
      </c>
      <c r="AS212" s="34">
        <f t="shared" ref="AS212" si="1141">IF(H212="C","C",H212/$AJ212)</f>
        <v>2.7858736109333541E-2</v>
      </c>
      <c r="AT212" s="34">
        <f t="shared" ref="AT212" si="1142">IF(I212="C","C",I212/$AJ212)</f>
        <v>5.8890565877115211E-3</v>
      </c>
      <c r="AU212" s="34">
        <f t="shared" ref="AU212" si="1143">IF(J212="C","C",J212/$AJ212)</f>
        <v>9.7816646846978703E-3</v>
      </c>
      <c r="AV212" s="34">
        <f t="shared" ref="AV212" si="1144">IF(K212="C","C",K212/$AJ212)</f>
        <v>1.7183800663014479E-2</v>
      </c>
      <c r="AW212" s="34">
        <f t="shared" ref="AW212" si="1145">IF(L212="C","C",L212/$AJ212)</f>
        <v>2.999862102783862E-2</v>
      </c>
      <c r="AX212" s="34">
        <f t="shared" ref="AX212" si="1146">IF(M212="C","C",M212/$AJ212)</f>
        <v>9.0542787348790454E-3</v>
      </c>
      <c r="AY212" s="34">
        <f t="shared" ref="AY212" si="1147">IF(N212="C","C",N212/$AJ212)</f>
        <v>1.291394309946879E-2</v>
      </c>
      <c r="AZ212" s="34">
        <f t="shared" ref="AZ212" si="1148">IF(O212="C","C",O212/$AJ212)</f>
        <v>4.9275660616584227E-3</v>
      </c>
      <c r="BA212" s="34">
        <f t="shared" ref="BA212" si="1149">IF(P212="C","C",P212/$AJ212)</f>
        <v>6.8983592563579216E-3</v>
      </c>
      <c r="BB212" s="34">
        <f t="shared" ref="BB212" si="1150">IF(Q212="C","C",Q212/$AJ212)</f>
        <v>7.1009777874697783E-3</v>
      </c>
      <c r="BC212" s="34">
        <f t="shared" ref="BC212" si="1151">IF(R212="C","C",R212/$AJ212)</f>
        <v>6.7355647415768272E-2</v>
      </c>
      <c r="BD212" s="34">
        <f t="shared" ref="BD212" si="1152">IF(S212="C","C",S212/$AJ212)</f>
        <v>5.7683892351544024E-2</v>
      </c>
      <c r="BE212" s="34">
        <f t="shared" ref="BE212" si="1153">IF(T212="C","C",T212/$AJ212)</f>
        <v>1.9530385636999135E-2</v>
      </c>
      <c r="BF212" s="34">
        <f t="shared" ref="BF212" si="1154">IF(U212="C","C",U212/$AJ212)</f>
        <v>3.423611793389738E-2</v>
      </c>
      <c r="BG212" s="34">
        <f t="shared" ref="BG212" si="1155">IF(V212="C","C",V212/$AJ212)</f>
        <v>0.10046817999872307</v>
      </c>
      <c r="BH212" s="34">
        <f t="shared" ref="BH212" si="1156">IF(W212="C","C",W212/$AJ212)</f>
        <v>1.0207309368760187E-2</v>
      </c>
      <c r="BI212" s="34">
        <f t="shared" ref="BI212" si="1157">IF(X212="C","C",X212/$AJ212)</f>
        <v>2.4532293749641044E-2</v>
      </c>
      <c r="BJ212" s="34">
        <f t="shared" ref="BJ212" si="1158">IF(Y212="C","C",Y212/$AJ212)</f>
        <v>8.1286473157709226E-3</v>
      </c>
      <c r="BK212" s="34">
        <f t="shared" ref="BK212" si="1159">IF(Z212="C","C",Z212/$AJ212)</f>
        <v>0.14333613889544039</v>
      </c>
      <c r="BL212" s="34">
        <f t="shared" ref="BL212" si="1160">IF(AA212="C","C",AA212/$AJ212)</f>
        <v>3.8747368510048279E-2</v>
      </c>
      <c r="BM212" s="34">
        <f t="shared" ref="BM212" si="1161">IF(AB212="C","C",AB212/$AJ212)</f>
        <v>2.4025893190588822E-2</v>
      </c>
      <c r="BN212" s="34">
        <f t="shared" ref="BN212" si="1162">IF(AC212="C","C",AC212/$AJ212)</f>
        <v>9.5560146946538735E-2</v>
      </c>
      <c r="BO212" s="34">
        <f t="shared" ref="BO212" si="1163">IF(AD212="C","C",AD212/$AJ212)</f>
        <v>1.0476981514484601E-2</v>
      </c>
      <c r="BP212" s="34">
        <f t="shared" ref="BP212" si="1164">IF(AE212="C","C",AE212/$AJ212)</f>
        <v>9.5557231571990371E-3</v>
      </c>
      <c r="BQ212" s="34">
        <f t="shared" ref="BQ212" si="1165">IF(AF212="C","C",AF212/$AJ212)</f>
        <v>2.4990007553735455E-2</v>
      </c>
      <c r="BR212" s="34">
        <f t="shared" ref="BR212" si="1166">IF(AG212="C","C",AG212/$AJ212)</f>
        <v>2.6302509175412546E-3</v>
      </c>
      <c r="BS212" s="34">
        <f t="shared" ref="BS212" si="1167">IF(AH212="C","C",AH212/$AJ212)</f>
        <v>2.2140812007611459E-2</v>
      </c>
      <c r="BT212" s="34">
        <f t="shared" ref="BT212" si="1168">IF(AI212="C","C",AI212/$AJ212)</f>
        <v>1.309119787200981E-2</v>
      </c>
      <c r="BU212" s="34">
        <f t="shared" ref="BU212" si="1169">IF(AJ212="C","C",AJ212/$AJ212)</f>
        <v>1</v>
      </c>
    </row>
    <row r="213" spans="1:73" x14ac:dyDescent="0.2">
      <c r="A213" s="95">
        <v>43221</v>
      </c>
      <c r="B213" s="108">
        <v>108940</v>
      </c>
      <c r="C213" s="49">
        <v>559348</v>
      </c>
      <c r="D213" s="49">
        <v>39360</v>
      </c>
      <c r="E213" s="49">
        <v>95996</v>
      </c>
      <c r="F213" s="49">
        <v>80370</v>
      </c>
      <c r="G213" s="49">
        <v>149276</v>
      </c>
      <c r="H213" s="49">
        <v>60622</v>
      </c>
      <c r="I213" s="49">
        <v>13455</v>
      </c>
      <c r="J213" s="49">
        <v>26094</v>
      </c>
      <c r="K213" s="49">
        <v>45004</v>
      </c>
      <c r="L213" s="49">
        <v>77866</v>
      </c>
      <c r="M213" s="49">
        <v>19826</v>
      </c>
      <c r="N213" s="49">
        <v>43222</v>
      </c>
      <c r="O213" s="49">
        <v>13848</v>
      </c>
      <c r="P213" s="49">
        <v>16178</v>
      </c>
      <c r="Q213" s="49">
        <v>14825</v>
      </c>
      <c r="R213" s="49">
        <v>205593</v>
      </c>
      <c r="S213" s="49">
        <v>177925</v>
      </c>
      <c r="T213" s="49">
        <v>42882</v>
      </c>
      <c r="U213" s="49">
        <v>74135</v>
      </c>
      <c r="V213" s="49">
        <v>242857</v>
      </c>
      <c r="W213" s="49">
        <v>21474</v>
      </c>
      <c r="X213" s="49">
        <v>54653</v>
      </c>
      <c r="Y213" s="49">
        <v>18336</v>
      </c>
      <c r="Z213" s="49">
        <v>337320</v>
      </c>
      <c r="AA213" s="49">
        <v>72428</v>
      </c>
      <c r="AB213" s="49">
        <v>42808</v>
      </c>
      <c r="AC213" s="49">
        <v>226130</v>
      </c>
      <c r="AD213" s="49">
        <v>22017</v>
      </c>
      <c r="AE213" s="49">
        <v>13929</v>
      </c>
      <c r="AF213" s="49">
        <v>67406</v>
      </c>
      <c r="AG213" s="49">
        <v>5048</v>
      </c>
      <c r="AH213" s="49">
        <v>35341</v>
      </c>
      <c r="AI213" s="49">
        <v>31891</v>
      </c>
      <c r="AJ213" s="109">
        <v>2541156</v>
      </c>
      <c r="AL213" s="1">
        <f t="shared" si="1091"/>
        <v>43221</v>
      </c>
      <c r="AM213" s="34">
        <f t="shared" ref="AM213" si="1170">IF(B213="C","C",B213/$AJ213)</f>
        <v>4.2870252751110123E-2</v>
      </c>
      <c r="AN213" s="34">
        <f t="shared" ref="AN213" si="1171">IF(C213="C","C",C213/$AJ213)</f>
        <v>0.22011556944949465</v>
      </c>
      <c r="AO213" s="34">
        <f t="shared" ref="AO213" si="1172">IF(D213="C","C",D213/$AJ213)</f>
        <v>1.548901366149894E-2</v>
      </c>
      <c r="AP213" s="34">
        <f t="shared" ref="AP213" si="1173">IF(E213="C","C",E213/$AJ213)</f>
        <v>3.7776508014462709E-2</v>
      </c>
      <c r="AQ213" s="34">
        <f t="shared" ref="AQ213" si="1174">IF(F213="C","C",F213/$AJ213)</f>
        <v>3.1627338109112543E-2</v>
      </c>
      <c r="AR213" s="34">
        <f t="shared" ref="AR213" si="1175">IF(G213="C","C",G213/$AJ213)</f>
        <v>5.8743343580638104E-2</v>
      </c>
      <c r="AS213" s="34">
        <f t="shared" ref="AS213" si="1176">IF(H213="C","C",H213/$AJ213)</f>
        <v>2.3856071803541379E-2</v>
      </c>
      <c r="AT213" s="34">
        <f t="shared" ref="AT213" si="1177">IF(I213="C","C",I213/$AJ213)</f>
        <v>5.2948343194986845E-3</v>
      </c>
      <c r="AU213" s="34">
        <f t="shared" ref="AU213" si="1178">IF(J213="C","C",J213/$AJ213)</f>
        <v>1.0268554941137025E-2</v>
      </c>
      <c r="AV213" s="34">
        <f t="shared" ref="AV213" si="1179">IF(K213="C","C",K213/$AJ213)</f>
        <v>1.7710050071699651E-2</v>
      </c>
      <c r="AW213" s="34">
        <f t="shared" ref="AW213" si="1180">IF(L213="C","C",L213/$AJ213)</f>
        <v>3.0641959800972472E-2</v>
      </c>
      <c r="AX213" s="34">
        <f t="shared" ref="AX213" si="1181">IF(M213="C","C",M213/$AJ213)</f>
        <v>7.8019609972784041E-3</v>
      </c>
      <c r="AY213" s="34">
        <f t="shared" ref="AY213" si="1182">IF(N213="C","C",N213/$AJ213)</f>
        <v>1.7008794422695813E-2</v>
      </c>
      <c r="AZ213" s="34">
        <f t="shared" ref="AZ213" si="1183">IF(O213="C","C",O213/$AJ213)</f>
        <v>5.4494883431005416E-3</v>
      </c>
      <c r="BA213" s="34">
        <f t="shared" ref="BA213" si="1184">IF(P213="C","C",P213/$AJ213)</f>
        <v>6.3663938774321605E-3</v>
      </c>
      <c r="BB213" s="34">
        <f t="shared" ref="BB213" si="1185">IF(Q213="C","C",Q213/$AJ213)</f>
        <v>5.833959032818135E-3</v>
      </c>
      <c r="BC213" s="34">
        <f t="shared" ref="BC213" si="1186">IF(R213="C","C",R213/$AJ213)</f>
        <v>8.0905304514953036E-2</v>
      </c>
      <c r="BD213" s="34">
        <f t="shared" ref="BD213" si="1187">IF(S213="C","C",S213/$AJ213)</f>
        <v>7.0017346436031469E-2</v>
      </c>
      <c r="BE213" s="34">
        <f t="shared" ref="BE213" si="1188">IF(T213="C","C",T213/$AJ213)</f>
        <v>1.6874997048587335E-2</v>
      </c>
      <c r="BF213" s="34">
        <f t="shared" ref="BF213" si="1189">IF(U213="C","C",U213/$AJ213)</f>
        <v>2.9173730380976218E-2</v>
      </c>
      <c r="BG213" s="34">
        <f t="shared" ref="BG213" si="1190">IF(V213="C","C",V213/$AJ213)</f>
        <v>9.5569496717242075E-2</v>
      </c>
      <c r="BH213" s="34">
        <f t="shared" ref="BH213" si="1191">IF(W213="C","C",W213/$AJ213)</f>
        <v>8.4504847400159611E-3</v>
      </c>
      <c r="BI213" s="34">
        <f t="shared" ref="BI213" si="1192">IF(X213="C","C",X213/$AJ213)</f>
        <v>2.1507140844560506E-2</v>
      </c>
      <c r="BJ213" s="34">
        <f t="shared" ref="BJ213" si="1193">IF(Y213="C","C",Y213/$AJ213)</f>
        <v>7.2156136813324332E-3</v>
      </c>
      <c r="BK213" s="34">
        <f t="shared" ref="BK213" si="1194">IF(Z213="C","C",Z213/$AJ213)</f>
        <v>0.13274273598315098</v>
      </c>
      <c r="BL213" s="34">
        <f t="shared" ref="BL213" si="1195">IF(AA213="C","C",AA213/$AJ213)</f>
        <v>2.8501988858613953E-2</v>
      </c>
      <c r="BM213" s="34">
        <f t="shared" ref="BM213" si="1196">IF(AB213="C","C",AB213/$AJ213)</f>
        <v>1.6845876443634316E-2</v>
      </c>
      <c r="BN213" s="34">
        <f t="shared" ref="BN213" si="1197">IF(AC213="C","C",AC213/$AJ213)</f>
        <v>8.8987059432793572E-2</v>
      </c>
      <c r="BO213" s="34">
        <f t="shared" ref="BO213" si="1198">IF(AD213="C","C",AD213/$AJ213)</f>
        <v>8.6641670169009689E-3</v>
      </c>
      <c r="BP213" s="34">
        <f t="shared" ref="BP213" si="1199">IF(AE213="C","C",AE213/$AJ213)</f>
        <v>5.4813635998734438E-3</v>
      </c>
      <c r="BQ213" s="34">
        <f t="shared" ref="BQ213" si="1200">IF(AF213="C","C",AF213/$AJ213)</f>
        <v>2.6525722938694044E-2</v>
      </c>
      <c r="BR213" s="34">
        <f t="shared" ref="BR213" si="1201">IF(AG213="C","C",AG213/$AJ213)</f>
        <v>1.9864974838223232E-3</v>
      </c>
      <c r="BS213" s="34">
        <f t="shared" ref="BS213" si="1202">IF(AH213="C","C",AH213/$AJ213)</f>
        <v>1.3907449995199035E-2</v>
      </c>
      <c r="BT213" s="34">
        <f t="shared" ref="BT213" si="1203">IF(AI213="C","C",AI213/$AJ213)</f>
        <v>1.2549800169686553E-2</v>
      </c>
      <c r="BU213" s="34">
        <f t="shared" ref="BU213" si="1204">IF(AJ213="C","C",AJ213/$AJ213)</f>
        <v>1</v>
      </c>
    </row>
    <row r="214" spans="1:73" x14ac:dyDescent="0.2">
      <c r="A214" s="95">
        <v>43252</v>
      </c>
      <c r="B214" s="108">
        <v>81699</v>
      </c>
      <c r="C214" s="49">
        <v>491126</v>
      </c>
      <c r="D214" s="49">
        <v>33457</v>
      </c>
      <c r="E214" s="49">
        <v>94905</v>
      </c>
      <c r="F214" s="49">
        <v>69333</v>
      </c>
      <c r="G214" s="49">
        <v>148716</v>
      </c>
      <c r="H214" s="49">
        <v>64582</v>
      </c>
      <c r="I214" s="49">
        <v>12504</v>
      </c>
      <c r="J214" s="49">
        <v>23025</v>
      </c>
      <c r="K214" s="49">
        <v>38511</v>
      </c>
      <c r="L214" s="49">
        <v>73712</v>
      </c>
      <c r="M214" s="49">
        <v>27170</v>
      </c>
      <c r="N214" s="49">
        <v>38680</v>
      </c>
      <c r="O214" s="49">
        <v>12917</v>
      </c>
      <c r="P214" s="49">
        <v>16120</v>
      </c>
      <c r="Q214" s="49">
        <v>13951</v>
      </c>
      <c r="R214" s="49">
        <v>195108</v>
      </c>
      <c r="S214" s="49">
        <v>167676</v>
      </c>
      <c r="T214" s="49">
        <v>33691</v>
      </c>
      <c r="U214" s="49">
        <v>57643</v>
      </c>
      <c r="V214" s="49">
        <v>219677</v>
      </c>
      <c r="W214" s="49">
        <v>18561</v>
      </c>
      <c r="X214" s="49">
        <v>40341</v>
      </c>
      <c r="Y214" s="49">
        <v>17412</v>
      </c>
      <c r="Z214" s="49">
        <v>295991</v>
      </c>
      <c r="AA214" s="49">
        <v>55551</v>
      </c>
      <c r="AB214" s="49">
        <v>37156</v>
      </c>
      <c r="AC214" s="49">
        <v>213176</v>
      </c>
      <c r="AD214" s="49">
        <v>16696</v>
      </c>
      <c r="AE214" s="49">
        <v>11416</v>
      </c>
      <c r="AF214" s="49">
        <v>59889</v>
      </c>
      <c r="AG214" s="49">
        <v>4144</v>
      </c>
      <c r="AH214" s="49">
        <v>21127</v>
      </c>
      <c r="AI214" s="49">
        <v>25740</v>
      </c>
      <c r="AJ214" s="109">
        <v>2267738</v>
      </c>
      <c r="AL214" s="1">
        <f t="shared" ref="AL214" si="1205">A214</f>
        <v>43252</v>
      </c>
      <c r="AM214" s="34">
        <f t="shared" ref="AM214" si="1206">IF(B214="C","C",B214/$AJ214)</f>
        <v>3.6026648581097109E-2</v>
      </c>
      <c r="AN214" s="34">
        <f t="shared" ref="AN214" si="1207">IF(C214="C","C",C214/$AJ214)</f>
        <v>0.21657087370763289</v>
      </c>
      <c r="AO214" s="34">
        <f t="shared" ref="AO214" si="1208">IF(D214="C","C",D214/$AJ214)</f>
        <v>1.4753467993216147E-2</v>
      </c>
      <c r="AP214" s="34">
        <f t="shared" ref="AP214" si="1209">IF(E214="C","C",E214/$AJ214)</f>
        <v>4.1850072627437562E-2</v>
      </c>
      <c r="AQ214" s="34">
        <f t="shared" ref="AQ214" si="1210">IF(F214="C","C",F214/$AJ214)</f>
        <v>3.0573637695359871E-2</v>
      </c>
      <c r="AR214" s="34">
        <f t="shared" ref="AR214" si="1211">IF(G214="C","C",G214/$AJ214)</f>
        <v>6.5579004276508132E-2</v>
      </c>
      <c r="AS214" s="34">
        <f t="shared" ref="AS214" si="1212">IF(H214="C","C",H214/$AJ214)</f>
        <v>2.8478598497710055E-2</v>
      </c>
      <c r="AT214" s="34">
        <f t="shared" ref="AT214" si="1213">IF(I214="C","C",I214/$AJ214)</f>
        <v>5.5138644764077685E-3</v>
      </c>
      <c r="AU214" s="34">
        <f t="shared" ref="AU214" si="1214">IF(J214="C","C",J214/$AJ214)</f>
        <v>1.015328931296296E-2</v>
      </c>
      <c r="AV214" s="34">
        <f t="shared" ref="AV214" si="1215">IF(K214="C","C",K214/$AJ214)</f>
        <v>1.6982120509512123E-2</v>
      </c>
      <c r="AW214" s="34">
        <f t="shared" ref="AW214" si="1216">IF(L214="C","C",L214/$AJ214)</f>
        <v>3.2504636779028262E-2</v>
      </c>
      <c r="AX214" s="34">
        <f t="shared" ref="AX214" si="1217">IF(M214="C","C",M214/$AJ214)</f>
        <v>1.1981101873320464E-2</v>
      </c>
      <c r="AY214" s="34">
        <f t="shared" ref="AY214" si="1218">IF(N214="C","C",N214/$AJ214)</f>
        <v>1.70566441096811E-2</v>
      </c>
      <c r="AZ214" s="34">
        <f t="shared" ref="AZ214" si="1219">IF(O214="C","C",O214/$AJ214)</f>
        <v>5.6959842803710132E-3</v>
      </c>
      <c r="BA214" s="34">
        <f t="shared" ref="BA214" si="1220">IF(P214="C","C",P214/$AJ214)</f>
        <v>7.1084049391949159E-3</v>
      </c>
      <c r="BB214" s="34">
        <f t="shared" ref="BB214" si="1221">IF(Q214="C","C",Q214/$AJ214)</f>
        <v>6.1519452423516299E-3</v>
      </c>
      <c r="BC214" s="34">
        <f t="shared" ref="BC214" si="1222">IF(R214="C","C",R214/$AJ214)</f>
        <v>8.6036393974965361E-2</v>
      </c>
      <c r="BD214" s="34">
        <f t="shared" ref="BD214" si="1223">IF(S214="C","C",S214/$AJ214)</f>
        <v>7.3939758472980566E-2</v>
      </c>
      <c r="BE214" s="34">
        <f t="shared" ref="BE214" si="1224">IF(T214="C","C",T214/$AJ214)</f>
        <v>1.4856654516527042E-2</v>
      </c>
      <c r="BF214" s="34">
        <f t="shared" ref="BF214" si="1225">IF(U214="C","C",U214/$AJ214)</f>
        <v>2.5418721210298544E-2</v>
      </c>
      <c r="BG214" s="34">
        <f t="shared" ref="BG214" si="1226">IF(V214="C","C",V214/$AJ214)</f>
        <v>9.6870537954560895E-2</v>
      </c>
      <c r="BH214" s="34">
        <f t="shared" ref="BH214" si="1227">IF(W214="C","C",W214/$AJ214)</f>
        <v>8.1848079451859075E-3</v>
      </c>
      <c r="BI214" s="34">
        <f t="shared" ref="BI214" si="1228">IF(X214="C","C",X214/$AJ214)</f>
        <v>1.7789092037969113E-2</v>
      </c>
      <c r="BJ214" s="34">
        <f t="shared" ref="BJ214" si="1229">IF(Y214="C","C",Y214/$AJ214)</f>
        <v>7.678135657646518E-3</v>
      </c>
      <c r="BK214" s="34">
        <f t="shared" ref="BK214" si="1230">IF(Z214="C","C",Z214/$AJ214)</f>
        <v>0.13052257359536243</v>
      </c>
      <c r="BL214" s="34">
        <f t="shared" ref="BL214" si="1231">IF(AA214="C","C",AA214/$AJ214)</f>
        <v>2.4496216053177217E-2</v>
      </c>
      <c r="BM214" s="34">
        <f t="shared" ref="BM214" si="1232">IF(AB214="C","C",AB214/$AJ214)</f>
        <v>1.638460880401528E-2</v>
      </c>
      <c r="BN214" s="34">
        <f t="shared" ref="BN214" si="1233">IF(AC214="C","C",AC214/$AJ214)</f>
        <v>9.4003804672321056E-2</v>
      </c>
      <c r="BO214" s="34">
        <f t="shared" ref="BO214" si="1234">IF(AD214="C","C",AD214/$AJ214)</f>
        <v>7.3624025350371167E-3</v>
      </c>
      <c r="BP214" s="34">
        <f t="shared" ref="BP214" si="1235">IF(AE214="C","C",AE214/$AJ214)</f>
        <v>5.034091239816945E-3</v>
      </c>
      <c r="BQ214" s="34">
        <f t="shared" ref="BQ214" si="1236">IF(AF214="C","C",AF214/$AJ214)</f>
        <v>2.6409135446863793E-2</v>
      </c>
      <c r="BR214" s="34">
        <f t="shared" ref="BR214" si="1237">IF(AG214="C","C",AG214/$AJ214)</f>
        <v>1.8273715923091645E-3</v>
      </c>
      <c r="BS214" s="34">
        <f t="shared" ref="BS214" si="1238">IF(AH214="C","C",AH214/$AJ214)</f>
        <v>9.3163319572190442E-3</v>
      </c>
      <c r="BT214" s="34">
        <f t="shared" ref="BT214" si="1239">IF(AI214="C","C",AI214/$AJ214)</f>
        <v>1.1350517564198333E-2</v>
      </c>
      <c r="BU214" s="34">
        <f t="shared" ref="BU214" si="1240">IF(AJ214="C","C",AJ214/$AJ214)</f>
        <v>1</v>
      </c>
    </row>
    <row r="215" spans="1:73" x14ac:dyDescent="0.2">
      <c r="A215" s="95">
        <v>43282</v>
      </c>
      <c r="B215" s="108">
        <v>90744</v>
      </c>
      <c r="C215" s="49">
        <v>549054</v>
      </c>
      <c r="D215" s="49">
        <v>38185</v>
      </c>
      <c r="E215" s="49">
        <v>97624</v>
      </c>
      <c r="F215" s="49">
        <v>69222</v>
      </c>
      <c r="G215" s="49">
        <v>160624</v>
      </c>
      <c r="H215" s="49">
        <v>85866</v>
      </c>
      <c r="I215" s="49">
        <v>14111</v>
      </c>
      <c r="J215" s="49">
        <v>23006</v>
      </c>
      <c r="K215" s="49">
        <v>42907</v>
      </c>
      <c r="L215" s="49">
        <v>73191</v>
      </c>
      <c r="M215" s="49">
        <v>53219</v>
      </c>
      <c r="N215" s="49">
        <v>51769</v>
      </c>
      <c r="O215" s="49">
        <v>15627</v>
      </c>
      <c r="P215" s="49">
        <v>15748</v>
      </c>
      <c r="Q215" s="49">
        <v>17509</v>
      </c>
      <c r="R215" s="49">
        <v>207094</v>
      </c>
      <c r="S215" s="49">
        <v>178948</v>
      </c>
      <c r="T215" s="49">
        <v>39894</v>
      </c>
      <c r="U215" s="49">
        <v>60948</v>
      </c>
      <c r="V215" s="49">
        <v>265556</v>
      </c>
      <c r="W215" s="49">
        <v>29070</v>
      </c>
      <c r="X215" s="49">
        <v>53487</v>
      </c>
      <c r="Y215" s="49">
        <v>19430</v>
      </c>
      <c r="Z215" s="49">
        <v>367543</v>
      </c>
      <c r="AA215" s="49">
        <v>60748</v>
      </c>
      <c r="AB215" s="49">
        <v>72765</v>
      </c>
      <c r="AC215" s="49">
        <v>317813</v>
      </c>
      <c r="AD215" s="49">
        <v>20980</v>
      </c>
      <c r="AE215" s="49">
        <v>13617</v>
      </c>
      <c r="AF215" s="49">
        <v>60472</v>
      </c>
      <c r="AG215" s="49">
        <v>4611</v>
      </c>
      <c r="AH215" s="49">
        <v>24082</v>
      </c>
      <c r="AI215" s="49">
        <v>28413</v>
      </c>
      <c r="AJ215" s="109">
        <v>2677385</v>
      </c>
      <c r="AL215" s="1">
        <f t="shared" ref="AL215" si="1241">A215</f>
        <v>43282</v>
      </c>
      <c r="AM215" s="34">
        <f t="shared" ref="AM215" si="1242">IF(B215="C","C",B215/$AJ215)</f>
        <v>3.3892772238583543E-2</v>
      </c>
      <c r="AN215" s="34">
        <f t="shared" ref="AN215" si="1243">IF(C215="C","C",C215/$AJ215)</f>
        <v>0.20507099277840132</v>
      </c>
      <c r="AO215" s="34">
        <f t="shared" ref="AO215" si="1244">IF(D215="C","C",D215/$AJ215)</f>
        <v>1.4262050470888573E-2</v>
      </c>
      <c r="AP215" s="34">
        <f t="shared" ref="AP215" si="1245">IF(E215="C","C",E215/$AJ215)</f>
        <v>3.6462443765091682E-2</v>
      </c>
      <c r="AQ215" s="34">
        <f t="shared" ref="AQ215" si="1246">IF(F215="C","C",F215/$AJ215)</f>
        <v>2.5854331745341071E-2</v>
      </c>
      <c r="AR215" s="34">
        <f t="shared" ref="AR215" si="1247">IF(G215="C","C",G215/$AJ215)</f>
        <v>5.9992866173523791E-2</v>
      </c>
      <c r="AS215" s="34">
        <f t="shared" ref="AS215" si="1248">IF(H215="C","C",H215/$AJ215)</f>
        <v>3.20708452463878E-2</v>
      </c>
      <c r="AT215" s="34">
        <f t="shared" ref="AT215" si="1249">IF(I215="C","C",I215/$AJ215)</f>
        <v>5.270441120720404E-3</v>
      </c>
      <c r="AU215" s="34">
        <f t="shared" ref="AU215" si="1250">IF(J215="C","C",J215/$AJ215)</f>
        <v>8.5927126655299859E-3</v>
      </c>
      <c r="AV215" s="34">
        <f t="shared" ref="AV215" si="1251">IF(K215="C","C",K215/$AJ215)</f>
        <v>1.6025711655215817E-2</v>
      </c>
      <c r="AW215" s="34">
        <f t="shared" ref="AW215" si="1252">IF(L215="C","C",L215/$AJ215)</f>
        <v>2.7336748357072293E-2</v>
      </c>
      <c r="AX215" s="34">
        <f t="shared" ref="AX215" si="1253">IF(M215="C","C",M215/$AJ215)</f>
        <v>1.9877230954830925E-2</v>
      </c>
      <c r="AY215" s="34">
        <f t="shared" ref="AY215" si="1254">IF(N215="C","C",N215/$AJ215)</f>
        <v>1.9335657740668599E-2</v>
      </c>
      <c r="AZ215" s="34">
        <f t="shared" ref="AZ215" si="1255">IF(O215="C","C",O215/$AJ215)</f>
        <v>5.8366652535963267E-3</v>
      </c>
      <c r="BA215" s="34">
        <f t="shared" ref="BA215" si="1256">IF(P215="C","C",P215/$AJ215)</f>
        <v>5.8818586045712518E-3</v>
      </c>
      <c r="BB215" s="34">
        <f t="shared" ref="BB215" si="1257">IF(Q215="C","C",Q215/$AJ215)</f>
        <v>6.5395899357021869E-3</v>
      </c>
      <c r="BC215" s="34">
        <f t="shared" ref="BC215" si="1258">IF(R215="C","C",R215/$AJ215)</f>
        <v>7.7349353940505378E-2</v>
      </c>
      <c r="BD215" s="34">
        <f t="shared" ref="BD215" si="1259">IF(S215="C","C",S215/$AJ215)</f>
        <v>6.6836857605462041E-2</v>
      </c>
      <c r="BE215" s="34">
        <f t="shared" ref="BE215" si="1260">IF(T215="C","C",T215/$AJ215)</f>
        <v>1.4900359866063341E-2</v>
      </c>
      <c r="BF215" s="34">
        <f t="shared" ref="BF215" si="1261">IF(U215="C","C",U215/$AJ215)</f>
        <v>2.2764002935700321E-2</v>
      </c>
      <c r="BG215" s="34">
        <f t="shared" ref="BG215" si="1262">IF(V215="C","C",V215/$AJ215)</f>
        <v>9.9184838937993597E-2</v>
      </c>
      <c r="BH215" s="34">
        <f t="shared" ref="BH215" si="1263">IF(W215="C","C",W215/$AJ215)</f>
        <v>1.0857609197033673E-2</v>
      </c>
      <c r="BI215" s="34">
        <f t="shared" ref="BI215" si="1264">IF(X215="C","C",X215/$AJ215)</f>
        <v>1.9977328624758858E-2</v>
      </c>
      <c r="BJ215" s="34">
        <f t="shared" ref="BJ215" si="1265">IF(Y215="C","C",Y215/$AJ215)</f>
        <v>7.257081069775172E-3</v>
      </c>
      <c r="BK215" s="34">
        <f t="shared" ref="BK215" si="1266">IF(Z215="C","C",Z215/$AJ215)</f>
        <v>0.13727685782956131</v>
      </c>
      <c r="BL215" s="34">
        <f t="shared" ref="BL215" si="1267">IF(AA215="C","C",AA215/$AJ215)</f>
        <v>2.2689303182022759E-2</v>
      </c>
      <c r="BM215" s="34">
        <f t="shared" ref="BM215" si="1268">IF(AB215="C","C",AB215/$AJ215)</f>
        <v>2.7177637881739086E-2</v>
      </c>
      <c r="BN215" s="34">
        <f t="shared" ref="BN215" si="1269">IF(AC215="C","C",AC215/$AJ215)</f>
        <v>0.11870276407763546</v>
      </c>
      <c r="BO215" s="34">
        <f t="shared" ref="BO215" si="1270">IF(AD215="C","C",AD215/$AJ215)</f>
        <v>7.83600416077628E-3</v>
      </c>
      <c r="BP215" s="34">
        <f t="shared" ref="BP215" si="1271">IF(AE215="C","C",AE215/$AJ215)</f>
        <v>5.085932729136826E-3</v>
      </c>
      <c r="BQ215" s="34">
        <f t="shared" ref="BQ215" si="1272">IF(AF215="C","C",AF215/$AJ215)</f>
        <v>2.258621752194772E-2</v>
      </c>
      <c r="BR215" s="34">
        <f t="shared" ref="BR215" si="1273">IF(AG215="C","C",AG215/$AJ215)</f>
        <v>1.7222028210361977E-3</v>
      </c>
      <c r="BS215" s="34">
        <f t="shared" ref="BS215" si="1274">IF(AH215="C","C",AH215/$AJ215)</f>
        <v>8.9945973403152708E-3</v>
      </c>
      <c r="BT215" s="34">
        <f t="shared" ref="BT215" si="1275">IF(AI215="C","C",AI215/$AJ215)</f>
        <v>1.061222050620288E-2</v>
      </c>
      <c r="BU215" s="34">
        <f t="shared" ref="BU215" si="1276">IF(AJ215="C","C",AJ215/$AJ215)</f>
        <v>1</v>
      </c>
    </row>
    <row r="216" spans="1:73" x14ac:dyDescent="0.2">
      <c r="A216" s="95">
        <v>43313</v>
      </c>
      <c r="B216" s="108">
        <v>86975</v>
      </c>
      <c r="C216" s="49">
        <v>570940</v>
      </c>
      <c r="D216" s="49">
        <v>36123</v>
      </c>
      <c r="E216" s="49">
        <v>93347</v>
      </c>
      <c r="F216" s="49">
        <v>66892</v>
      </c>
      <c r="G216" s="49">
        <v>139435</v>
      </c>
      <c r="H216" s="49">
        <v>71731</v>
      </c>
      <c r="I216" s="49">
        <v>11606</v>
      </c>
      <c r="J216" s="49">
        <v>20433</v>
      </c>
      <c r="K216" s="49">
        <v>36063</v>
      </c>
      <c r="L216" s="49">
        <v>69694</v>
      </c>
      <c r="M216" s="49">
        <v>51759</v>
      </c>
      <c r="N216" s="49">
        <v>43098</v>
      </c>
      <c r="O216" s="49">
        <v>12738</v>
      </c>
      <c r="P216" s="49">
        <v>14698</v>
      </c>
      <c r="Q216" s="49">
        <v>14610</v>
      </c>
      <c r="R216" s="49">
        <v>192763</v>
      </c>
      <c r="S216" s="49">
        <v>166710</v>
      </c>
      <c r="T216" s="49">
        <v>33189</v>
      </c>
      <c r="U216" s="49">
        <v>59740</v>
      </c>
      <c r="V216" s="49">
        <v>246601</v>
      </c>
      <c r="W216" s="49">
        <v>20753</v>
      </c>
      <c r="X216" s="49">
        <v>52320</v>
      </c>
      <c r="Y216" s="49">
        <v>16748</v>
      </c>
      <c r="Z216" s="49">
        <v>336422</v>
      </c>
      <c r="AA216" s="49">
        <v>55700</v>
      </c>
      <c r="AB216" s="49">
        <v>74855</v>
      </c>
      <c r="AC216" s="49">
        <v>287000</v>
      </c>
      <c r="AD216" s="49">
        <v>20816</v>
      </c>
      <c r="AE216" s="49">
        <v>13946</v>
      </c>
      <c r="AF216" s="49">
        <v>58197</v>
      </c>
      <c r="AG216" s="49">
        <v>4852</v>
      </c>
      <c r="AH216" s="49">
        <v>22150</v>
      </c>
      <c r="AI216" s="49">
        <v>24409</v>
      </c>
      <c r="AJ216" s="109">
        <v>2524181</v>
      </c>
      <c r="AL216" s="1">
        <f t="shared" ref="AL216" si="1277">A216</f>
        <v>43313</v>
      </c>
      <c r="AM216" s="34">
        <f t="shared" ref="AM216" si="1278">IF(B216="C","C",B216/$AJ216)</f>
        <v>3.4456720813602508E-2</v>
      </c>
      <c r="AN216" s="34">
        <f t="shared" ref="AN216" si="1279">IF(C216="C","C",C216/$AJ216)</f>
        <v>0.22618821708902809</v>
      </c>
      <c r="AO216" s="34">
        <f t="shared" ref="AO216" si="1280">IF(D216="C","C",D216/$AJ216)</f>
        <v>1.4310780407585669E-2</v>
      </c>
      <c r="AP216" s="34">
        <f t="shared" ref="AP216" si="1281">IF(E216="C","C",E216/$AJ216)</f>
        <v>3.6981103969960953E-2</v>
      </c>
      <c r="AQ216" s="34">
        <f t="shared" ref="AQ216" si="1282">IF(F216="C","C",F216/$AJ216)</f>
        <v>2.6500476788312723E-2</v>
      </c>
      <c r="AR216" s="34">
        <f t="shared" ref="AR216" si="1283">IF(G216="C","C",G216/$AJ216)</f>
        <v>5.5239699530263482E-2</v>
      </c>
      <c r="AS216" s="34">
        <f t="shared" ref="AS216" si="1284">IF(H216="C","C",H216/$AJ216)</f>
        <v>2.8417534241799616E-2</v>
      </c>
      <c r="AT216" s="34">
        <f t="shared" ref="AT216" si="1285">IF(I216="C","C",I216/$AJ216)</f>
        <v>4.5979270107809229E-3</v>
      </c>
      <c r="AU216" s="34">
        <f t="shared" ref="AU216" si="1286">IF(J216="C","C",J216/$AJ216)</f>
        <v>8.0949028615618299E-3</v>
      </c>
      <c r="AV216" s="34">
        <f t="shared" ref="AV216" si="1287">IF(K216="C","C",K216/$AJ216)</f>
        <v>1.4287010321367604E-2</v>
      </c>
      <c r="AW216" s="34">
        <f t="shared" ref="AW216" si="1288">IF(L216="C","C",L216/$AJ216)</f>
        <v>2.7610539814696331E-2</v>
      </c>
      <c r="AX216" s="34">
        <f t="shared" ref="AX216" si="1289">IF(M216="C","C",M216/$AJ216)</f>
        <v>2.050526487601325E-2</v>
      </c>
      <c r="AY216" s="34">
        <f t="shared" ref="AY216" si="1290">IF(N216="C","C",N216/$AJ216)</f>
        <v>1.7074052930435655E-2</v>
      </c>
      <c r="AZ216" s="34">
        <f t="shared" ref="AZ216" si="1291">IF(O216="C","C",O216/$AJ216)</f>
        <v>5.0463893040950713E-3</v>
      </c>
      <c r="BA216" s="34">
        <f t="shared" ref="BA216" si="1292">IF(P216="C","C",P216/$AJ216)</f>
        <v>5.8228787872185075E-3</v>
      </c>
      <c r="BB216" s="34">
        <f t="shared" ref="BB216" si="1293">IF(Q216="C","C",Q216/$AJ216)</f>
        <v>5.7880159940986798E-3</v>
      </c>
      <c r="BC216" s="34">
        <f t="shared" ref="BC216" si="1294">IF(R216="C","C",R216/$AJ216)</f>
        <v>7.636655216087912E-2</v>
      </c>
      <c r="BD216" s="34">
        <f t="shared" ref="BD216" si="1295">IF(S216="C","C",S216/$AJ216)</f>
        <v>6.6045184556891914E-2</v>
      </c>
      <c r="BE216" s="34">
        <f t="shared" ref="BE216" si="1296">IF(T216="C","C",T216/$AJ216)</f>
        <v>1.314842319152232E-2</v>
      </c>
      <c r="BF216" s="34">
        <f t="shared" ref="BF216" si="1297">IF(U216="C","C",U216/$AJ216)</f>
        <v>2.3667082511119448E-2</v>
      </c>
      <c r="BG216" s="34">
        <f t="shared" ref="BG216" si="1298">IF(V216="C","C",V216/$AJ216)</f>
        <v>9.769545052434829E-2</v>
      </c>
      <c r="BH216" s="34">
        <f t="shared" ref="BH216" si="1299">IF(W216="C","C",W216/$AJ216)</f>
        <v>8.2216766547248393E-3</v>
      </c>
      <c r="BI216" s="34">
        <f t="shared" ref="BI216" si="1300">IF(X216="C","C",X216/$AJ216)</f>
        <v>2.0727515182152153E-2</v>
      </c>
      <c r="BJ216" s="34">
        <f t="shared" ref="BJ216" si="1301">IF(Y216="C","C",Y216/$AJ216)</f>
        <v>6.6350233996690412E-3</v>
      </c>
      <c r="BK216" s="34">
        <f t="shared" ref="BK216" si="1302">IF(Z216="C","C",Z216/$AJ216)</f>
        <v>0.13327966576089434</v>
      </c>
      <c r="BL216" s="34">
        <f t="shared" ref="BL216" si="1303">IF(AA216="C","C",AA216/$AJ216)</f>
        <v>2.2066563372436447E-2</v>
      </c>
      <c r="BM216" s="34">
        <f t="shared" ref="BM216" si="1304">IF(AB216="C","C",AB216/$AJ216)</f>
        <v>2.9655163397553502E-2</v>
      </c>
      <c r="BN216" s="34">
        <f t="shared" ref="BN216" si="1305">IF(AC216="C","C",AC216/$AJ216)</f>
        <v>0.11370024574307469</v>
      </c>
      <c r="BO216" s="34">
        <f t="shared" ref="BO216" si="1306">IF(AD216="C","C",AD216/$AJ216)</f>
        <v>8.2466352452538073E-3</v>
      </c>
      <c r="BP216" s="34">
        <f t="shared" ref="BP216" si="1307">IF(AE216="C","C",AE216/$AJ216)</f>
        <v>5.5249603732854336E-3</v>
      </c>
      <c r="BQ216" s="34">
        <f t="shared" ref="BQ216" si="1308">IF(AF216="C","C",AF216/$AJ216)</f>
        <v>2.3055795127211558E-2</v>
      </c>
      <c r="BR216" s="34">
        <f t="shared" ref="BR216" si="1309">IF(AG216="C","C",AG216/$AJ216)</f>
        <v>1.9222076388341407E-3</v>
      </c>
      <c r="BS216" s="34">
        <f t="shared" ref="BS216" si="1310">IF(AH216="C","C",AH216/$AJ216)</f>
        <v>8.7751234955021056E-3</v>
      </c>
      <c r="BT216" s="34">
        <f t="shared" ref="BT216" si="1311">IF(AI216="C","C",AI216/$AJ216)</f>
        <v>9.6700672416122294E-3</v>
      </c>
      <c r="BU216" s="34">
        <f t="shared" ref="BU216" si="1312">IF(AJ216="C","C",AJ216/$AJ216)</f>
        <v>1</v>
      </c>
    </row>
    <row r="217" spans="1:73" x14ac:dyDescent="0.2">
      <c r="A217" s="95">
        <v>43344</v>
      </c>
      <c r="B217" s="108">
        <v>96563</v>
      </c>
      <c r="C217" s="49">
        <v>586738</v>
      </c>
      <c r="D217" s="49">
        <v>44422</v>
      </c>
      <c r="E217" s="49">
        <v>99191</v>
      </c>
      <c r="F217" s="49">
        <v>88658</v>
      </c>
      <c r="G217" s="49">
        <v>152579</v>
      </c>
      <c r="H217" s="49">
        <v>82941</v>
      </c>
      <c r="I217" s="49">
        <v>15052</v>
      </c>
      <c r="J217" s="49">
        <v>25586</v>
      </c>
      <c r="K217" s="49">
        <v>42883</v>
      </c>
      <c r="L217" s="49">
        <v>80291</v>
      </c>
      <c r="M217" s="49">
        <v>45125</v>
      </c>
      <c r="N217" s="49">
        <v>49856</v>
      </c>
      <c r="O217" s="49">
        <v>15780</v>
      </c>
      <c r="P217" s="49">
        <v>17414</v>
      </c>
      <c r="Q217" s="49">
        <v>17070</v>
      </c>
      <c r="R217" s="49">
        <v>225499</v>
      </c>
      <c r="S217" s="49">
        <v>190821</v>
      </c>
      <c r="T217" s="49">
        <v>39360</v>
      </c>
      <c r="U217" s="49">
        <v>74643</v>
      </c>
      <c r="V217" s="49">
        <v>262598</v>
      </c>
      <c r="W217" s="49">
        <v>23352</v>
      </c>
      <c r="X217" s="49">
        <v>55842</v>
      </c>
      <c r="Y217" s="49">
        <v>19365</v>
      </c>
      <c r="Z217" s="49">
        <v>361157</v>
      </c>
      <c r="AA217" s="49">
        <v>74147</v>
      </c>
      <c r="AB217" s="49">
        <v>66381</v>
      </c>
      <c r="AC217" s="49">
        <v>267055</v>
      </c>
      <c r="AD217" s="49">
        <v>23728</v>
      </c>
      <c r="AE217" s="49">
        <v>17444</v>
      </c>
      <c r="AF217" s="49">
        <v>68327</v>
      </c>
      <c r="AG217" s="49">
        <v>5732</v>
      </c>
      <c r="AH217" s="49">
        <v>33106</v>
      </c>
      <c r="AI217" s="49">
        <v>31158</v>
      </c>
      <c r="AJ217" s="109">
        <v>2747884</v>
      </c>
      <c r="AL217" s="1">
        <f t="shared" ref="AL217" si="1313">A217</f>
        <v>43344</v>
      </c>
      <c r="AM217" s="34">
        <f t="shared" ref="AM217" si="1314">IF(B217="C","C",B217/$AJ217)</f>
        <v>3.514085747433298E-2</v>
      </c>
      <c r="AN217" s="34">
        <f t="shared" ref="AN217" si="1315">IF(C217="C","C",C217/$AJ217)</f>
        <v>0.21352356940831563</v>
      </c>
      <c r="AO217" s="34">
        <f t="shared" ref="AO217" si="1316">IF(D217="C","C",D217/$AJ217)</f>
        <v>1.6165893465663033E-2</v>
      </c>
      <c r="AP217" s="34">
        <f t="shared" ref="AP217" si="1317">IF(E217="C","C",E217/$AJ217)</f>
        <v>3.6097229722943179E-2</v>
      </c>
      <c r="AQ217" s="34">
        <f t="shared" ref="AQ217" si="1318">IF(F217="C","C",F217/$AJ217)</f>
        <v>3.2264098484506627E-2</v>
      </c>
      <c r="AR217" s="34">
        <f t="shared" ref="AR217" si="1319">IF(G217="C","C",G217/$AJ217)</f>
        <v>5.5525997458408E-2</v>
      </c>
      <c r="AS217" s="34">
        <f t="shared" ref="AS217" si="1320">IF(H217="C","C",H217/$AJ217)</f>
        <v>3.0183588535760607E-2</v>
      </c>
      <c r="AT217" s="34">
        <f t="shared" ref="AT217" si="1321">IF(I217="C","C",I217/$AJ217)</f>
        <v>5.4776693630444375E-3</v>
      </c>
      <c r="AU217" s="34">
        <f t="shared" ref="AU217" si="1322">IF(J217="C","C",J217/$AJ217)</f>
        <v>9.3111645178617433E-3</v>
      </c>
      <c r="AV217" s="34">
        <f t="shared" ref="AV217" si="1323">IF(K217="C","C",K217/$AJ217)</f>
        <v>1.5605826155689251E-2</v>
      </c>
      <c r="AW217" s="34">
        <f t="shared" ref="AW217" si="1324">IF(L217="C","C",L217/$AJ217)</f>
        <v>2.921921012677391E-2</v>
      </c>
      <c r="AX217" s="34">
        <f t="shared" ref="AX217" si="1325">IF(M217="C","C",M217/$AJ217)</f>
        <v>1.642172668133007E-2</v>
      </c>
      <c r="AY217" s="34">
        <f t="shared" ref="AY217" si="1326">IF(N217="C","C",N217/$AJ217)</f>
        <v>1.8143415078656886E-2</v>
      </c>
      <c r="AZ217" s="34">
        <f t="shared" ref="AZ217" si="1327">IF(O217="C","C",O217/$AJ217)</f>
        <v>5.7426004882302163E-3</v>
      </c>
      <c r="BA217" s="34">
        <f t="shared" ref="BA217" si="1328">IF(P217="C","C",P217/$AJ217)</f>
        <v>6.3372398543752213E-3</v>
      </c>
      <c r="BB217" s="34">
        <f t="shared" ref="BB217" si="1329">IF(Q217="C","C",Q217/$AJ217)</f>
        <v>6.2120526193973251E-3</v>
      </c>
      <c r="BC217" s="34">
        <f t="shared" ref="BC217" si="1330">IF(R217="C","C",R217/$AJ217)</f>
        <v>8.2062779942675898E-2</v>
      </c>
      <c r="BD217" s="34">
        <f t="shared" ref="BD217" si="1331">IF(S217="C","C",S217/$AJ217)</f>
        <v>6.9442887691037902E-2</v>
      </c>
      <c r="BE217" s="34">
        <f t="shared" ref="BE217" si="1332">IF(T217="C","C",T217/$AJ217)</f>
        <v>1.4323748746308068E-2</v>
      </c>
      <c r="BF217" s="34">
        <f t="shared" ref="BF217" si="1333">IF(U217="C","C",U217/$AJ217)</f>
        <v>2.7163810408299623E-2</v>
      </c>
      <c r="BG217" s="34">
        <f t="shared" ref="BG217" si="1334">IF(V217="C","C",V217/$AJ217)</f>
        <v>9.5563713752108898E-2</v>
      </c>
      <c r="BH217" s="34">
        <f t="shared" ref="BH217" si="1335">IF(W217="C","C",W217/$AJ217)</f>
        <v>8.4981753232669204E-3</v>
      </c>
      <c r="BI217" s="34">
        <f t="shared" ref="BI217" si="1336">IF(X217="C","C",X217/$AJ217)</f>
        <v>2.0321818533824573E-2</v>
      </c>
      <c r="BJ217" s="34">
        <f t="shared" ref="BJ217" si="1337">IF(Y217="C","C",Y217/$AJ217)</f>
        <v>7.0472407132178795E-3</v>
      </c>
      <c r="BK217" s="34">
        <f t="shared" ref="BK217" si="1338">IF(Z217="C","C",Z217/$AJ217)</f>
        <v>0.13143094832241828</v>
      </c>
      <c r="BL217" s="34">
        <f t="shared" ref="BL217" si="1339">IF(AA217="C","C",AA217/$AJ217)</f>
        <v>2.6983307883447771E-2</v>
      </c>
      <c r="BM217" s="34">
        <f t="shared" ref="BM217" si="1340">IF(AB217="C","C",AB217/$AJ217)</f>
        <v>2.4157133270545628E-2</v>
      </c>
      <c r="BN217" s="34">
        <f t="shared" ref="BN217" si="1341">IF(AC217="C","C",AC217/$AJ217)</f>
        <v>9.7185689061110289E-2</v>
      </c>
      <c r="BO217" s="34">
        <f t="shared" ref="BO217" si="1342">IF(AD217="C","C",AD217/$AJ217)</f>
        <v>8.6350078824288072E-3</v>
      </c>
      <c r="BP217" s="34">
        <f t="shared" ref="BP217" si="1343">IF(AE217="C","C",AE217/$AJ217)</f>
        <v>6.3481573457977118E-3</v>
      </c>
      <c r="BQ217" s="34">
        <f t="shared" ref="BQ217" si="1344">IF(AF217="C","C",AF217/$AJ217)</f>
        <v>2.4865314547484536E-2</v>
      </c>
      <c r="BR217" s="34">
        <f t="shared" ref="BR217" si="1345">IF(AG217="C","C",AG217/$AJ217)</f>
        <v>2.0859686944572622E-3</v>
      </c>
      <c r="BS217" s="34">
        <f t="shared" ref="BS217" si="1346">IF(AH217="C","C",AH217/$AJ217)</f>
        <v>1.2047815701099465E-2</v>
      </c>
      <c r="BT217" s="34">
        <f t="shared" ref="BT217" si="1347">IF(AI217="C","C",AI217/$AJ217)</f>
        <v>1.1338906591399054E-2</v>
      </c>
      <c r="BU217" s="34">
        <f t="shared" ref="BU217" si="1348">IF(AJ217="C","C",AJ217/$AJ217)</f>
        <v>1</v>
      </c>
    </row>
    <row r="218" spans="1:73" x14ac:dyDescent="0.2">
      <c r="A218" s="95">
        <v>43374</v>
      </c>
      <c r="B218" s="108">
        <v>143225</v>
      </c>
      <c r="C218" s="49">
        <v>646348</v>
      </c>
      <c r="D218" s="49">
        <v>69530</v>
      </c>
      <c r="E218" s="49">
        <v>121670</v>
      </c>
      <c r="F218" s="49">
        <v>98261</v>
      </c>
      <c r="G218" s="49">
        <v>192212</v>
      </c>
      <c r="H218" s="49">
        <v>94168</v>
      </c>
      <c r="I218" s="49">
        <v>22484</v>
      </c>
      <c r="J218" s="49">
        <v>29654</v>
      </c>
      <c r="K218" s="49">
        <v>55970</v>
      </c>
      <c r="L218" s="49">
        <v>98567</v>
      </c>
      <c r="M218" s="49">
        <v>40702</v>
      </c>
      <c r="N218" s="49">
        <v>55350</v>
      </c>
      <c r="O218" s="49">
        <v>16884</v>
      </c>
      <c r="P218" s="49">
        <v>22662</v>
      </c>
      <c r="Q218" s="49">
        <v>23211</v>
      </c>
      <c r="R218" s="49">
        <v>238464</v>
      </c>
      <c r="S218" s="49">
        <v>203337</v>
      </c>
      <c r="T218" s="49">
        <v>54194</v>
      </c>
      <c r="U218" s="49">
        <v>112092</v>
      </c>
      <c r="V218" s="49">
        <v>327386</v>
      </c>
      <c r="W218" s="49">
        <v>29398</v>
      </c>
      <c r="X218" s="49">
        <v>70388</v>
      </c>
      <c r="Y218" s="49">
        <v>25455</v>
      </c>
      <c r="Z218" s="49">
        <v>452626</v>
      </c>
      <c r="AA218" s="49">
        <v>106179</v>
      </c>
      <c r="AB218" s="49">
        <v>65529</v>
      </c>
      <c r="AC218" s="49">
        <v>282179</v>
      </c>
      <c r="AD218" s="49">
        <v>33858</v>
      </c>
      <c r="AE218" s="49">
        <v>24546</v>
      </c>
      <c r="AF218" s="49">
        <v>74512</v>
      </c>
      <c r="AG218" s="49">
        <v>6730</v>
      </c>
      <c r="AH218" s="49">
        <v>50772</v>
      </c>
      <c r="AI218" s="49">
        <v>35772</v>
      </c>
      <c r="AJ218" s="109">
        <v>3268352</v>
      </c>
      <c r="AL218" s="1">
        <f t="shared" ref="AL218" si="1349">A218</f>
        <v>43374</v>
      </c>
      <c r="AM218" s="34">
        <f t="shared" ref="AM218" si="1350">IF(B218="C","C",B218/$AJ218)</f>
        <v>4.3821779294274298E-2</v>
      </c>
      <c r="AN218" s="34">
        <f t="shared" ref="AN218" si="1351">IF(C218="C","C",C218/$AJ218)</f>
        <v>0.19775960484060467</v>
      </c>
      <c r="AO218" s="34">
        <f t="shared" ref="AO218" si="1352">IF(D218="C","C",D218/$AJ218)</f>
        <v>2.1273718375499334E-2</v>
      </c>
      <c r="AP218" s="34">
        <f t="shared" ref="AP218" si="1353">IF(E218="C","C",E218/$AJ218)</f>
        <v>3.7226712422652151E-2</v>
      </c>
      <c r="AQ218" s="34">
        <f t="shared" ref="AQ218" si="1354">IF(F218="C","C",F218/$AJ218)</f>
        <v>3.0064387189629515E-2</v>
      </c>
      <c r="AR218" s="34">
        <f t="shared" ref="AR218" si="1355">IF(G218="C","C",G218/$AJ218)</f>
        <v>5.8810066969530825E-2</v>
      </c>
      <c r="AS218" s="34">
        <f t="shared" ref="AS218" si="1356">IF(H218="C","C",H218/$AJ218)</f>
        <v>2.8812074097282054E-2</v>
      </c>
      <c r="AT218" s="34">
        <f t="shared" ref="AT218" si="1357">IF(I218="C","C",I218/$AJ218)</f>
        <v>6.8793079815148428E-3</v>
      </c>
      <c r="AU218" s="34">
        <f t="shared" ref="AU218" si="1358">IF(J218="C","C",J218/$AJ218)</f>
        <v>9.0730741364455237E-3</v>
      </c>
      <c r="AV218" s="34">
        <f t="shared" ref="AV218" si="1359">IF(K218="C","C",K218/$AJ218)</f>
        <v>1.7124838450693194E-2</v>
      </c>
      <c r="AW218" s="34">
        <f t="shared" ref="AW218" si="1360">IF(L218="C","C",L218/$AJ218)</f>
        <v>3.0158012356074255E-2</v>
      </c>
      <c r="AX218" s="34">
        <f t="shared" ref="AX218" si="1361">IF(M218="C","C",M218/$AJ218)</f>
        <v>1.2453370995535364E-2</v>
      </c>
      <c r="AY218" s="34">
        <f t="shared" ref="AY218" si="1362">IF(N218="C","C",N218/$AJ218)</f>
        <v>1.6935140401033916E-2</v>
      </c>
      <c r="AZ218" s="34">
        <f t="shared" ref="AZ218" si="1363">IF(O218="C","C",O218/$AJ218)</f>
        <v>5.16590624265685E-3</v>
      </c>
      <c r="BA218" s="34">
        <f t="shared" ref="BA218" si="1364">IF(P218="C","C",P218/$AJ218)</f>
        <v>6.9337696796428292E-3</v>
      </c>
      <c r="BB218" s="34">
        <f t="shared" ref="BB218" si="1365">IF(Q218="C","C",Q218/$AJ218)</f>
        <v>7.1017442429701571E-3</v>
      </c>
      <c r="BC218" s="34">
        <f t="shared" ref="BC218" si="1366">IF(R218="C","C",R218/$AJ218)</f>
        <v>7.2961541474112948E-2</v>
      </c>
      <c r="BD218" s="34">
        <f t="shared" ref="BD218" si="1367">IF(S218="C","C",S218/$AJ218)</f>
        <v>6.2213923102529961E-2</v>
      </c>
      <c r="BE218" s="34">
        <f t="shared" ref="BE218" si="1368">IF(T218="C","C",T218/$AJ218)</f>
        <v>1.658144532779823E-2</v>
      </c>
      <c r="BF218" s="34">
        <f t="shared" ref="BF218" si="1369">IF(U218="C","C",U218/$AJ218)</f>
        <v>3.4296183520012534E-2</v>
      </c>
      <c r="BG218" s="34">
        <f t="shared" ref="BG218" si="1370">IF(V218="C","C",V218/$AJ218)</f>
        <v>0.10016852529960053</v>
      </c>
      <c r="BH218" s="34">
        <f t="shared" ref="BH218" si="1371">IF(W218="C","C",W218/$AJ218)</f>
        <v>8.994747199812015E-3</v>
      </c>
      <c r="BI218" s="34">
        <f t="shared" ref="BI218" si="1372">IF(X218="C","C",X218/$AJ218)</f>
        <v>2.1536235999060075E-2</v>
      </c>
      <c r="BJ218" s="34">
        <f t="shared" ref="BJ218" si="1373">IF(Y218="C","C",Y218/$AJ218)</f>
        <v>7.7883287968982537E-3</v>
      </c>
      <c r="BK218" s="34">
        <f t="shared" ref="BK218" si="1374">IF(Z218="C","C",Z218/$AJ218)</f>
        <v>0.13848753133077465</v>
      </c>
      <c r="BL218" s="34">
        <f t="shared" ref="BL218" si="1375">IF(AA218="C","C",AA218/$AJ218)</f>
        <v>3.2487014862536225E-2</v>
      </c>
      <c r="BM218" s="34">
        <f t="shared" ref="BM218" si="1376">IF(AB218="C","C",AB218/$AJ218)</f>
        <v>2.0049554026004543E-2</v>
      </c>
      <c r="BN218" s="34">
        <f t="shared" ref="BN218" si="1377">IF(AC218="C","C",AC218/$AJ218)</f>
        <v>8.6336783798073163E-2</v>
      </c>
      <c r="BO218" s="34">
        <f t="shared" ref="BO218" si="1378">IF(AD218="C","C",AD218/$AJ218)</f>
        <v>1.0359349298973917E-2</v>
      </c>
      <c r="BP218" s="34">
        <f t="shared" ref="BP218" si="1379">IF(AE218="C","C",AE218/$AJ218)</f>
        <v>7.5102069789300544E-3</v>
      </c>
      <c r="BQ218" s="34">
        <f t="shared" ref="BQ218" si="1380">IF(AF218="C","C",AF218/$AJ218)</f>
        <v>2.27980339938905E-2</v>
      </c>
      <c r="BR218" s="34">
        <f t="shared" ref="BR218" si="1381">IF(AG218="C","C",AG218/$AJ218)</f>
        <v>2.0591417325918383E-3</v>
      </c>
      <c r="BS218" s="34">
        <f t="shared" ref="BS218" si="1382">IF(AH218="C","C",AH218/$AJ218)</f>
        <v>1.5534434479517505E-2</v>
      </c>
      <c r="BT218" s="34">
        <f t="shared" ref="BT218" si="1383">IF(AI218="C","C",AI218/$AJ218)</f>
        <v>1.0944965536147881E-2</v>
      </c>
      <c r="BU218" s="34">
        <f t="shared" ref="BU218" si="1384">IF(AJ218="C","C",AJ218/$AJ218)</f>
        <v>1</v>
      </c>
    </row>
    <row r="219" spans="1:73" x14ac:dyDescent="0.2">
      <c r="A219" s="95">
        <v>43405</v>
      </c>
      <c r="B219" s="108">
        <v>154530</v>
      </c>
      <c r="C219" s="49">
        <v>695608</v>
      </c>
      <c r="D219" s="49">
        <v>73223</v>
      </c>
      <c r="E219" s="49">
        <v>123482</v>
      </c>
      <c r="F219" s="49">
        <v>90977</v>
      </c>
      <c r="G219" s="49">
        <v>204371</v>
      </c>
      <c r="H219" s="49">
        <v>93263</v>
      </c>
      <c r="I219" s="49">
        <v>21057</v>
      </c>
      <c r="J219" s="49">
        <v>26517</v>
      </c>
      <c r="K219" s="49">
        <v>54798</v>
      </c>
      <c r="L219" s="49">
        <v>100655</v>
      </c>
      <c r="M219" s="49">
        <v>40492</v>
      </c>
      <c r="N219" s="49">
        <v>48397</v>
      </c>
      <c r="O219" s="49">
        <v>18463</v>
      </c>
      <c r="P219" s="49">
        <v>21904</v>
      </c>
      <c r="Q219" s="49">
        <v>23304</v>
      </c>
      <c r="R219" s="49">
        <v>240695</v>
      </c>
      <c r="S219" s="49">
        <v>205890</v>
      </c>
      <c r="T219" s="49">
        <v>65011</v>
      </c>
      <c r="U219" s="49">
        <v>114678</v>
      </c>
      <c r="V219" s="49">
        <v>356986</v>
      </c>
      <c r="W219" s="49">
        <v>27488</v>
      </c>
      <c r="X219" s="49">
        <v>82082</v>
      </c>
      <c r="Y219" s="49">
        <v>26673</v>
      </c>
      <c r="Z219" s="49">
        <v>493230</v>
      </c>
      <c r="AA219" s="49">
        <v>140133</v>
      </c>
      <c r="AB219" s="49">
        <v>80181</v>
      </c>
      <c r="AC219" s="49">
        <v>333156</v>
      </c>
      <c r="AD219" s="49">
        <v>37866</v>
      </c>
      <c r="AE219" s="49">
        <v>23998</v>
      </c>
      <c r="AF219" s="49">
        <v>84173</v>
      </c>
      <c r="AG219" s="49">
        <v>7733</v>
      </c>
      <c r="AH219" s="49">
        <v>82545</v>
      </c>
      <c r="AI219" s="49">
        <v>40665</v>
      </c>
      <c r="AJ219" s="109">
        <v>3535107</v>
      </c>
      <c r="AL219" s="1">
        <f t="shared" ref="AL219" si="1385">A219</f>
        <v>43405</v>
      </c>
      <c r="AM219" s="34">
        <f t="shared" ref="AM219" si="1386">IF(B219="C","C",B219/$AJ219)</f>
        <v>4.3712962577936117E-2</v>
      </c>
      <c r="AN219" s="34">
        <f t="shared" ref="AN219" si="1387">IF(C219="C","C",C219/$AJ219)</f>
        <v>0.19677141314251592</v>
      </c>
      <c r="AO219" s="34">
        <f t="shared" ref="AO219" si="1388">IF(D219="C","C",D219/$AJ219)</f>
        <v>2.0713092984172756E-2</v>
      </c>
      <c r="AP219" s="34">
        <f t="shared" ref="AP219" si="1389">IF(E219="C","C",E219/$AJ219)</f>
        <v>3.4930201546940445E-2</v>
      </c>
      <c r="AQ219" s="34">
        <f t="shared" ref="AQ219" si="1390">IF(F219="C","C",F219/$AJ219)</f>
        <v>2.5735288917704612E-2</v>
      </c>
      <c r="AR219" s="34">
        <f t="shared" ref="AR219" si="1391">IF(G219="C","C",G219/$AJ219)</f>
        <v>5.7811828609431057E-2</v>
      </c>
      <c r="AS219" s="34">
        <f t="shared" ref="AS219" si="1392">IF(H219="C","C",H219/$AJ219)</f>
        <v>2.6381945440406753E-2</v>
      </c>
      <c r="AT219" s="34">
        <f t="shared" ref="AT219" si="1393">IF(I219="C","C",I219/$AJ219)</f>
        <v>5.9565382320818016E-3</v>
      </c>
      <c r="AU219" s="34">
        <f t="shared" ref="AU219" si="1394">IF(J219="C","C",J219/$AJ219)</f>
        <v>7.5010459372233992E-3</v>
      </c>
      <c r="AV219" s="34">
        <f t="shared" ref="AV219" si="1395">IF(K219="C","C",K219/$AJ219)</f>
        <v>1.5501086671492546E-2</v>
      </c>
      <c r="AW219" s="34">
        <f t="shared" ref="AW219" si="1396">IF(L219="C","C",L219/$AJ219)</f>
        <v>2.8472971256598457E-2</v>
      </c>
      <c r="AX219" s="34">
        <f t="shared" ref="AX219" si="1397">IF(M219="C","C",M219/$AJ219)</f>
        <v>1.1454250182526301E-2</v>
      </c>
      <c r="AY219" s="34">
        <f t="shared" ref="AY219" si="1398">IF(N219="C","C",N219/$AJ219)</f>
        <v>1.3690391832552735E-2</v>
      </c>
      <c r="AZ219" s="34">
        <f t="shared" ref="AZ219" si="1399">IF(O219="C","C",O219/$AJ219)</f>
        <v>5.2227556337050051E-3</v>
      </c>
      <c r="BA219" s="34">
        <f t="shared" ref="BA219" si="1400">IF(P219="C","C",P219/$AJ219)</f>
        <v>6.1961349401871008E-3</v>
      </c>
      <c r="BB219" s="34">
        <f t="shared" ref="BB219" si="1401">IF(Q219="C","C",Q219/$AJ219)</f>
        <v>6.5921625568900744E-3</v>
      </c>
      <c r="BC219" s="34">
        <f t="shared" ref="BC219" si="1402">IF(R219="C","C",R219/$AJ219)</f>
        <v>6.8087048001658795E-2</v>
      </c>
      <c r="BD219" s="34">
        <f t="shared" ref="BD219" si="1403">IF(S219="C","C",S219/$AJ219)</f>
        <v>5.8241518573553787E-2</v>
      </c>
      <c r="BE219" s="34">
        <f t="shared" ref="BE219" si="1404">IF(T219="C","C",T219/$AJ219)</f>
        <v>1.8390108135340741E-2</v>
      </c>
      <c r="BF219" s="34">
        <f t="shared" ref="BF219" si="1405">IF(U219="C","C",U219/$AJ219)</f>
        <v>3.2439753591616889E-2</v>
      </c>
      <c r="BG219" s="34">
        <f t="shared" ref="BG219" si="1406">IF(V219="C","C",V219/$AJ219)</f>
        <v>0.10098308198309132</v>
      </c>
      <c r="BH219" s="34">
        <f t="shared" ref="BH219" si="1407">IF(W219="C","C",W219/$AJ219)</f>
        <v>7.7757193770938192E-3</v>
      </c>
      <c r="BI219" s="34">
        <f t="shared" ref="BI219" si="1408">IF(X219="C","C",X219/$AJ219)</f>
        <v>2.3219099167295362E-2</v>
      </c>
      <c r="BJ219" s="34">
        <f t="shared" ref="BJ219" si="1409">IF(Y219="C","C",Y219/$AJ219)</f>
        <v>7.5451747287988737E-3</v>
      </c>
      <c r="BK219" s="34">
        <f t="shared" ref="BK219" si="1410">IF(Z219="C","C",Z219/$AJ219)</f>
        <v>0.13952335813314845</v>
      </c>
      <c r="BL219" s="34">
        <f t="shared" ref="BL219" si="1411">IF(AA219="C","C",AA219/$AJ219)</f>
        <v>3.9640384293884175E-2</v>
      </c>
      <c r="BM219" s="34">
        <f t="shared" ref="BM219" si="1412">IF(AB219="C","C",AB219/$AJ219)</f>
        <v>2.2681350239186538E-2</v>
      </c>
      <c r="BN219" s="34">
        <f t="shared" ref="BN219" si="1413">IF(AC219="C","C",AC219/$AJ219)</f>
        <v>9.4242126193068557E-2</v>
      </c>
      <c r="BO219" s="34">
        <f t="shared" ref="BO219" si="1414">IF(AD219="C","C",AD219/$AJ219)</f>
        <v>1.071141552433915E-2</v>
      </c>
      <c r="BP219" s="34">
        <f t="shared" ref="BP219" si="1415">IF(AE219="C","C",AE219/$AJ219)</f>
        <v>6.7884791040271203E-3</v>
      </c>
      <c r="BQ219" s="34">
        <f t="shared" ref="BQ219" si="1416">IF(AF219="C","C",AF219/$AJ219)</f>
        <v>2.3810594700528161E-2</v>
      </c>
      <c r="BR219" s="34">
        <f t="shared" ref="BR219" si="1417">IF(AG219="C","C",AG219/$AJ219)</f>
        <v>2.1874868285457838E-3</v>
      </c>
      <c r="BS219" s="34">
        <f t="shared" ref="BS219" si="1418">IF(AH219="C","C",AH219/$AJ219)</f>
        <v>2.3350071157676417E-2</v>
      </c>
      <c r="BT219" s="34">
        <f t="shared" ref="BT219" si="1419">IF(AI219="C","C",AI219/$AJ219)</f>
        <v>1.1503187880876025E-2</v>
      </c>
      <c r="BU219" s="34">
        <f t="shared" ref="BU219" si="1420">IF(AJ219="C","C",AJ219/$AJ219)</f>
        <v>1</v>
      </c>
    </row>
    <row r="220" spans="1:73" x14ac:dyDescent="0.2">
      <c r="A220" s="95">
        <v>43435</v>
      </c>
      <c r="B220" s="108">
        <v>253604</v>
      </c>
      <c r="C220" s="49">
        <v>671825</v>
      </c>
      <c r="D220" s="49">
        <v>131798</v>
      </c>
      <c r="E220" s="49">
        <v>145841</v>
      </c>
      <c r="F220" s="49">
        <v>128583</v>
      </c>
      <c r="G220" s="49">
        <v>225338</v>
      </c>
      <c r="H220" s="49">
        <v>123568</v>
      </c>
      <c r="I220" s="49">
        <v>37661</v>
      </c>
      <c r="J220" s="49">
        <v>45433</v>
      </c>
      <c r="K220" s="49">
        <v>67039</v>
      </c>
      <c r="L220" s="49">
        <v>127406</v>
      </c>
      <c r="M220" s="49">
        <v>45097</v>
      </c>
      <c r="N220" s="49">
        <v>48095</v>
      </c>
      <c r="O220" s="49">
        <v>20583</v>
      </c>
      <c r="P220" s="49">
        <v>28257</v>
      </c>
      <c r="Q220" s="49">
        <v>35111</v>
      </c>
      <c r="R220" s="49">
        <v>235964</v>
      </c>
      <c r="S220" s="49">
        <v>201823</v>
      </c>
      <c r="T220" s="49">
        <v>81332</v>
      </c>
      <c r="U220" s="49">
        <v>189523</v>
      </c>
      <c r="V220" s="49">
        <v>399727</v>
      </c>
      <c r="W220" s="49">
        <v>34416</v>
      </c>
      <c r="X220" s="49">
        <v>106642</v>
      </c>
      <c r="Y220" s="49">
        <v>33622</v>
      </c>
      <c r="Z220" s="49">
        <v>574406</v>
      </c>
      <c r="AA220" s="49">
        <v>163162</v>
      </c>
      <c r="AB220" s="49">
        <v>107635</v>
      </c>
      <c r="AC220" s="49">
        <v>369583</v>
      </c>
      <c r="AD220" s="49">
        <v>52251</v>
      </c>
      <c r="AE220" s="49">
        <v>46681</v>
      </c>
      <c r="AF220" s="49">
        <v>87777</v>
      </c>
      <c r="AG220" s="49">
        <v>11315</v>
      </c>
      <c r="AH220" s="49">
        <v>96902</v>
      </c>
      <c r="AI220" s="49">
        <v>46799</v>
      </c>
      <c r="AJ220" s="109">
        <v>4198568</v>
      </c>
      <c r="AL220" s="1">
        <f t="shared" ref="AL220" si="1421">A220</f>
        <v>43435</v>
      </c>
      <c r="AM220" s="34">
        <f t="shared" ref="AM220" si="1422">IF(B220="C","C",B220/$AJ220)</f>
        <v>6.0402499137801269E-2</v>
      </c>
      <c r="AN220" s="34">
        <f t="shared" ref="AN220" si="1423">IF(C220="C","C",C220/$AJ220)</f>
        <v>0.16001289010919914</v>
      </c>
      <c r="AO220" s="34">
        <f t="shared" ref="AO220" si="1424">IF(D220="C","C",D220/$AJ220)</f>
        <v>3.1391179087727053E-2</v>
      </c>
      <c r="AP220" s="34">
        <f t="shared" ref="AP220" si="1425">IF(E220="C","C",E220/$AJ220)</f>
        <v>3.4735890903755756E-2</v>
      </c>
      <c r="AQ220" s="34">
        <f t="shared" ref="AQ220" si="1426">IF(F220="C","C",F220/$AJ220)</f>
        <v>3.0625441817305327E-2</v>
      </c>
      <c r="AR220" s="34">
        <f t="shared" ref="AR220" si="1427">IF(G220="C","C",G220/$AJ220)</f>
        <v>5.3670203745658042E-2</v>
      </c>
      <c r="AS220" s="34">
        <f t="shared" ref="AS220" si="1428">IF(H220="C","C",H220/$AJ220)</f>
        <v>2.9430986946025407E-2</v>
      </c>
      <c r="AT220" s="34">
        <f t="shared" ref="AT220" si="1429">IF(I220="C","C",I220/$AJ220)</f>
        <v>8.9699630921780942E-3</v>
      </c>
      <c r="AU220" s="34">
        <f t="shared" ref="AU220" si="1430">IF(J220="C","C",J220/$AJ220)</f>
        <v>1.0821070422105823E-2</v>
      </c>
      <c r="AV220" s="34">
        <f t="shared" ref="AV220" si="1431">IF(K220="C","C",K220/$AJ220)</f>
        <v>1.5967110691073719E-2</v>
      </c>
      <c r="AW220" s="34">
        <f t="shared" ref="AW220" si="1432">IF(L220="C","C",L220/$AJ220)</f>
        <v>3.0345108141633052E-2</v>
      </c>
      <c r="AX220" s="34">
        <f t="shared" ref="AX220" si="1433">IF(M220="C","C",M220/$AJ220)</f>
        <v>1.0741043136612293E-2</v>
      </c>
      <c r="AY220" s="34">
        <f t="shared" ref="AY220" si="1434">IF(N220="C","C",N220/$AJ220)</f>
        <v>1.1455096118486113E-2</v>
      </c>
      <c r="AZ220" s="34">
        <f t="shared" ref="AZ220" si="1435">IF(O220="C","C",O220/$AJ220)</f>
        <v>4.9023857658134868E-3</v>
      </c>
      <c r="BA220" s="34">
        <f t="shared" ref="BA220" si="1436">IF(P220="C","C",P220/$AJ220)</f>
        <v>6.7301518041389353E-3</v>
      </c>
      <c r="BB220" s="34">
        <f t="shared" ref="BB220" si="1437">IF(Q220="C","C",Q220/$AJ220)</f>
        <v>8.3626131576289824E-3</v>
      </c>
      <c r="BC220" s="34">
        <f t="shared" ref="BC220" si="1438">IF(R220="C","C",R220/$AJ220)</f>
        <v>5.6201066649390938E-2</v>
      </c>
      <c r="BD220" s="34">
        <f t="shared" ref="BD220" si="1439">IF(S220="C","C",S220/$AJ220)</f>
        <v>4.806948464333554E-2</v>
      </c>
      <c r="BE220" s="34">
        <f t="shared" ref="BE220" si="1440">IF(T220="C","C",T220/$AJ220)</f>
        <v>1.9371366618332726E-2</v>
      </c>
      <c r="BF220" s="34">
        <f t="shared" ref="BF220" si="1441">IF(U220="C","C",U220/$AJ220)</f>
        <v>4.5139914370804522E-2</v>
      </c>
      <c r="BG220" s="34">
        <f t="shared" ref="BG220" si="1442">IF(V220="C","C",V220/$AJ220)</f>
        <v>9.5205555799024816E-2</v>
      </c>
      <c r="BH220" s="34">
        <f t="shared" ref="BH220" si="1443">IF(W220="C","C",W220/$AJ220)</f>
        <v>8.1970805284087341E-3</v>
      </c>
      <c r="BI220" s="34">
        <f t="shared" ref="BI220" si="1444">IF(X220="C","C",X220/$AJ220)</f>
        <v>2.5399612439288823E-2</v>
      </c>
      <c r="BJ220" s="34">
        <f t="shared" ref="BJ220" si="1445">IF(Y220="C","C",Y220/$AJ220)</f>
        <v>8.0079684311412849E-3</v>
      </c>
      <c r="BK220" s="34">
        <f t="shared" ref="BK220" si="1446">IF(Z220="C","C",Z220/$AJ220)</f>
        <v>0.13680997902141873</v>
      </c>
      <c r="BL220" s="34">
        <f t="shared" ref="BL220" si="1447">IF(AA220="C","C",AA220/$AJ220)</f>
        <v>3.886134510623622E-2</v>
      </c>
      <c r="BM220" s="34">
        <f t="shared" ref="BM220" si="1448">IF(AB220="C","C",AB220/$AJ220)</f>
        <v>2.5636121649095598E-2</v>
      </c>
      <c r="BN220" s="34">
        <f t="shared" ref="BN220" si="1449">IF(AC220="C","C",AC220/$AJ220)</f>
        <v>8.8025965043319526E-2</v>
      </c>
      <c r="BO220" s="34">
        <f t="shared" ref="BO220" si="1450">IF(AD220="C","C",AD220/$AJ220)</f>
        <v>1.2444957423578706E-2</v>
      </c>
      <c r="BP220" s="34">
        <f t="shared" ref="BP220" si="1451">IF(AE220="C","C",AE220/$AJ220)</f>
        <v>1.1118314625367507E-2</v>
      </c>
      <c r="BQ220" s="34">
        <f t="shared" ref="BQ220" si="1452">IF(AF220="C","C",AF220/$AJ220)</f>
        <v>2.0906413805849993E-2</v>
      </c>
      <c r="BR220" s="34">
        <f t="shared" ref="BR220" si="1453">IF(AG220="C","C",AG220/$AJ220)</f>
        <v>2.6949664742836128E-3</v>
      </c>
      <c r="BS220" s="34">
        <f t="shared" ref="BS220" si="1454">IF(AH220="C","C",AH220/$AJ220)</f>
        <v>2.3079773865756135E-2</v>
      </c>
      <c r="BT220" s="34">
        <f t="shared" ref="BT220" si="1455">IF(AI220="C","C",AI220/$AJ220)</f>
        <v>1.114641944586821E-2</v>
      </c>
      <c r="BU220" s="34">
        <f t="shared" ref="BU220" si="1456">IF(AJ220="C","C",AJ220/$AJ220)</f>
        <v>1</v>
      </c>
    </row>
    <row r="221" spans="1:73" x14ac:dyDescent="0.2">
      <c r="A221" s="95">
        <v>43466</v>
      </c>
      <c r="B221" s="108">
        <v>365770</v>
      </c>
      <c r="C221" s="49">
        <v>729686</v>
      </c>
      <c r="D221" s="49">
        <v>206470</v>
      </c>
      <c r="E221" s="49">
        <v>171855</v>
      </c>
      <c r="F221" s="49">
        <v>167406</v>
      </c>
      <c r="G221" s="49">
        <v>260408</v>
      </c>
      <c r="H221" s="49">
        <v>147720</v>
      </c>
      <c r="I221" s="49">
        <v>60485</v>
      </c>
      <c r="J221" s="49">
        <v>72995</v>
      </c>
      <c r="K221" s="49">
        <v>93399</v>
      </c>
      <c r="L221" s="49">
        <v>169860</v>
      </c>
      <c r="M221" s="49">
        <v>49165</v>
      </c>
      <c r="N221" s="49">
        <v>47881</v>
      </c>
      <c r="O221" s="49">
        <v>23292</v>
      </c>
      <c r="P221" s="49">
        <v>35731</v>
      </c>
      <c r="Q221" s="49">
        <v>40748</v>
      </c>
      <c r="R221" s="49">
        <v>240917</v>
      </c>
      <c r="S221" s="49">
        <v>207493</v>
      </c>
      <c r="T221" s="49">
        <v>102814</v>
      </c>
      <c r="U221" s="49">
        <v>272930</v>
      </c>
      <c r="V221" s="49">
        <v>437452</v>
      </c>
      <c r="W221" s="49">
        <v>51836</v>
      </c>
      <c r="X221" s="49">
        <v>108709</v>
      </c>
      <c r="Y221" s="49">
        <v>38348</v>
      </c>
      <c r="Z221" s="49">
        <v>636346</v>
      </c>
      <c r="AA221" s="49">
        <v>176184</v>
      </c>
      <c r="AB221" s="49">
        <v>130951</v>
      </c>
      <c r="AC221" s="49">
        <v>379538</v>
      </c>
      <c r="AD221" s="49">
        <v>62894</v>
      </c>
      <c r="AE221" s="49">
        <v>65446</v>
      </c>
      <c r="AF221" s="49">
        <v>89487</v>
      </c>
      <c r="AG221" s="49">
        <v>12422</v>
      </c>
      <c r="AH221" s="49">
        <v>104856</v>
      </c>
      <c r="AI221" s="49">
        <v>50062</v>
      </c>
      <c r="AJ221" s="109">
        <v>4967720</v>
      </c>
      <c r="AL221" s="1">
        <f t="shared" ref="AL221" si="1457">A221</f>
        <v>43466</v>
      </c>
      <c r="AM221" s="34">
        <f t="shared" ref="AM221" si="1458">IF(B221="C","C",B221/$AJ221)</f>
        <v>7.3629351090641185E-2</v>
      </c>
      <c r="AN221" s="34">
        <f t="shared" ref="AN221" si="1459">IF(C221="C","C",C221/$AJ221)</f>
        <v>0.14688549274113677</v>
      </c>
      <c r="AO221" s="34">
        <f t="shared" ref="AO221" si="1460">IF(D221="C","C",D221/$AJ221)</f>
        <v>4.1562326379103495E-2</v>
      </c>
      <c r="AP221" s="34">
        <f t="shared" ref="AP221" si="1461">IF(E221="C","C",E221/$AJ221)</f>
        <v>3.4594341065921588E-2</v>
      </c>
      <c r="AQ221" s="34">
        <f t="shared" ref="AQ221" si="1462">IF(F221="C","C",F221/$AJ221)</f>
        <v>3.3698759189326292E-2</v>
      </c>
      <c r="AR221" s="34">
        <f t="shared" ref="AR221" si="1463">IF(G221="C","C",G221/$AJ221)</f>
        <v>5.24200236728318E-2</v>
      </c>
      <c r="AS221" s="34">
        <f t="shared" ref="AS221" si="1464">IF(H221="C","C",H221/$AJ221)</f>
        <v>2.9735975457553968E-2</v>
      </c>
      <c r="AT221" s="34">
        <f t="shared" ref="AT221" si="1465">IF(I221="C","C",I221/$AJ221)</f>
        <v>1.2175605710466773E-2</v>
      </c>
      <c r="AU221" s="34">
        <f t="shared" ref="AU221" si="1466">IF(J221="C","C",J221/$AJ221)</f>
        <v>1.4693863583293745E-2</v>
      </c>
      <c r="AV221" s="34">
        <f t="shared" ref="AV221" si="1467">IF(K221="C","C",K221/$AJ221)</f>
        <v>1.8801180420796662E-2</v>
      </c>
      <c r="AW221" s="34">
        <f t="shared" ref="AW221" si="1468">IF(L221="C","C",L221/$AJ221)</f>
        <v>3.4192748383564293E-2</v>
      </c>
      <c r="AX221" s="34">
        <f t="shared" ref="AX221" si="1469">IF(M221="C","C",M221/$AJ221)</f>
        <v>9.8968943499231042E-3</v>
      </c>
      <c r="AY221" s="34">
        <f t="shared" ref="AY221" si="1470">IF(N221="C","C",N221/$AJ221)</f>
        <v>9.6384256761653225E-3</v>
      </c>
      <c r="AZ221" s="34">
        <f t="shared" ref="AZ221" si="1471">IF(O221="C","C",O221/$AJ221)</f>
        <v>4.6886700538677703E-3</v>
      </c>
      <c r="BA221" s="34">
        <f t="shared" ref="BA221" si="1472">IF(P221="C","C",P221/$AJ221)</f>
        <v>7.1926356557938049E-3</v>
      </c>
      <c r="BB221" s="34">
        <f t="shared" ref="BB221" si="1473">IF(Q221="C","C",Q221/$AJ221)</f>
        <v>8.2025556995965962E-3</v>
      </c>
      <c r="BC221" s="34">
        <f t="shared" ref="BC221" si="1474">IF(R221="C","C",R221/$AJ221)</f>
        <v>4.8496493361139516E-2</v>
      </c>
      <c r="BD221" s="34">
        <f t="shared" ref="BD221" si="1475">IF(S221="C","C",S221/$AJ221)</f>
        <v>4.1768255859831072E-2</v>
      </c>
      <c r="BE221" s="34">
        <f t="shared" ref="BE221" si="1476">IF(T221="C","C",T221/$AJ221)</f>
        <v>2.0696416062096899E-2</v>
      </c>
      <c r="BF221" s="34">
        <f t="shared" ref="BF221" si="1477">IF(U221="C","C",U221/$AJ221)</f>
        <v>5.4940697140740624E-2</v>
      </c>
      <c r="BG221" s="34">
        <f t="shared" ref="BG221" si="1478">IF(V221="C","C",V221/$AJ221)</f>
        <v>8.8058908312062673E-2</v>
      </c>
      <c r="BH221" s="34">
        <f t="shared" ref="BH221" si="1479">IF(W221="C","C",W221/$AJ221)</f>
        <v>1.0434565555224529E-2</v>
      </c>
      <c r="BI221" s="34">
        <f t="shared" ref="BI221" si="1480">IF(X221="C","C",X221/$AJ221)</f>
        <v>2.1883077146054929E-2</v>
      </c>
      <c r="BJ221" s="34">
        <f t="shared" ref="BJ221" si="1481">IF(Y221="C","C",Y221/$AJ221)</f>
        <v>7.7194366832269131E-3</v>
      </c>
      <c r="BK221" s="34">
        <f t="shared" ref="BK221" si="1482">IF(Z221="C","C",Z221/$AJ221)</f>
        <v>0.12809618899615921</v>
      </c>
      <c r="BL221" s="34">
        <f t="shared" ref="BL221" si="1483">IF(AA221="C","C",AA221/$AJ221)</f>
        <v>3.5465766991698407E-2</v>
      </c>
      <c r="BM221" s="34">
        <f t="shared" ref="BM221" si="1484">IF(AB221="C","C",AB221/$AJ221)</f>
        <v>2.6360382630260963E-2</v>
      </c>
      <c r="BN221" s="34">
        <f t="shared" ref="BN221" si="1485">IF(AC221="C","C",AC221/$AJ221)</f>
        <v>7.6400843847881927E-2</v>
      </c>
      <c r="BO221" s="34">
        <f t="shared" ref="BO221" si="1486">IF(AD221="C","C",AD221/$AJ221)</f>
        <v>1.2660536423147843E-2</v>
      </c>
      <c r="BP221" s="34">
        <f t="shared" ref="BP221" si="1487">IF(AE221="C","C",AE221/$AJ221)</f>
        <v>1.3174252977220939E-2</v>
      </c>
      <c r="BQ221" s="34">
        <f t="shared" ref="BQ221" si="1488">IF(AF221="C","C",AF221/$AJ221)</f>
        <v>1.801369642411408E-2</v>
      </c>
      <c r="BR221" s="34">
        <f t="shared" ref="BR221" si="1489">IF(AG221="C","C",AG221/$AJ221)</f>
        <v>2.5005435088934157E-3</v>
      </c>
      <c r="BS221" s="34">
        <f t="shared" ref="BS221" si="1490">IF(AH221="C","C",AH221/$AJ221)</f>
        <v>2.1107469825191436E-2</v>
      </c>
      <c r="BT221" s="34">
        <f t="shared" ref="BT221" si="1491">IF(AI221="C","C",AI221/$AJ221)</f>
        <v>1.0077460082291273E-2</v>
      </c>
      <c r="BU221" s="34">
        <f t="shared" ref="BU221" si="1492">IF(AJ221="C","C",AJ221/$AJ221)</f>
        <v>1</v>
      </c>
    </row>
    <row r="222" spans="1:73" x14ac:dyDescent="0.2">
      <c r="A222" s="95">
        <v>43497</v>
      </c>
      <c r="B222" s="108">
        <v>206504</v>
      </c>
      <c r="C222" s="49">
        <v>667086</v>
      </c>
      <c r="D222" s="49">
        <v>107945</v>
      </c>
      <c r="E222" s="49">
        <v>136274</v>
      </c>
      <c r="F222" s="49">
        <v>107402</v>
      </c>
      <c r="G222" s="49">
        <v>210223</v>
      </c>
      <c r="H222" s="49">
        <v>105803</v>
      </c>
      <c r="I222" s="49">
        <v>28231</v>
      </c>
      <c r="J222" s="49">
        <v>37227</v>
      </c>
      <c r="K222" s="49">
        <v>63408</v>
      </c>
      <c r="L222" s="49">
        <v>116607</v>
      </c>
      <c r="M222" s="49">
        <v>42197</v>
      </c>
      <c r="N222" s="49">
        <v>52173</v>
      </c>
      <c r="O222" s="49">
        <v>22273</v>
      </c>
      <c r="P222" s="49">
        <v>27338</v>
      </c>
      <c r="Q222" s="49">
        <v>31362</v>
      </c>
      <c r="R222" s="49">
        <v>248687</v>
      </c>
      <c r="S222" s="49">
        <v>210233</v>
      </c>
      <c r="T222" s="49">
        <v>91606</v>
      </c>
      <c r="U222" s="49">
        <v>186330</v>
      </c>
      <c r="V222" s="49">
        <v>413582</v>
      </c>
      <c r="W222" s="49">
        <v>35518</v>
      </c>
      <c r="X222" s="49">
        <v>89772</v>
      </c>
      <c r="Y222" s="49">
        <v>29778</v>
      </c>
      <c r="Z222" s="49">
        <v>568650</v>
      </c>
      <c r="AA222" s="49">
        <v>171156</v>
      </c>
      <c r="AB222" s="49">
        <v>98507</v>
      </c>
      <c r="AC222" s="49">
        <v>343150</v>
      </c>
      <c r="AD222" s="49">
        <v>52237</v>
      </c>
      <c r="AE222" s="49">
        <v>32378</v>
      </c>
      <c r="AF222" s="49">
        <v>94803</v>
      </c>
      <c r="AG222" s="49">
        <v>12602</v>
      </c>
      <c r="AH222" s="49">
        <v>96365</v>
      </c>
      <c r="AI222" s="49">
        <v>56853</v>
      </c>
      <c r="AJ222" s="109">
        <v>4015374</v>
      </c>
      <c r="AL222" s="1">
        <f t="shared" ref="AL222" si="1493">A222</f>
        <v>43497</v>
      </c>
      <c r="AM222" s="34">
        <f t="shared" ref="AM222" si="1494">IF(B222="C","C",B222/$AJ222)</f>
        <v>5.1428335193683082E-2</v>
      </c>
      <c r="AN222" s="34">
        <f t="shared" ref="AN222" si="1495">IF(C222="C","C",C222/$AJ222)</f>
        <v>0.16613296793773133</v>
      </c>
      <c r="AO222" s="34">
        <f t="shared" ref="AO222" si="1496">IF(D222="C","C",D222/$AJ222)</f>
        <v>2.688292547593325E-2</v>
      </c>
      <c r="AP222" s="34">
        <f t="shared" ref="AP222" si="1497">IF(E222="C","C",E222/$AJ222)</f>
        <v>3.3938059069964589E-2</v>
      </c>
      <c r="AQ222" s="34">
        <f t="shared" ref="AQ222" si="1498">IF(F222="C","C",F222/$AJ222)</f>
        <v>2.674769523337054E-2</v>
      </c>
      <c r="AR222" s="34">
        <f t="shared" ref="AR222" si="1499">IF(G222="C","C",G222/$AJ222)</f>
        <v>5.2354525381695452E-2</v>
      </c>
      <c r="AS222" s="34">
        <f t="shared" ref="AS222" si="1500">IF(H222="C","C",H222/$AJ222)</f>
        <v>2.6349475789801895E-2</v>
      </c>
      <c r="AT222" s="34">
        <f t="shared" ref="AT222" si="1501">IF(I222="C","C",I222/$AJ222)</f>
        <v>7.0307273992410175E-3</v>
      </c>
      <c r="AU222" s="34">
        <f t="shared" ref="AU222" si="1502">IF(J222="C","C",J222/$AJ222)</f>
        <v>9.271116463871111E-3</v>
      </c>
      <c r="AV222" s="34">
        <f t="shared" ref="AV222" si="1503">IF(K222="C","C",K222/$AJ222)</f>
        <v>1.5791306114947199E-2</v>
      </c>
      <c r="AW222" s="34">
        <f t="shared" ref="AW222" si="1504">IF(L222="C","C",L222/$AJ222)</f>
        <v>2.904013424403306E-2</v>
      </c>
      <c r="AX222" s="34">
        <f t="shared" ref="AX222" si="1505">IF(M222="C","C",M222/$AJ222)</f>
        <v>1.0508859199666083E-2</v>
      </c>
      <c r="AY222" s="34">
        <f t="shared" ref="AY222" si="1506">IF(N222="C","C",N222/$AJ222)</f>
        <v>1.2993310212199412E-2</v>
      </c>
      <c r="AZ222" s="34">
        <f t="shared" ref="AZ222" si="1507">IF(O222="C","C",O222/$AJ222)</f>
        <v>5.5469303731109478E-3</v>
      </c>
      <c r="BA222" s="34">
        <f t="shared" ref="BA222" si="1508">IF(P222="C","C",P222/$AJ222)</f>
        <v>6.8083321752842952E-3</v>
      </c>
      <c r="BB222" s="34">
        <f t="shared" ref="BB222" si="1509">IF(Q222="C","C",Q222/$AJ222)</f>
        <v>7.810480418511451E-3</v>
      </c>
      <c r="BC222" s="34">
        <f t="shared" ref="BC222" si="1510">IF(R222="C","C",R222/$AJ222)</f>
        <v>6.19337077940934E-2</v>
      </c>
      <c r="BD222" s="34">
        <f t="shared" ref="BD222" si="1511">IF(S222="C","C",S222/$AJ222)</f>
        <v>5.2357015809735286E-2</v>
      </c>
      <c r="BE222" s="34">
        <f t="shared" ref="BE222" si="1512">IF(T222="C","C",T222/$AJ222)</f>
        <v>2.2813815101656781E-2</v>
      </c>
      <c r="BF222" s="34">
        <f t="shared" ref="BF222" si="1513">IF(U222="C","C",U222/$AJ222)</f>
        <v>4.640414566613222E-2</v>
      </c>
      <c r="BG222" s="34">
        <f t="shared" ref="BG222" si="1514">IF(V222="C","C",V222/$AJ222)</f>
        <v>0.10299962095685233</v>
      </c>
      <c r="BH222" s="34">
        <f t="shared" ref="BH222" si="1515">IF(W222="C","C",W222/$AJ222)</f>
        <v>8.8455023118643502E-3</v>
      </c>
      <c r="BI222" s="34">
        <f t="shared" ref="BI222" si="1516">IF(X222="C","C",X222/$AJ222)</f>
        <v>2.2357070599152158E-2</v>
      </c>
      <c r="BJ222" s="34">
        <f t="shared" ref="BJ222" si="1517">IF(Y222="C","C",Y222/$AJ222)</f>
        <v>7.4159966170025508E-3</v>
      </c>
      <c r="BK222" s="34">
        <f t="shared" ref="BK222" si="1518">IF(Z222="C","C",Z222/$AJ222)</f>
        <v>0.1416181904848714</v>
      </c>
      <c r="BL222" s="34">
        <f t="shared" ref="BL222" si="1519">IF(AA222="C","C",AA222/$AJ222)</f>
        <v>4.2625170158495825E-2</v>
      </c>
      <c r="BM222" s="34">
        <f t="shared" ref="BM222" si="1520">IF(AB222="C","C",AB222/$AJ222)</f>
        <v>2.4532459491942719E-2</v>
      </c>
      <c r="BN222" s="34">
        <f t="shared" ref="BN222" si="1521">IF(AC222="C","C",AC222/$AJ222)</f>
        <v>8.54590381867293E-2</v>
      </c>
      <c r="BO222" s="34">
        <f t="shared" ref="BO222" si="1522">IF(AD222="C","C",AD222/$AJ222)</f>
        <v>1.3009248951654317E-2</v>
      </c>
      <c r="BP222" s="34">
        <f t="shared" ref="BP222" si="1523">IF(AE222="C","C",AE222/$AJ222)</f>
        <v>8.0635079073580699E-3</v>
      </c>
      <c r="BQ222" s="34">
        <f t="shared" ref="BQ222" si="1524">IF(AF222="C","C",AF222/$AJ222)</f>
        <v>2.3610004945990089E-2</v>
      </c>
      <c r="BR222" s="34">
        <f t="shared" ref="BR222" si="1525">IF(AG222="C","C",AG222/$AJ222)</f>
        <v>3.1384374157924018E-3</v>
      </c>
      <c r="BS222" s="34">
        <f t="shared" ref="BS222" si="1526">IF(AH222="C","C",AH222/$AJ222)</f>
        <v>2.3999009805811364E-2</v>
      </c>
      <c r="BT222" s="34">
        <f t="shared" ref="BT222" si="1527">IF(AI222="C","C",AI222/$AJ222)</f>
        <v>1.4158830534839345E-2</v>
      </c>
      <c r="BU222" s="34">
        <f t="shared" ref="BU222" si="1528">IF(AJ222="C","C",AJ222/$AJ222)</f>
        <v>1</v>
      </c>
    </row>
    <row r="223" spans="1:73" x14ac:dyDescent="0.2">
      <c r="A223" s="95">
        <v>43525</v>
      </c>
      <c r="B223" s="108">
        <v>191821</v>
      </c>
      <c r="C223" s="49">
        <v>702359</v>
      </c>
      <c r="D223" s="49">
        <v>97512</v>
      </c>
      <c r="E223" s="49">
        <v>159785</v>
      </c>
      <c r="F223" s="49">
        <v>119725</v>
      </c>
      <c r="G223" s="49">
        <v>220211</v>
      </c>
      <c r="H223" s="49">
        <v>106744</v>
      </c>
      <c r="I223" s="49">
        <v>26458</v>
      </c>
      <c r="J223" s="49">
        <v>41666</v>
      </c>
      <c r="K223" s="49">
        <v>68726</v>
      </c>
      <c r="L223" s="49">
        <v>125859</v>
      </c>
      <c r="M223" s="49">
        <v>44534</v>
      </c>
      <c r="N223" s="49">
        <v>59293</v>
      </c>
      <c r="O223" s="49">
        <v>19596</v>
      </c>
      <c r="P223" s="49">
        <v>27146</v>
      </c>
      <c r="Q223" s="49">
        <v>30117</v>
      </c>
      <c r="R223" s="49">
        <v>273593</v>
      </c>
      <c r="S223" s="49">
        <v>231969</v>
      </c>
      <c r="T223" s="49">
        <v>84587</v>
      </c>
      <c r="U223" s="49">
        <v>148955</v>
      </c>
      <c r="V223" s="49">
        <v>398611</v>
      </c>
      <c r="W223" s="49">
        <v>31799</v>
      </c>
      <c r="X223" s="49">
        <v>88197</v>
      </c>
      <c r="Y223" s="49">
        <v>31781</v>
      </c>
      <c r="Z223" s="49">
        <v>550388</v>
      </c>
      <c r="AA223" s="49">
        <v>149959</v>
      </c>
      <c r="AB223" s="49">
        <v>91348</v>
      </c>
      <c r="AC223" s="49">
        <v>338037</v>
      </c>
      <c r="AD223" s="49">
        <v>44669</v>
      </c>
      <c r="AE223" s="49">
        <v>29509</v>
      </c>
      <c r="AF223" s="49">
        <v>97719</v>
      </c>
      <c r="AG223" s="49">
        <v>12334</v>
      </c>
      <c r="AH223" s="49">
        <v>91140</v>
      </c>
      <c r="AI223" s="49">
        <v>54221</v>
      </c>
      <c r="AJ223" s="109">
        <v>4008009</v>
      </c>
      <c r="AL223" s="1">
        <f t="shared" ref="AL223" si="1529">A223</f>
        <v>43525</v>
      </c>
      <c r="AM223" s="34">
        <f t="shared" ref="AM223" si="1530">IF(B223="C","C",B223/$AJ223)</f>
        <v>4.7859423469358474E-2</v>
      </c>
      <c r="AN223" s="34">
        <f t="shared" ref="AN223" si="1531">IF(C223="C","C",C223/$AJ223)</f>
        <v>0.17523887795661139</v>
      </c>
      <c r="AO223" s="34">
        <f t="shared" ref="AO223" si="1532">IF(D223="C","C",D223/$AJ223)</f>
        <v>2.4329286685733489E-2</v>
      </c>
      <c r="AP223" s="34">
        <f t="shared" ref="AP223" si="1533">IF(E223="C","C",E223/$AJ223)</f>
        <v>3.9866427445646953E-2</v>
      </c>
      <c r="AQ223" s="34">
        <f t="shared" ref="AQ223" si="1534">IF(F223="C","C",F223/$AJ223)</f>
        <v>2.987143990944132E-2</v>
      </c>
      <c r="AR223" s="34">
        <f t="shared" ref="AR223" si="1535">IF(G223="C","C",G223/$AJ223)</f>
        <v>5.4942740897038905E-2</v>
      </c>
      <c r="AS223" s="34">
        <f t="shared" ref="AS223" si="1536">IF(H223="C","C",H223/$AJ223)</f>
        <v>2.6632674727027808E-2</v>
      </c>
      <c r="AT223" s="34">
        <f t="shared" ref="AT223" si="1537">IF(I223="C","C",I223/$AJ223)</f>
        <v>6.60128258195029E-3</v>
      </c>
      <c r="AU223" s="34">
        <f t="shared" ref="AU223" si="1538">IF(J223="C","C",J223/$AJ223)</f>
        <v>1.0395685239229752E-2</v>
      </c>
      <c r="AV223" s="34">
        <f t="shared" ref="AV223" si="1539">IF(K223="C","C",K223/$AJ223)</f>
        <v>1.7147167084704651E-2</v>
      </c>
      <c r="AW223" s="34">
        <f t="shared" ref="AW223" si="1540">IF(L223="C","C",L223/$AJ223)</f>
        <v>3.1401875594590734E-2</v>
      </c>
      <c r="AX223" s="34">
        <f t="shared" ref="AX223" si="1541">IF(M223="C","C",M223/$AJ223)</f>
        <v>1.1111252494692503E-2</v>
      </c>
      <c r="AY223" s="34">
        <f t="shared" ref="AY223" si="1542">IF(N223="C","C",N223/$AJ223)</f>
        <v>1.4793629455422879E-2</v>
      </c>
      <c r="AZ223" s="34">
        <f t="shared" ref="AZ223" si="1543">IF(O223="C","C",O223/$AJ223)</f>
        <v>4.8892105781199596E-3</v>
      </c>
      <c r="BA223" s="34">
        <f t="shared" ref="BA223" si="1544">IF(P223="C","C",P223/$AJ223)</f>
        <v>6.7729388831212706E-3</v>
      </c>
      <c r="BB223" s="34">
        <f t="shared" ref="BB223" si="1545">IF(Q223="C","C",Q223/$AJ223)</f>
        <v>7.5142046836721172E-3</v>
      </c>
      <c r="BC223" s="34">
        <f t="shared" ref="BC223" si="1546">IF(R223="C","C",R223/$AJ223)</f>
        <v>6.8261573264930292E-2</v>
      </c>
      <c r="BD223" s="34">
        <f t="shared" ref="BD223" si="1547">IF(S223="C","C",S223/$AJ223)</f>
        <v>5.7876367044085976E-2</v>
      </c>
      <c r="BE223" s="34">
        <f t="shared" ref="BE223" si="1548">IF(T223="C","C",T223/$AJ223)</f>
        <v>2.1104493527833893E-2</v>
      </c>
      <c r="BF223" s="34">
        <f t="shared" ref="BF223" si="1549">IF(U223="C","C",U223/$AJ223)</f>
        <v>3.7164337704830505E-2</v>
      </c>
      <c r="BG223" s="34">
        <f t="shared" ref="BG223" si="1550">IF(V223="C","C",V223/$AJ223)</f>
        <v>9.9453618991374518E-2</v>
      </c>
      <c r="BH223" s="34">
        <f t="shared" ref="BH223" si="1551">IF(W223="C","C",W223/$AJ223)</f>
        <v>7.933864419965124E-3</v>
      </c>
      <c r="BI223" s="34">
        <f t="shared" ref="BI223" si="1552">IF(X223="C","C",X223/$AJ223)</f>
        <v>2.2005190108106046E-2</v>
      </c>
      <c r="BJ223" s="34">
        <f t="shared" ref="BJ223" si="1553">IF(Y223="C","C",Y223/$AJ223)</f>
        <v>7.929373412085652E-3</v>
      </c>
      <c r="BK223" s="34">
        <f t="shared" ref="BK223" si="1554">IF(Z223="C","C",Z223/$AJ223)</f>
        <v>0.13732204693153136</v>
      </c>
      <c r="BL223" s="34">
        <f t="shared" ref="BL223" si="1555">IF(AA223="C","C",AA223/$AJ223)</f>
        <v>3.7414836144330013E-2</v>
      </c>
      <c r="BM223" s="34">
        <f t="shared" ref="BM223" si="1556">IF(AB223="C","C",AB223/$AJ223)</f>
        <v>2.2791365987451625E-2</v>
      </c>
      <c r="BN223" s="34">
        <f t="shared" ref="BN223" si="1557">IF(AC223="C","C",AC223/$AJ223)</f>
        <v>8.4340379475195792E-2</v>
      </c>
      <c r="BO223" s="34">
        <f t="shared" ref="BO223" si="1558">IF(AD223="C","C",AD223/$AJ223)</f>
        <v>1.1144935053788552E-2</v>
      </c>
      <c r="BP223" s="34">
        <f t="shared" ref="BP223" si="1559">IF(AE223="C","C",AE223/$AJ223)</f>
        <v>7.3625084175210189E-3</v>
      </c>
      <c r="BQ223" s="34">
        <f t="shared" ref="BQ223" si="1560">IF(AF223="C","C",AF223/$AJ223)</f>
        <v>2.4380933276347435E-2</v>
      </c>
      <c r="BR223" s="34">
        <f t="shared" ref="BR223" si="1561">IF(AG223="C","C",AG223/$AJ223)</f>
        <v>3.0773383991902215E-3</v>
      </c>
      <c r="BS223" s="34">
        <f t="shared" ref="BS223" si="1562">IF(AH223="C","C",AH223/$AJ223)</f>
        <v>2.2739469896399932E-2</v>
      </c>
      <c r="BT223" s="34">
        <f t="shared" ref="BT223" si="1563">IF(AI223="C","C",AI223/$AJ223)</f>
        <v>1.3528163235162396E-2</v>
      </c>
      <c r="BU223" s="34">
        <f t="shared" ref="BU223" si="1564">IF(AJ223="C","C",AJ223/$AJ223)</f>
        <v>1</v>
      </c>
    </row>
    <row r="224" spans="1:73" x14ac:dyDescent="0.2">
      <c r="A224" s="95">
        <v>43556</v>
      </c>
      <c r="B224" s="108">
        <v>179947</v>
      </c>
      <c r="C224" s="49">
        <v>618384</v>
      </c>
      <c r="D224" s="49">
        <v>84881</v>
      </c>
      <c r="E224" s="49">
        <v>129914</v>
      </c>
      <c r="F224" s="49">
        <v>115492</v>
      </c>
      <c r="G224" s="49">
        <v>218176</v>
      </c>
      <c r="H224" s="49">
        <v>101808</v>
      </c>
      <c r="I224" s="49">
        <v>24386</v>
      </c>
      <c r="J224" s="49">
        <v>42128</v>
      </c>
      <c r="K224" s="49">
        <v>61038</v>
      </c>
      <c r="L224" s="49">
        <v>112615</v>
      </c>
      <c r="M224" s="49">
        <v>35253</v>
      </c>
      <c r="N224" s="49">
        <v>49926</v>
      </c>
      <c r="O224" s="49">
        <v>18990</v>
      </c>
      <c r="P224" s="49">
        <v>24299</v>
      </c>
      <c r="Q224" s="49">
        <v>26423</v>
      </c>
      <c r="R224" s="49">
        <v>245677</v>
      </c>
      <c r="S224" s="49">
        <v>213732</v>
      </c>
      <c r="T224" s="49">
        <v>73255</v>
      </c>
      <c r="U224" s="49">
        <v>124401</v>
      </c>
      <c r="V224" s="49">
        <v>350164</v>
      </c>
      <c r="W224" s="49">
        <v>37906</v>
      </c>
      <c r="X224" s="49">
        <v>87941</v>
      </c>
      <c r="Y224" s="49">
        <v>31161</v>
      </c>
      <c r="Z224" s="49">
        <v>507172</v>
      </c>
      <c r="AA224" s="49">
        <v>116697</v>
      </c>
      <c r="AB224" s="49">
        <v>83679</v>
      </c>
      <c r="AC224" s="49">
        <v>324537</v>
      </c>
      <c r="AD224" s="49">
        <v>40193</v>
      </c>
      <c r="AE224" s="49">
        <v>33008</v>
      </c>
      <c r="AF224" s="49">
        <v>83704</v>
      </c>
      <c r="AG224" s="49">
        <v>9231</v>
      </c>
      <c r="AH224" s="49">
        <v>74447</v>
      </c>
      <c r="AI224" s="49">
        <v>44987</v>
      </c>
      <c r="AJ224" s="109">
        <v>3604648</v>
      </c>
      <c r="AL224" s="1">
        <f t="shared" ref="AL224" si="1565">A224</f>
        <v>43556</v>
      </c>
      <c r="AM224" s="34">
        <f t="shared" ref="AM224" si="1566">IF(B224="C","C",B224/$AJ224)</f>
        <v>4.9920824446658872E-2</v>
      </c>
      <c r="AN224" s="34">
        <f t="shared" ref="AN224" si="1567">IF(C224="C","C",C224/$AJ224)</f>
        <v>0.17155184084548616</v>
      </c>
      <c r="AO224" s="34">
        <f t="shared" ref="AO224" si="1568">IF(D224="C","C",D224/$AJ224)</f>
        <v>2.3547652919230947E-2</v>
      </c>
      <c r="AP224" s="34">
        <f t="shared" ref="AP224" si="1569">IF(E224="C","C",E224/$AJ224)</f>
        <v>3.6040689687314824E-2</v>
      </c>
      <c r="AQ224" s="34">
        <f t="shared" ref="AQ224" si="1570">IF(F224="C","C",F224/$AJ224)</f>
        <v>3.2039744241323977E-2</v>
      </c>
      <c r="AR224" s="34">
        <f t="shared" ref="AR224" si="1571">IF(G224="C","C",G224/$AJ224)</f>
        <v>6.0526298268235898E-2</v>
      </c>
      <c r="AS224" s="34">
        <f t="shared" ref="AS224" si="1572">IF(H224="C","C",H224/$AJ224)</f>
        <v>2.8243534458843138E-2</v>
      </c>
      <c r="AT224" s="34">
        <f t="shared" ref="AT224" si="1573">IF(I224="C","C",I224/$AJ224)</f>
        <v>6.765154322974116E-3</v>
      </c>
      <c r="AU224" s="34">
        <f t="shared" ref="AU224" si="1574">IF(J224="C","C",J224/$AJ224)</f>
        <v>1.1687132835161713E-2</v>
      </c>
      <c r="AV224" s="34">
        <f t="shared" ref="AV224" si="1575">IF(K224="C","C",K224/$AJ224)</f>
        <v>1.6933137438107686E-2</v>
      </c>
      <c r="AW224" s="34">
        <f t="shared" ref="AW224" si="1576">IF(L224="C","C",L224/$AJ224)</f>
        <v>3.1241608057152877E-2</v>
      </c>
      <c r="AX224" s="34">
        <f t="shared" ref="AX224" si="1577">IF(M224="C","C",M224/$AJ224)</f>
        <v>9.7798730971789764E-3</v>
      </c>
      <c r="AY224" s="34">
        <f t="shared" ref="AY224" si="1578">IF(N224="C","C",N224/$AJ224)</f>
        <v>1.385045086233108E-2</v>
      </c>
      <c r="AZ224" s="34">
        <f t="shared" ref="AZ224" si="1579">IF(O224="C","C",O224/$AJ224)</f>
        <v>5.2681981708061366E-3</v>
      </c>
      <c r="BA224" s="34">
        <f t="shared" ref="BA224" si="1580">IF(P224="C","C",P224/$AJ224)</f>
        <v>6.7410188179261882E-3</v>
      </c>
      <c r="BB224" s="34">
        <f t="shared" ref="BB224" si="1581">IF(Q224="C","C",Q224/$AJ224)</f>
        <v>7.33025804461351E-3</v>
      </c>
      <c r="BC224" s="34">
        <f t="shared" ref="BC224" si="1582">IF(R224="C","C",R224/$AJ224)</f>
        <v>6.8155614639765105E-2</v>
      </c>
      <c r="BD224" s="34">
        <f t="shared" ref="BD224" si="1583">IF(S224="C","C",S224/$AJ224)</f>
        <v>5.9293445573603859E-2</v>
      </c>
      <c r="BE224" s="34">
        <f t="shared" ref="BE224" si="1584">IF(T224="C","C",T224/$AJ224)</f>
        <v>2.0322372669952793E-2</v>
      </c>
      <c r="BF224" s="34">
        <f t="shared" ref="BF224" si="1585">IF(U224="C","C",U224/$AJ224)</f>
        <v>3.4511275442151358E-2</v>
      </c>
      <c r="BG224" s="34">
        <f t="shared" ref="BG224" si="1586">IF(V224="C","C",V224/$AJ224)</f>
        <v>9.7142356202325447E-2</v>
      </c>
      <c r="BH224" s="34">
        <f t="shared" ref="BH224" si="1587">IF(W224="C","C",W224/$AJ224)</f>
        <v>1.0515867291341623E-2</v>
      </c>
      <c r="BI224" s="34">
        <f t="shared" ref="BI224" si="1588">IF(X224="C","C",X224/$AJ224)</f>
        <v>2.4396556889882175E-2</v>
      </c>
      <c r="BJ224" s="34">
        <f t="shared" ref="BJ224" si="1589">IF(Y224="C","C",Y224/$AJ224)</f>
        <v>8.6446721011316507E-3</v>
      </c>
      <c r="BK224" s="34">
        <f t="shared" ref="BK224" si="1590">IF(Z224="C","C",Z224/$AJ224)</f>
        <v>0.14069945248468088</v>
      </c>
      <c r="BL224" s="34">
        <f t="shared" ref="BL224" si="1591">IF(AA224="C","C",AA224/$AJ224)</f>
        <v>3.2374034857217682E-2</v>
      </c>
      <c r="BM224" s="34">
        <f t="shared" ref="BM224" si="1592">IF(AB224="C","C",AB224/$AJ224)</f>
        <v>2.3214194562132005E-2</v>
      </c>
      <c r="BN224" s="34">
        <f t="shared" ref="BN224" si="1593">IF(AC224="C","C",AC224/$AJ224)</f>
        <v>9.0032924157920552E-2</v>
      </c>
      <c r="BO224" s="34">
        <f t="shared" ref="BO224" si="1594">IF(AD224="C","C",AD224/$AJ224)</f>
        <v>1.1150325912544027E-2</v>
      </c>
      <c r="BP224" s="34">
        <f t="shared" ref="BP224" si="1595">IF(AE224="C","C",AE224/$AJ224)</f>
        <v>9.1570660991031581E-3</v>
      </c>
      <c r="BQ224" s="34">
        <f t="shared" ref="BQ224" si="1596">IF(AF224="C","C",AF224/$AJ224)</f>
        <v>2.3221130052088305E-2</v>
      </c>
      <c r="BR224" s="34">
        <f t="shared" ref="BR224" si="1597">IF(AG224="C","C",AG224/$AJ224)</f>
        <v>2.5608603114645316E-3</v>
      </c>
      <c r="BS224" s="34">
        <f t="shared" ref="BS224" si="1598">IF(AH224="C","C",AH224/$AJ224)</f>
        <v>2.065305683106922E-2</v>
      </c>
      <c r="BT224" s="34">
        <f t="shared" ref="BT224" si="1599">IF(AI224="C","C",AI224/$AJ224)</f>
        <v>1.2480275466564281E-2</v>
      </c>
      <c r="BU224" s="34">
        <f t="shared" ref="BU224" si="1600">IF(AJ224="C","C",AJ224/$AJ224)</f>
        <v>1</v>
      </c>
    </row>
    <row r="225" spans="1:73" x14ac:dyDescent="0.2">
      <c r="A225" s="95">
        <v>43586</v>
      </c>
      <c r="B225" s="108">
        <v>109355</v>
      </c>
      <c r="C225" s="49">
        <v>572625</v>
      </c>
      <c r="D225" s="49">
        <v>38984</v>
      </c>
      <c r="E225" s="49">
        <v>103298</v>
      </c>
      <c r="F225" s="49">
        <v>80181</v>
      </c>
      <c r="G225" s="49">
        <v>150135</v>
      </c>
      <c r="H225" s="49">
        <v>61036</v>
      </c>
      <c r="I225" s="49">
        <v>15338</v>
      </c>
      <c r="J225" s="49">
        <v>28356</v>
      </c>
      <c r="K225" s="49">
        <v>42812</v>
      </c>
      <c r="L225" s="49">
        <v>83906</v>
      </c>
      <c r="M225" s="49">
        <v>16738</v>
      </c>
      <c r="N225" s="49">
        <v>45596</v>
      </c>
      <c r="O225" s="49">
        <v>13748</v>
      </c>
      <c r="P225" s="49">
        <v>16367</v>
      </c>
      <c r="Q225" s="49">
        <v>16239</v>
      </c>
      <c r="R225" s="49">
        <v>216370</v>
      </c>
      <c r="S225" s="49">
        <v>187622</v>
      </c>
      <c r="T225" s="49">
        <v>40105</v>
      </c>
      <c r="U225" s="49">
        <v>75515</v>
      </c>
      <c r="V225" s="49">
        <v>245788</v>
      </c>
      <c r="W225" s="49">
        <v>21283</v>
      </c>
      <c r="X225" s="49">
        <v>54132</v>
      </c>
      <c r="Y225" s="49">
        <v>16711</v>
      </c>
      <c r="Z225" s="49">
        <v>337913</v>
      </c>
      <c r="AA225" s="49">
        <v>69830</v>
      </c>
      <c r="AB225" s="49">
        <v>39391</v>
      </c>
      <c r="AC225" s="49">
        <v>215325</v>
      </c>
      <c r="AD225" s="49">
        <v>20351</v>
      </c>
      <c r="AE225" s="49">
        <v>15160</v>
      </c>
      <c r="AF225" s="49">
        <v>68115</v>
      </c>
      <c r="AG225" s="49">
        <v>4690</v>
      </c>
      <c r="AH225" s="49">
        <v>31020</v>
      </c>
      <c r="AI225" s="49">
        <v>34654</v>
      </c>
      <c r="AJ225" s="109">
        <v>2563153</v>
      </c>
      <c r="AL225" s="1">
        <f t="shared" ref="AL225" si="1601">A225</f>
        <v>43586</v>
      </c>
      <c r="AM225" s="34">
        <f t="shared" ref="AM225" si="1602">IF(B225="C","C",B225/$AJ225)</f>
        <v>4.2664249851647559E-2</v>
      </c>
      <c r="AN225" s="34">
        <f t="shared" ref="AN225" si="1603">IF(C225="C","C",C225/$AJ225)</f>
        <v>0.22340648412326536</v>
      </c>
      <c r="AO225" s="34">
        <f t="shared" ref="AO225" si="1604">IF(D225="C","C",D225/$AJ225)</f>
        <v>1.5209392494322422E-2</v>
      </c>
      <c r="AP225" s="34">
        <f t="shared" ref="AP225" si="1605">IF(E225="C","C",E225/$AJ225)</f>
        <v>4.0301144722925238E-2</v>
      </c>
      <c r="AQ225" s="34">
        <f t="shared" ref="AQ225" si="1606">IF(F225="C","C",F225/$AJ225)</f>
        <v>3.1282174727766933E-2</v>
      </c>
      <c r="AR225" s="34">
        <f t="shared" ref="AR225" si="1607">IF(G225="C","C",G225/$AJ225)</f>
        <v>5.857434183601213E-2</v>
      </c>
      <c r="AS225" s="34">
        <f t="shared" ref="AS225" si="1608">IF(H225="C","C",H225/$AJ225)</f>
        <v>2.3812858615931239E-2</v>
      </c>
      <c r="AT225" s="34">
        <f t="shared" ref="AT225" si="1609">IF(I225="C","C",I225/$AJ225)</f>
        <v>5.9840360680770907E-3</v>
      </c>
      <c r="AU225" s="34">
        <f t="shared" ref="AU225" si="1610">IF(J225="C","C",J225/$AJ225)</f>
        <v>1.1062936937436041E-2</v>
      </c>
      <c r="AV225" s="34">
        <f t="shared" ref="AV225" si="1611">IF(K225="C","C",K225/$AJ225)</f>
        <v>1.6702865572207355E-2</v>
      </c>
      <c r="AW225" s="34">
        <f t="shared" ref="AW225" si="1612">IF(L225="C","C",L225/$AJ225)</f>
        <v>3.2735462923984639E-2</v>
      </c>
      <c r="AX225" s="34">
        <f t="shared" ref="AX225" si="1613">IF(M225="C","C",M225/$AJ225)</f>
        <v>6.5302383431656242E-3</v>
      </c>
      <c r="AY225" s="34">
        <f t="shared" ref="AY225" si="1614">IF(N225="C","C",N225/$AJ225)</f>
        <v>1.7789027810669125E-2</v>
      </c>
      <c r="AZ225" s="34">
        <f t="shared" ref="AZ225" si="1615">IF(O225="C","C",O225/$AJ225)</f>
        <v>5.3637063413693991E-3</v>
      </c>
      <c r="BA225" s="34">
        <f t="shared" ref="BA225" si="1616">IF(P225="C","C",P225/$AJ225)</f>
        <v>6.3854947402671629E-3</v>
      </c>
      <c r="BB225" s="34">
        <f t="shared" ref="BB225" si="1617">IF(Q225="C","C",Q225/$AJ225)</f>
        <v>6.3355562465447829E-3</v>
      </c>
      <c r="BC225" s="34">
        <f t="shared" ref="BC225" si="1618">IF(R225="C","C",R225/$AJ225)</f>
        <v>8.4415561614932855E-2</v>
      </c>
      <c r="BD225" s="34">
        <f t="shared" ref="BD225" si="1619">IF(S225="C","C",S225/$AJ225)</f>
        <v>7.3199688040472027E-2</v>
      </c>
      <c r="BE225" s="34">
        <f t="shared" ref="BE225" si="1620">IF(T225="C","C",T225/$AJ225)</f>
        <v>1.5646744458875456E-2</v>
      </c>
      <c r="BF225" s="34">
        <f t="shared" ref="BF225" si="1621">IF(U225="C","C",U225/$AJ225)</f>
        <v>2.9461760573793294E-2</v>
      </c>
      <c r="BG225" s="34">
        <f t="shared" ref="BG225" si="1622">IF(V225="C","C",V225/$AJ225)</f>
        <v>9.5892831992471769E-2</v>
      </c>
      <c r="BH225" s="34">
        <f t="shared" ref="BH225" si="1623">IF(W225="C","C",W225/$AJ225)</f>
        <v>8.3034450147923284E-3</v>
      </c>
      <c r="BI225" s="34">
        <f t="shared" ref="BI225" si="1624">IF(X225="C","C",X225/$AJ225)</f>
        <v>2.1119301110780354E-2</v>
      </c>
      <c r="BJ225" s="34">
        <f t="shared" ref="BJ225" si="1625">IF(Y225="C","C",Y225/$AJ225)</f>
        <v>6.5197044421460596E-3</v>
      </c>
      <c r="BK225" s="34">
        <f t="shared" ref="BK225" si="1626">IF(Z225="C","C",Z225/$AJ225)</f>
        <v>0.13183489241570831</v>
      </c>
      <c r="BL225" s="34">
        <f t="shared" ref="BL225" si="1627">IF(AA225="C","C",AA225/$AJ225)</f>
        <v>2.7243789192451642E-2</v>
      </c>
      <c r="BM225" s="34">
        <f t="shared" ref="BM225" si="1628">IF(AB225="C","C",AB225/$AJ225)</f>
        <v>1.5368181298580303E-2</v>
      </c>
      <c r="BN225" s="34">
        <f t="shared" ref="BN225" si="1629">IF(AC225="C","C",AC225/$AJ225)</f>
        <v>8.4007860631027484E-2</v>
      </c>
      <c r="BO225" s="34">
        <f t="shared" ref="BO225" si="1630">IF(AD225="C","C",AD225/$AJ225)</f>
        <v>7.9398303573762468E-3</v>
      </c>
      <c r="BP225" s="34">
        <f t="shared" ref="BP225" si="1631">IF(AE225="C","C",AE225/$AJ225)</f>
        <v>5.9145903502444063E-3</v>
      </c>
      <c r="BQ225" s="34">
        <f t="shared" ref="BQ225" si="1632">IF(AF225="C","C",AF225/$AJ225)</f>
        <v>2.6574691405468188E-2</v>
      </c>
      <c r="BR225" s="34">
        <f t="shared" ref="BR225" si="1633">IF(AG225="C","C",AG225/$AJ225)</f>
        <v>1.8297776215465873E-3</v>
      </c>
      <c r="BS225" s="34">
        <f t="shared" ref="BS225" si="1634">IF(AH225="C","C",AH225/$AJ225)</f>
        <v>1.2102281838033078E-2</v>
      </c>
      <c r="BT225" s="34">
        <f t="shared" ref="BT225" si="1635">IF(AI225="C","C",AI225/$AJ225)</f>
        <v>1.352006688637003E-2</v>
      </c>
      <c r="BU225" s="34">
        <f t="shared" ref="BU225" si="1636">IF(AJ225="C","C",AJ225/$AJ225)</f>
        <v>1</v>
      </c>
    </row>
    <row r="226" spans="1:73" x14ac:dyDescent="0.2">
      <c r="A226" s="95">
        <v>43617</v>
      </c>
      <c r="B226" s="108">
        <v>82395</v>
      </c>
      <c r="C226" s="49">
        <v>509248</v>
      </c>
      <c r="D226" s="49">
        <v>35586</v>
      </c>
      <c r="E226" s="49">
        <v>104727</v>
      </c>
      <c r="F226" s="49">
        <v>74587</v>
      </c>
      <c r="G226" s="49">
        <v>142330</v>
      </c>
      <c r="H226" s="49">
        <v>58813</v>
      </c>
      <c r="I226" s="49">
        <v>16478</v>
      </c>
      <c r="J226" s="49">
        <v>26445</v>
      </c>
      <c r="K226" s="49">
        <v>39837</v>
      </c>
      <c r="L226" s="49">
        <v>73918</v>
      </c>
      <c r="M226" s="49">
        <v>21787</v>
      </c>
      <c r="N226" s="49">
        <v>40786</v>
      </c>
      <c r="O226" s="49">
        <v>12330</v>
      </c>
      <c r="P226" s="49">
        <v>14680</v>
      </c>
      <c r="Q226" s="49">
        <v>15351</v>
      </c>
      <c r="R226" s="49">
        <v>204466</v>
      </c>
      <c r="S226" s="49">
        <v>177213</v>
      </c>
      <c r="T226" s="49">
        <v>35676</v>
      </c>
      <c r="U226" s="49">
        <v>60760</v>
      </c>
      <c r="V226" s="49">
        <v>217007</v>
      </c>
      <c r="W226" s="49">
        <v>19251</v>
      </c>
      <c r="X226" s="49">
        <v>43558</v>
      </c>
      <c r="Y226" s="49">
        <v>16269</v>
      </c>
      <c r="Z226" s="49">
        <v>296086</v>
      </c>
      <c r="AA226" s="49">
        <v>51574</v>
      </c>
      <c r="AB226" s="49">
        <v>36325</v>
      </c>
      <c r="AC226" s="49">
        <v>219864</v>
      </c>
      <c r="AD226" s="49">
        <v>15462</v>
      </c>
      <c r="AE226" s="49">
        <v>10163</v>
      </c>
      <c r="AF226" s="49">
        <v>49311</v>
      </c>
      <c r="AG226" s="49">
        <v>3255</v>
      </c>
      <c r="AH226" s="49">
        <v>19952</v>
      </c>
      <c r="AI226" s="49">
        <v>25779</v>
      </c>
      <c r="AJ226" s="109">
        <v>2297971</v>
      </c>
      <c r="AL226" s="1">
        <f t="shared" ref="AL226" si="1637">A226</f>
        <v>43617</v>
      </c>
      <c r="AM226" s="34">
        <f t="shared" ref="AM226" si="1638">IF(B226="C","C",B226/$AJ226)</f>
        <v>3.5855543868917407E-2</v>
      </c>
      <c r="AN226" s="34">
        <f t="shared" ref="AN226" si="1639">IF(C226="C","C",C226/$AJ226)</f>
        <v>0.22160767041881729</v>
      </c>
      <c r="AO226" s="34">
        <f t="shared" ref="AO226" si="1640">IF(D226="C","C",D226/$AJ226)</f>
        <v>1.5485835112801685E-2</v>
      </c>
      <c r="AP226" s="34">
        <f t="shared" ref="AP226" si="1641">IF(E226="C","C",E226/$AJ226)</f>
        <v>4.5573682174405161E-2</v>
      </c>
      <c r="AQ226" s="34">
        <f t="shared" ref="AQ226" si="1642">IF(F226="C","C",F226/$AJ226)</f>
        <v>3.2457763827306786E-2</v>
      </c>
      <c r="AR226" s="34">
        <f t="shared" ref="AR226" si="1643">IF(G226="C","C",G226/$AJ226)</f>
        <v>6.1937248120189504E-2</v>
      </c>
      <c r="AS226" s="34">
        <f t="shared" ref="AS226" si="1644">IF(H226="C","C",H226/$AJ226)</f>
        <v>2.5593447436891067E-2</v>
      </c>
      <c r="AT226" s="34">
        <f t="shared" ref="AT226" si="1645">IF(I226="C","C",I226/$AJ226)</f>
        <v>7.1706736072822503E-3</v>
      </c>
      <c r="AU226" s="34">
        <f t="shared" ref="AU226" si="1646">IF(J226="C","C",J226/$AJ226)</f>
        <v>1.1507978125050316E-2</v>
      </c>
      <c r="AV226" s="34">
        <f t="shared" ref="AV226" si="1647">IF(K226="C","C",K226/$AJ226)</f>
        <v>1.7335727909534106E-2</v>
      </c>
      <c r="AW226" s="34">
        <f t="shared" ref="AW226" si="1648">IF(L226="C","C",L226/$AJ226)</f>
        <v>3.2166637437983335E-2</v>
      </c>
      <c r="AX226" s="34">
        <f t="shared" ref="AX226" si="1649">IF(M226="C","C",M226/$AJ226)</f>
        <v>9.4809725623169316E-3</v>
      </c>
      <c r="AY226" s="34">
        <f t="shared" ref="AY226" si="1650">IF(N226="C","C",N226/$AJ226)</f>
        <v>1.77487009192022E-2</v>
      </c>
      <c r="AZ226" s="34">
        <f t="shared" ref="AZ226" si="1651">IF(O226="C","C",O226/$AJ226)</f>
        <v>5.3656029601766081E-3</v>
      </c>
      <c r="BA226" s="34">
        <f t="shared" ref="BA226" si="1652">IF(P226="C","C",P226/$AJ226)</f>
        <v>6.388244238069149E-3</v>
      </c>
      <c r="BB226" s="34">
        <f t="shared" ref="BB226" si="1653">IF(Q226="C","C",Q226/$AJ226)</f>
        <v>6.6802409603950617E-3</v>
      </c>
      <c r="BC226" s="34">
        <f t="shared" ref="BC226" si="1654">IF(R226="C","C",R226/$AJ226)</f>
        <v>8.8976753840670747E-2</v>
      </c>
      <c r="BD226" s="34">
        <f t="shared" ref="BD226" si="1655">IF(S226="C","C",S226/$AJ226)</f>
        <v>7.711716118262589E-2</v>
      </c>
      <c r="BE226" s="34">
        <f t="shared" ref="BE226" si="1656">IF(T226="C","C",T226/$AJ226)</f>
        <v>1.5525000097912463E-2</v>
      </c>
      <c r="BF226" s="34">
        <f t="shared" ref="BF226" si="1657">IF(U226="C","C",U226/$AJ226)</f>
        <v>2.6440716614787568E-2</v>
      </c>
      <c r="BG226" s="34">
        <f t="shared" ref="BG226" si="1658">IF(V226="C","C",V226/$AJ226)</f>
        <v>9.443417693260707E-2</v>
      </c>
      <c r="BH226" s="34">
        <f t="shared" ref="BH226" si="1659">IF(W226="C","C",W226/$AJ226)</f>
        <v>8.3773903151954481E-3</v>
      </c>
      <c r="BI226" s="34">
        <f t="shared" ref="BI226" si="1660">IF(X226="C","C",X226/$AJ226)</f>
        <v>1.8954982460614167E-2</v>
      </c>
      <c r="BJ226" s="34">
        <f t="shared" ref="BJ226" si="1661">IF(Y226="C","C",Y226/$AJ226)</f>
        <v>7.0797238085249991E-3</v>
      </c>
      <c r="BK226" s="34">
        <f t="shared" ref="BK226" si="1662">IF(Z226="C","C",Z226/$AJ226)</f>
        <v>0.12884670868344292</v>
      </c>
      <c r="BL226" s="34">
        <f t="shared" ref="BL226" si="1663">IF(AA226="C","C",AA226/$AJ226)</f>
        <v>2.2443277134480809E-2</v>
      </c>
      <c r="BM226" s="34">
        <f t="shared" ref="BM226" si="1664">IF(AB226="C","C",AB226/$AJ226)</f>
        <v>1.5807423157211297E-2</v>
      </c>
      <c r="BN226" s="34">
        <f t="shared" ref="BN226" si="1665">IF(AC226="C","C",AC226/$AJ226)</f>
        <v>9.5677447626623655E-2</v>
      </c>
      <c r="BO226" s="34">
        <f t="shared" ref="BO226" si="1666">IF(AD226="C","C",AD226/$AJ226)</f>
        <v>6.7285444420316877E-3</v>
      </c>
      <c r="BP226" s="34">
        <f t="shared" ref="BP226" si="1667">IF(AE226="C","C",AE226/$AJ226)</f>
        <v>4.4225971520093161E-3</v>
      </c>
      <c r="BQ226" s="34">
        <f t="shared" ref="BQ226" si="1668">IF(AF226="C","C",AF226/$AJ226)</f>
        <v>2.1458495342195353E-2</v>
      </c>
      <c r="BR226" s="34">
        <f t="shared" ref="BR226" si="1669">IF(AG226="C","C",AG226/$AJ226)</f>
        <v>1.4164669615064768E-3</v>
      </c>
      <c r="BS226" s="34">
        <f t="shared" ref="BS226" si="1670">IF(AH226="C","C",AH226/$AJ226)</f>
        <v>8.6824420325582879E-3</v>
      </c>
      <c r="BT226" s="34">
        <f t="shared" ref="BT226" si="1671">IF(AI226="C","C",AI226/$AJ226)</f>
        <v>1.1218157235230558E-2</v>
      </c>
      <c r="BU226" s="34">
        <f t="shared" ref="BU226" si="1672">IF(AJ226="C","C",AJ226/$AJ226)</f>
        <v>1</v>
      </c>
    </row>
    <row r="227" spans="1:73" x14ac:dyDescent="0.2">
      <c r="A227" s="95">
        <v>43647</v>
      </c>
      <c r="B227" s="108">
        <v>90924</v>
      </c>
      <c r="C227" s="49">
        <v>560415</v>
      </c>
      <c r="D227" s="49">
        <v>38692</v>
      </c>
      <c r="E227" s="49">
        <v>104101</v>
      </c>
      <c r="F227" s="49">
        <v>76679</v>
      </c>
      <c r="G227" s="49">
        <v>171502</v>
      </c>
      <c r="H227" s="49">
        <v>78014</v>
      </c>
      <c r="I227" s="49">
        <v>14549</v>
      </c>
      <c r="J227" s="49">
        <v>25642</v>
      </c>
      <c r="K227" s="49">
        <v>47697</v>
      </c>
      <c r="L227" s="49">
        <v>78890</v>
      </c>
      <c r="M227" s="49">
        <v>47858</v>
      </c>
      <c r="N227" s="49">
        <v>46165</v>
      </c>
      <c r="O227" s="49">
        <v>13815</v>
      </c>
      <c r="P227" s="49">
        <v>16528</v>
      </c>
      <c r="Q227" s="49">
        <v>17595</v>
      </c>
      <c r="R227" s="49">
        <v>228722</v>
      </c>
      <c r="S227" s="49">
        <v>199985</v>
      </c>
      <c r="T227" s="49">
        <v>39832</v>
      </c>
      <c r="U227" s="49">
        <v>67653</v>
      </c>
      <c r="V227" s="49">
        <v>253003</v>
      </c>
      <c r="W227" s="49">
        <v>24603</v>
      </c>
      <c r="X227" s="49">
        <v>52320</v>
      </c>
      <c r="Y227" s="49">
        <v>17472</v>
      </c>
      <c r="Z227" s="49">
        <v>347398</v>
      </c>
      <c r="AA227" s="49">
        <v>54750</v>
      </c>
      <c r="AB227" s="49">
        <v>69570</v>
      </c>
      <c r="AC227" s="49">
        <v>316133</v>
      </c>
      <c r="AD227" s="49">
        <v>20158</v>
      </c>
      <c r="AE227" s="49">
        <v>12522</v>
      </c>
      <c r="AF227" s="49">
        <v>56487</v>
      </c>
      <c r="AG227" s="49">
        <v>3680</v>
      </c>
      <c r="AH227" s="49">
        <v>23458</v>
      </c>
      <c r="AI227" s="49">
        <v>29387</v>
      </c>
      <c r="AJ227" s="109">
        <v>2698818</v>
      </c>
      <c r="AL227" s="1">
        <f t="shared" ref="AL227" si="1673">A227</f>
        <v>43647</v>
      </c>
      <c r="AM227" s="34">
        <f t="shared" ref="AM227" si="1674">IF(B227="C","C",B227/$AJ227)</f>
        <v>3.3690304422158146E-2</v>
      </c>
      <c r="AN227" s="34">
        <f t="shared" ref="AN227" si="1675">IF(C227="C","C",C227/$AJ227)</f>
        <v>0.20765201654946722</v>
      </c>
      <c r="AO227" s="34">
        <f t="shared" ref="AO227" si="1676">IF(D227="C","C",D227/$AJ227)</f>
        <v>1.4336646635675321E-2</v>
      </c>
      <c r="AP227" s="34">
        <f t="shared" ref="AP227" si="1677">IF(E227="C","C",E227/$AJ227)</f>
        <v>3.8572812245953596E-2</v>
      </c>
      <c r="AQ227" s="34">
        <f t="shared" ref="AQ227" si="1678">IF(F227="C","C",F227/$AJ227)</f>
        <v>2.8412067801533856E-2</v>
      </c>
      <c r="AR227" s="34">
        <f t="shared" ref="AR227" si="1679">IF(G227="C","C",G227/$AJ227)</f>
        <v>6.3547078758182288E-2</v>
      </c>
      <c r="AS227" s="34">
        <f t="shared" ref="AS227" si="1680">IF(H227="C","C",H227/$AJ227)</f>
        <v>2.8906728797569899E-2</v>
      </c>
      <c r="AT227" s="34">
        <f t="shared" ref="AT227" si="1681">IF(I227="C","C",I227/$AJ227)</f>
        <v>5.3908785253396112E-3</v>
      </c>
      <c r="AU227" s="34">
        <f t="shared" ref="AU227" si="1682">IF(J227="C","C",J227/$AJ227)</f>
        <v>9.5011964497050197E-3</v>
      </c>
      <c r="AV227" s="34">
        <f t="shared" ref="AV227" si="1683">IF(K227="C","C",K227/$AJ227)</f>
        <v>1.7673292530285479E-2</v>
      </c>
      <c r="AW227" s="34">
        <f t="shared" ref="AW227" si="1684">IF(L227="C","C",L227/$AJ227)</f>
        <v>2.9231315338789057E-2</v>
      </c>
      <c r="AX227" s="34">
        <f t="shared" ref="AX227" si="1685">IF(M227="C","C",M227/$AJ227)</f>
        <v>1.7732948275874846E-2</v>
      </c>
      <c r="AY227" s="34">
        <f t="shared" ref="AY227" si="1686">IF(N227="C","C",N227/$AJ227)</f>
        <v>1.7105636615733257E-2</v>
      </c>
      <c r="AZ227" s="34">
        <f t="shared" ref="AZ227" si="1687">IF(O227="C","C",O227/$AJ227)</f>
        <v>5.1189076106651138E-3</v>
      </c>
      <c r="BA227" s="34">
        <f t="shared" ref="BA227" si="1688">IF(P227="C","C",P227/$AJ227)</f>
        <v>6.1241625037331158E-3</v>
      </c>
      <c r="BB227" s="34">
        <f t="shared" ref="BB227" si="1689">IF(Q227="C","C",Q227/$AJ227)</f>
        <v>6.5195207679806496E-3</v>
      </c>
      <c r="BC227" s="34">
        <f t="shared" ref="BC227" si="1690">IF(R227="C","C",R227/$AJ227)</f>
        <v>8.4748953060191534E-2</v>
      </c>
      <c r="BD227" s="34">
        <f t="shared" ref="BD227" si="1691">IF(S227="C","C",S227/$AJ227)</f>
        <v>7.4100958271361761E-2</v>
      </c>
      <c r="BE227" s="34">
        <f t="shared" ref="BE227" si="1692">IF(T227="C","C",T227/$AJ227)</f>
        <v>1.4759053778357786E-2</v>
      </c>
      <c r="BF227" s="34">
        <f t="shared" ref="BF227" si="1693">IF(U227="C","C",U227/$AJ227)</f>
        <v>2.5067640722716389E-2</v>
      </c>
      <c r="BG227" s="34">
        <f t="shared" ref="BG227" si="1694">IF(V227="C","C",V227/$AJ227)</f>
        <v>9.3745854666746703E-2</v>
      </c>
      <c r="BH227" s="34">
        <f t="shared" ref="BH227" si="1695">IF(W227="C","C",W227/$AJ227)</f>
        <v>9.1162130977338971E-3</v>
      </c>
      <c r="BI227" s="34">
        <f t="shared" ref="BI227" si="1696">IF(X227="C","C",X227/$AJ227)</f>
        <v>1.9386264653637259E-2</v>
      </c>
      <c r="BJ227" s="34">
        <f t="shared" ref="BJ227" si="1697">IF(Y227="C","C",Y227/$AJ227)</f>
        <v>6.4739452604806996E-3</v>
      </c>
      <c r="BK227" s="34">
        <f t="shared" ref="BK227" si="1698">IF(Z227="C","C",Z227/$AJ227)</f>
        <v>0.12872227767859856</v>
      </c>
      <c r="BL227" s="34">
        <f t="shared" ref="BL227" si="1699">IF(AA227="C","C",AA227/$AJ227)</f>
        <v>2.0286658826197245E-2</v>
      </c>
      <c r="BM227" s="34">
        <f t="shared" ref="BM227" si="1700">IF(AB227="C","C",AB227/$AJ227)</f>
        <v>2.5777951681069267E-2</v>
      </c>
      <c r="BN227" s="34">
        <f t="shared" ref="BN227" si="1701">IF(AC227="C","C",AC227/$AJ227)</f>
        <v>0.11713757652424135</v>
      </c>
      <c r="BO227" s="34">
        <f t="shared" ref="BO227" si="1702">IF(AD227="C","C",AD227/$AJ227)</f>
        <v>7.4691957738535911E-3</v>
      </c>
      <c r="BP227" s="34">
        <f t="shared" ref="BP227" si="1703">IF(AE227="C","C",AE227/$AJ227)</f>
        <v>4.6398089830436877E-3</v>
      </c>
      <c r="BQ227" s="34">
        <f t="shared" ref="BQ227" si="1704">IF(AF227="C","C",AF227/$AJ227)</f>
        <v>2.0930273919916052E-2</v>
      </c>
      <c r="BR227" s="34">
        <f t="shared" ref="BR227" si="1705">IF(AG227="C","C",AG227/$AJ227)</f>
        <v>1.3635598991854952E-3</v>
      </c>
      <c r="BS227" s="34">
        <f t="shared" ref="BS227" si="1706">IF(AH227="C","C",AH227/$AJ227)</f>
        <v>8.691953292144932E-3</v>
      </c>
      <c r="BT227" s="34">
        <f t="shared" ref="BT227" si="1707">IF(AI227="C","C",AI227/$AJ227)</f>
        <v>1.0888840966675041E-2</v>
      </c>
      <c r="BU227" s="34">
        <f t="shared" ref="BU227" si="1708">IF(AJ227="C","C",AJ227/$AJ227)</f>
        <v>1</v>
      </c>
    </row>
    <row r="228" spans="1:73" x14ac:dyDescent="0.2">
      <c r="A228" s="95">
        <v>43678</v>
      </c>
      <c r="B228" s="108">
        <v>90907</v>
      </c>
      <c r="C228" s="49">
        <v>590734</v>
      </c>
      <c r="D228" s="49">
        <v>34900</v>
      </c>
      <c r="E228" s="49">
        <v>99200</v>
      </c>
      <c r="F228" s="49">
        <v>64926</v>
      </c>
      <c r="G228" s="49">
        <v>146867</v>
      </c>
      <c r="H228" s="49">
        <v>67822</v>
      </c>
      <c r="I228" s="49">
        <v>13444</v>
      </c>
      <c r="J228" s="49">
        <v>24143</v>
      </c>
      <c r="K228" s="49">
        <v>37488</v>
      </c>
      <c r="L228" s="49">
        <v>72752</v>
      </c>
      <c r="M228" s="49">
        <v>50621</v>
      </c>
      <c r="N228" s="49">
        <v>42450</v>
      </c>
      <c r="O228" s="49">
        <v>13600</v>
      </c>
      <c r="P228" s="49">
        <v>16124</v>
      </c>
      <c r="Q228" s="49">
        <v>16662</v>
      </c>
      <c r="R228" s="49">
        <v>215942</v>
      </c>
      <c r="S228" s="49">
        <v>187085</v>
      </c>
      <c r="T228" s="49">
        <v>37505</v>
      </c>
      <c r="U228" s="49">
        <v>64143</v>
      </c>
      <c r="V228" s="49">
        <v>250605</v>
      </c>
      <c r="W228" s="49">
        <v>20978</v>
      </c>
      <c r="X228" s="49">
        <v>53550</v>
      </c>
      <c r="Y228" s="49">
        <v>14855</v>
      </c>
      <c r="Z228" s="49">
        <v>339987</v>
      </c>
      <c r="AA228" s="49">
        <v>53026</v>
      </c>
      <c r="AB228" s="49">
        <v>70493</v>
      </c>
      <c r="AC228" s="49">
        <v>308680</v>
      </c>
      <c r="AD228" s="49">
        <v>20154</v>
      </c>
      <c r="AE228" s="49">
        <v>11650</v>
      </c>
      <c r="AF228" s="49">
        <v>58180</v>
      </c>
      <c r="AG228" s="49">
        <v>3900</v>
      </c>
      <c r="AH228" s="49">
        <v>23819</v>
      </c>
      <c r="AI228" s="49">
        <v>27108</v>
      </c>
      <c r="AJ228" s="109">
        <v>2617226</v>
      </c>
      <c r="AL228" s="1">
        <f t="shared" ref="AL228:AL229" si="1709">A228</f>
        <v>43678</v>
      </c>
      <c r="AM228" s="34">
        <f t="shared" ref="AM228:AM229" si="1710">IF(B228="C","C",B228/$AJ228)</f>
        <v>3.4734103971151134E-2</v>
      </c>
      <c r="AN228" s="34">
        <f t="shared" ref="AN228:AN229" si="1711">IF(C228="C","C",C228/$AJ228)</f>
        <v>0.22570996925752687</v>
      </c>
      <c r="AO228" s="34">
        <f t="shared" ref="AO228:AO229" si="1712">IF(D228="C","C",D228/$AJ228)</f>
        <v>1.3334729213296826E-2</v>
      </c>
      <c r="AP228" s="34">
        <f t="shared" ref="AP228:AP229" si="1713">IF(E228="C","C",E228/$AJ228)</f>
        <v>3.790272601601849E-2</v>
      </c>
      <c r="AQ228" s="34">
        <f t="shared" ref="AQ228:AQ229" si="1714">IF(F228="C","C",F228/$AJ228)</f>
        <v>2.4807181343911456E-2</v>
      </c>
      <c r="AR228" s="34">
        <f t="shared" ref="AR228:AR229" si="1715">IF(G228="C","C",G228/$AJ228)</f>
        <v>5.6115520784219629E-2</v>
      </c>
      <c r="AS228" s="34">
        <f t="shared" ref="AS228:AS229" si="1716">IF(H228="C","C",H228/$AJ228)</f>
        <v>2.5913696409862963E-2</v>
      </c>
      <c r="AT228" s="34">
        <f t="shared" ref="AT228:AT229" si="1717">IF(I228="C","C",I228/$AJ228)</f>
        <v>5.1367363766063765E-3</v>
      </c>
      <c r="AU228" s="34">
        <f t="shared" ref="AU228:AU229" si="1718">IF(J228="C","C",J228/$AJ228)</f>
        <v>9.2246523609348218E-3</v>
      </c>
      <c r="AV228" s="34">
        <f t="shared" ref="AV228:AV229" si="1719">IF(K228="C","C",K228/$AJ228)</f>
        <v>1.4323562428311502E-2</v>
      </c>
      <c r="AW228" s="34">
        <f t="shared" ref="AW228:AW229" si="1720">IF(L228="C","C",L228/$AJ228)</f>
        <v>2.7797370192715495E-2</v>
      </c>
      <c r="AX228" s="34">
        <f t="shared" ref="AX228:AX229" si="1721">IF(M228="C","C",M228/$AJ228)</f>
        <v>1.9341470702186208E-2</v>
      </c>
      <c r="AY228" s="34">
        <f t="shared" ref="AY228:AY229" si="1722">IF(N228="C","C",N228/$AJ228)</f>
        <v>1.6219462896975654E-2</v>
      </c>
      <c r="AZ228" s="34">
        <f t="shared" ref="AZ228:AZ229" si="1723">IF(O228="C","C",O228/$AJ228)</f>
        <v>5.1963414699380183E-3</v>
      </c>
      <c r="BA228" s="34">
        <f t="shared" ref="BA228:BA229" si="1724">IF(P228="C","C",P228/$AJ228)</f>
        <v>6.1607213133294562E-3</v>
      </c>
      <c r="BB228" s="34">
        <f t="shared" ref="BB228:BB229" si="1725">IF(Q228="C","C",Q228/$AJ228)</f>
        <v>6.3662824685372984E-3</v>
      </c>
      <c r="BC228" s="34">
        <f t="shared" ref="BC228:BC229" si="1726">IF(R228="C","C",R228/$AJ228)</f>
        <v>8.2507968360393785E-2</v>
      </c>
      <c r="BD228" s="34">
        <f t="shared" ref="BD228:BD229" si="1727">IF(S228="C","C",S228/$AJ228)</f>
        <v>7.1482172345834871E-2</v>
      </c>
      <c r="BE228" s="34">
        <f t="shared" ref="BE228:BE229" si="1728">IF(T228="C","C",T228/$AJ228)</f>
        <v>1.4330057855148924E-2</v>
      </c>
      <c r="BF228" s="34">
        <f t="shared" ref="BF228:BF229" si="1729">IF(U228="C","C",U228/$AJ228)</f>
        <v>2.4508009625458405E-2</v>
      </c>
      <c r="BG228" s="34">
        <f t="shared" ref="BG228:BG229" si="1730">IF(V228="C","C",V228/$AJ228)</f>
        <v>9.5752143681898313E-2</v>
      </c>
      <c r="BH228" s="34">
        <f t="shared" ref="BH228:BH229" si="1731">IF(W228="C","C",W228/$AJ228)</f>
        <v>8.0153567173793933E-3</v>
      </c>
      <c r="BI228" s="34">
        <f t="shared" ref="BI228:BI229" si="1732">IF(X228="C","C",X228/$AJ228)</f>
        <v>2.0460594537880947E-2</v>
      </c>
      <c r="BJ228" s="34">
        <f t="shared" ref="BJ228:BJ229" si="1733">IF(Y228="C","C",Y228/$AJ228)</f>
        <v>5.6758568041124459E-3</v>
      </c>
      <c r="BK228" s="34">
        <f t="shared" ref="BK228:BK229" si="1734">IF(Z228="C","C",Z228/$AJ228)</f>
        <v>0.12990356965733948</v>
      </c>
      <c r="BL228" s="34">
        <f t="shared" ref="BL228:BL229" si="1735">IF(AA228="C","C",AA228/$AJ228)</f>
        <v>2.026038255771569E-2</v>
      </c>
      <c r="BM228" s="34">
        <f t="shared" ref="BM228:BM229" si="1736">IF(AB228="C","C",AB228/$AJ228)</f>
        <v>2.6934242591201522E-2</v>
      </c>
      <c r="BN228" s="34">
        <f t="shared" ref="BN228:BN229" si="1737">IF(AC228="C","C",AC228/$AJ228)</f>
        <v>0.11794166801032849</v>
      </c>
      <c r="BO228" s="34">
        <f t="shared" ref="BO228:BO229" si="1738">IF(AD228="C","C",AD228/$AJ228)</f>
        <v>7.7005195577302078E-3</v>
      </c>
      <c r="BP228" s="34">
        <f t="shared" ref="BP228:BP229" si="1739">IF(AE228="C","C",AE228/$AJ228)</f>
        <v>4.4512778032924933E-3</v>
      </c>
      <c r="BQ228" s="34">
        <f t="shared" ref="BQ228:BQ229" si="1740">IF(AF228="C","C",AF228/$AJ228)</f>
        <v>2.2229643141249551E-2</v>
      </c>
      <c r="BR228" s="34">
        <f t="shared" ref="BR228:BR229" si="1741">IF(AG228="C","C",AG228/$AJ228)</f>
        <v>1.4901273332910494E-3</v>
      </c>
      <c r="BS228" s="34">
        <f t="shared" ref="BS228:BS229" si="1742">IF(AH228="C","C",AH228/$AJ228)</f>
        <v>9.1008571670921808E-3</v>
      </c>
      <c r="BT228" s="34">
        <f t="shared" ref="BT228:BT229" si="1743">IF(AI228="C","C",AI228/$AJ228)</f>
        <v>1.0357531218167633E-2</v>
      </c>
      <c r="BU228" s="34">
        <f t="shared" ref="BU228:BU229" si="1744">IF(AJ228="C","C",AJ228/$AJ228)</f>
        <v>1</v>
      </c>
    </row>
    <row r="229" spans="1:73" x14ac:dyDescent="0.2">
      <c r="A229" s="98">
        <v>43709</v>
      </c>
      <c r="B229" s="110">
        <v>97107</v>
      </c>
      <c r="C229" s="111">
        <v>621143</v>
      </c>
      <c r="D229" s="111">
        <v>42186</v>
      </c>
      <c r="E229" s="111">
        <v>111430</v>
      </c>
      <c r="F229" s="111">
        <v>82185</v>
      </c>
      <c r="G229" s="111">
        <v>155526</v>
      </c>
      <c r="H229" s="111">
        <v>77828</v>
      </c>
      <c r="I229" s="111">
        <v>15519</v>
      </c>
      <c r="J229" s="111">
        <v>26314</v>
      </c>
      <c r="K229" s="111">
        <v>43224</v>
      </c>
      <c r="L229" s="111">
        <v>85627</v>
      </c>
      <c r="M229" s="111">
        <v>49028</v>
      </c>
      <c r="N229" s="111">
        <v>54052</v>
      </c>
      <c r="O229" s="111">
        <v>17202</v>
      </c>
      <c r="P229" s="111">
        <v>17952</v>
      </c>
      <c r="Q229" s="111">
        <v>20439</v>
      </c>
      <c r="R229" s="111">
        <v>208797</v>
      </c>
      <c r="S229" s="111">
        <v>177616</v>
      </c>
      <c r="T229" s="111">
        <v>42177</v>
      </c>
      <c r="U229" s="111">
        <v>74217</v>
      </c>
      <c r="V229" s="111">
        <v>265496</v>
      </c>
      <c r="W229" s="111">
        <v>22587</v>
      </c>
      <c r="X229" s="111">
        <v>54034</v>
      </c>
      <c r="Y229" s="111">
        <v>19399</v>
      </c>
      <c r="Z229" s="111">
        <v>361516</v>
      </c>
      <c r="AA229" s="111">
        <v>65256</v>
      </c>
      <c r="AB229" s="111">
        <v>63192</v>
      </c>
      <c r="AC229" s="111">
        <v>271686</v>
      </c>
      <c r="AD229" s="111">
        <v>20989</v>
      </c>
      <c r="AE229" s="111">
        <v>14853</v>
      </c>
      <c r="AF229" s="111">
        <v>63139</v>
      </c>
      <c r="AG229" s="111">
        <v>4392</v>
      </c>
      <c r="AH229" s="111">
        <v>31790</v>
      </c>
      <c r="AI229" s="111">
        <v>31992</v>
      </c>
      <c r="AJ229" s="112">
        <v>2770756</v>
      </c>
      <c r="AL229" s="1">
        <f t="shared" si="1709"/>
        <v>43709</v>
      </c>
      <c r="AM229" s="34">
        <f t="shared" si="1710"/>
        <v>3.504711349537816E-2</v>
      </c>
      <c r="AN229" s="34">
        <f t="shared" si="1711"/>
        <v>0.22417816653649761</v>
      </c>
      <c r="AO229" s="34">
        <f t="shared" si="1712"/>
        <v>1.5225447495196257E-2</v>
      </c>
      <c r="AP229" s="34">
        <f t="shared" si="1713"/>
        <v>4.02164607782136E-2</v>
      </c>
      <c r="AQ229" s="34">
        <f t="shared" si="1714"/>
        <v>2.9661579727698867E-2</v>
      </c>
      <c r="AR229" s="34">
        <f t="shared" si="1715"/>
        <v>5.6131250821075548E-2</v>
      </c>
      <c r="AS229" s="34">
        <f t="shared" si="1716"/>
        <v>2.8089084711898124E-2</v>
      </c>
      <c r="AT229" s="34">
        <f t="shared" si="1717"/>
        <v>5.6009984278658966E-3</v>
      </c>
      <c r="AU229" s="34">
        <f t="shared" si="1718"/>
        <v>9.4970470153272254E-3</v>
      </c>
      <c r="AV229" s="34">
        <f t="shared" si="1719"/>
        <v>1.5600074492304628E-2</v>
      </c>
      <c r="AW229" s="34">
        <f t="shared" si="1720"/>
        <v>3.0903839962811593E-2</v>
      </c>
      <c r="AX229" s="34">
        <f t="shared" si="1721"/>
        <v>1.7694809647619637E-2</v>
      </c>
      <c r="AY229" s="34">
        <f t="shared" si="1722"/>
        <v>1.950803318661044E-2</v>
      </c>
      <c r="AZ229" s="34">
        <f t="shared" si="1723"/>
        <v>6.2084138769346701E-3</v>
      </c>
      <c r="BA229" s="34">
        <f t="shared" si="1724"/>
        <v>6.4790981234002561E-3</v>
      </c>
      <c r="BB229" s="34">
        <f t="shared" si="1725"/>
        <v>7.3766870846801377E-3</v>
      </c>
      <c r="BC229" s="34">
        <f t="shared" si="1726"/>
        <v>7.535741147903316E-2</v>
      </c>
      <c r="BD229" s="34">
        <f t="shared" si="1727"/>
        <v>6.41038041603086E-2</v>
      </c>
      <c r="BE229" s="34">
        <f t="shared" si="1728"/>
        <v>1.522219928423867E-2</v>
      </c>
      <c r="BF229" s="34">
        <f t="shared" si="1729"/>
        <v>2.6785830293248485E-2</v>
      </c>
      <c r="BG229" s="34">
        <f t="shared" si="1730"/>
        <v>9.5820779599502803E-2</v>
      </c>
      <c r="BH229" s="34">
        <f t="shared" si="1731"/>
        <v>8.1519267665575747E-3</v>
      </c>
      <c r="BI229" s="34">
        <f t="shared" si="1732"/>
        <v>1.9501536764695269E-2</v>
      </c>
      <c r="BJ229" s="34">
        <f t="shared" si="1733"/>
        <v>7.0013382629145263E-3</v>
      </c>
      <c r="BK229" s="34">
        <f t="shared" si="1734"/>
        <v>0.13047558139367019</v>
      </c>
      <c r="BL229" s="34">
        <f t="shared" si="1735"/>
        <v>2.355169491647767E-2</v>
      </c>
      <c r="BM229" s="34">
        <f t="shared" si="1736"/>
        <v>2.2806771870204377E-2</v>
      </c>
      <c r="BN229" s="34">
        <f t="shared" si="1737"/>
        <v>9.8054826913665447E-2</v>
      </c>
      <c r="BO229" s="34">
        <f t="shared" si="1738"/>
        <v>7.5751888654215669E-3</v>
      </c>
      <c r="BP229" s="34">
        <f t="shared" si="1739"/>
        <v>5.3606308170044562E-3</v>
      </c>
      <c r="BQ229" s="34">
        <f t="shared" si="1740"/>
        <v>2.2787643516787477E-2</v>
      </c>
      <c r="BR229" s="34">
        <f t="shared" si="1741"/>
        <v>1.5851269473024692E-3</v>
      </c>
      <c r="BS229" s="34">
        <f t="shared" si="1742"/>
        <v>1.147340292685462E-2</v>
      </c>
      <c r="BT229" s="34">
        <f t="shared" si="1743"/>
        <v>1.1546307217236018E-2</v>
      </c>
      <c r="BU229" s="34">
        <f t="shared" si="1744"/>
        <v>1</v>
      </c>
    </row>
    <row r="230" spans="1:73" x14ac:dyDescent="0.2">
      <c r="A230" s="36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L230" s="1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</row>
    <row r="231" spans="1:73" x14ac:dyDescent="0.2">
      <c r="A231" s="4" t="s">
        <v>44</v>
      </c>
      <c r="M231" s="4" t="s">
        <v>44</v>
      </c>
      <c r="AA231" s="4" t="s">
        <v>44</v>
      </c>
      <c r="AL231" s="1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</row>
    <row r="232" spans="1:73" ht="38.25" x14ac:dyDescent="0.2">
      <c r="B232" s="3" t="str">
        <f t="shared" ref="B232:AJ232" si="1745">B4</f>
        <v>Northland</v>
      </c>
      <c r="C232" s="3" t="str">
        <f t="shared" si="1745"/>
        <v>Auckland</v>
      </c>
      <c r="D232" s="3" t="str">
        <f t="shared" si="1745"/>
        <v>Coromandel</v>
      </c>
      <c r="E232" s="3" t="str">
        <f t="shared" si="1745"/>
        <v>Waikato</v>
      </c>
      <c r="F232" s="3" t="str">
        <f t="shared" si="1745"/>
        <v xml:space="preserve">Bay of Plenty </v>
      </c>
      <c r="G232" s="3" t="str">
        <f t="shared" si="1745"/>
        <v>Rotorua</v>
      </c>
      <c r="H232" s="3" t="str">
        <f t="shared" si="1745"/>
        <v>Taupo</v>
      </c>
      <c r="I232" s="3" t="str">
        <f t="shared" si="1745"/>
        <v>Whakatane-Kawerau</v>
      </c>
      <c r="J232" s="3" t="str">
        <f t="shared" si="1745"/>
        <v>Gisborne</v>
      </c>
      <c r="K232" s="3" t="str">
        <f t="shared" si="1745"/>
        <v>Taranaki</v>
      </c>
      <c r="L232" s="3" t="str">
        <f t="shared" si="1745"/>
        <v>Hawke's Bay</v>
      </c>
      <c r="M232" s="3" t="str">
        <f t="shared" si="1745"/>
        <v>Ruapehu</v>
      </c>
      <c r="N232" s="3" t="str">
        <f t="shared" si="1745"/>
        <v>Manawatu</v>
      </c>
      <c r="O232" s="3" t="str">
        <f t="shared" si="1745"/>
        <v>Wanganui</v>
      </c>
      <c r="P232" s="3" t="str">
        <f t="shared" si="1745"/>
        <v>Wairarapa</v>
      </c>
      <c r="Q232" s="3" t="str">
        <f t="shared" si="1745"/>
        <v>Kapiti-Horowhenua</v>
      </c>
      <c r="R232" s="3" t="str">
        <f t="shared" si="1745"/>
        <v>Wellington</v>
      </c>
      <c r="S232" s="3" t="str">
        <f t="shared" si="1745"/>
        <v>Wellington City</v>
      </c>
      <c r="T232" s="3" t="str">
        <f t="shared" si="1745"/>
        <v>Marlborough</v>
      </c>
      <c r="U232" s="3" t="str">
        <f t="shared" si="1745"/>
        <v>Nelson-Tasman</v>
      </c>
      <c r="V232" s="3" t="str">
        <f t="shared" si="1745"/>
        <v>Canterbury</v>
      </c>
      <c r="W232" s="3" t="str">
        <f t="shared" si="1745"/>
        <v>Hurunui</v>
      </c>
      <c r="X232" s="3" t="str">
        <f t="shared" si="1745"/>
        <v>Mackenzie</v>
      </c>
      <c r="Y232" s="3" t="str">
        <f t="shared" si="1745"/>
        <v>Timaru</v>
      </c>
      <c r="Z232" s="3" t="str">
        <f t="shared" si="1745"/>
        <v>Combined Canterbury RTOs</v>
      </c>
      <c r="AA232" s="3" t="str">
        <f t="shared" si="1745"/>
        <v>West Coast</v>
      </c>
      <c r="AB232" s="3" t="str">
        <f t="shared" si="1745"/>
        <v>Wanaka</v>
      </c>
      <c r="AC232" s="3" t="str">
        <f t="shared" si="1745"/>
        <v>Queenstown</v>
      </c>
      <c r="AD232" s="3" t="str">
        <f t="shared" si="1745"/>
        <v>Waitaki</v>
      </c>
      <c r="AE232" s="3" t="str">
        <f t="shared" si="1745"/>
        <v>Central Otago</v>
      </c>
      <c r="AF232" s="3" t="str">
        <f t="shared" si="1745"/>
        <v>Dunedin</v>
      </c>
      <c r="AG232" s="3" t="str">
        <f t="shared" si="1745"/>
        <v>Clutha</v>
      </c>
      <c r="AH232" s="3" t="str">
        <f t="shared" si="1745"/>
        <v>Fiordland</v>
      </c>
      <c r="AI232" s="3" t="str">
        <f t="shared" si="1745"/>
        <v>Southland</v>
      </c>
      <c r="AJ232" s="3" t="str">
        <f t="shared" si="1745"/>
        <v>Total NZ</v>
      </c>
      <c r="AL232" s="1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</row>
    <row r="233" spans="1:73" x14ac:dyDescent="0.2">
      <c r="A233" s="1">
        <f t="shared" ref="A233:A296" si="1746">A17</f>
        <v>37257</v>
      </c>
      <c r="B233" s="9">
        <f t="shared" ref="B233:AJ233" si="1747">IF(OR(B5="C",B17="C"),"C",B17-B5)</f>
        <v>25228</v>
      </c>
      <c r="C233" s="9">
        <f t="shared" si="1747"/>
        <v>38222</v>
      </c>
      <c r="D233" s="9">
        <f t="shared" si="1747"/>
        <v>-1426</v>
      </c>
      <c r="E233" s="9">
        <f t="shared" si="1747"/>
        <v>372</v>
      </c>
      <c r="F233" s="9">
        <f t="shared" si="1747"/>
        <v>-5376</v>
      </c>
      <c r="G233" s="9">
        <f t="shared" si="1747"/>
        <v>-4935</v>
      </c>
      <c r="H233" s="9">
        <f t="shared" si="1747"/>
        <v>-2653</v>
      </c>
      <c r="I233" s="9">
        <f t="shared" si="1747"/>
        <v>-3666</v>
      </c>
      <c r="J233" s="9">
        <f t="shared" si="1747"/>
        <v>12601</v>
      </c>
      <c r="K233" s="9">
        <f t="shared" si="1747"/>
        <v>293</v>
      </c>
      <c r="L233" s="9">
        <f t="shared" si="1747"/>
        <v>10433</v>
      </c>
      <c r="M233" s="9">
        <f t="shared" si="1747"/>
        <v>3047</v>
      </c>
      <c r="N233" s="9">
        <f t="shared" si="1747"/>
        <v>3310</v>
      </c>
      <c r="O233" s="9">
        <f t="shared" si="1747"/>
        <v>2463</v>
      </c>
      <c r="P233" s="9">
        <f t="shared" si="1747"/>
        <v>-1336</v>
      </c>
      <c r="Q233" s="9">
        <f t="shared" si="1747"/>
        <v>-2411</v>
      </c>
      <c r="R233" s="9">
        <f t="shared" si="1747"/>
        <v>8784</v>
      </c>
      <c r="S233" s="9">
        <f t="shared" si="1747"/>
        <v>6119</v>
      </c>
      <c r="T233" s="9">
        <f t="shared" si="1747"/>
        <v>-4298</v>
      </c>
      <c r="U233" s="9">
        <f t="shared" si="1747"/>
        <v>-8812</v>
      </c>
      <c r="V233" s="9">
        <f t="shared" si="1747"/>
        <v>17092</v>
      </c>
      <c r="W233" s="9">
        <f t="shared" si="1747"/>
        <v>-1458</v>
      </c>
      <c r="X233" s="9">
        <f t="shared" si="1747"/>
        <v>-4982</v>
      </c>
      <c r="Y233" s="9">
        <f t="shared" si="1747"/>
        <v>-705</v>
      </c>
      <c r="Z233" s="9">
        <f t="shared" si="1747"/>
        <v>9948</v>
      </c>
      <c r="AA233" s="9">
        <f t="shared" si="1747"/>
        <v>-4431</v>
      </c>
      <c r="AB233" s="9">
        <f t="shared" si="1747"/>
        <v>-6682</v>
      </c>
      <c r="AC233" s="9">
        <f t="shared" si="1747"/>
        <v>19855</v>
      </c>
      <c r="AD233" s="9">
        <f t="shared" si="1747"/>
        <v>4144</v>
      </c>
      <c r="AE233" s="9">
        <f t="shared" si="1747"/>
        <v>-4593</v>
      </c>
      <c r="AF233" s="9">
        <f t="shared" si="1747"/>
        <v>7681</v>
      </c>
      <c r="AG233" s="9">
        <f t="shared" si="1747"/>
        <v>-1040</v>
      </c>
      <c r="AH233" s="9">
        <f t="shared" si="1747"/>
        <v>-557</v>
      </c>
      <c r="AI233" s="9">
        <f t="shared" si="1747"/>
        <v>5874</v>
      </c>
      <c r="AJ233" s="9">
        <f t="shared" si="1747"/>
        <v>100038</v>
      </c>
      <c r="AK233" s="28"/>
    </row>
    <row r="234" spans="1:73" x14ac:dyDescent="0.2">
      <c r="A234" s="1">
        <f t="shared" si="1746"/>
        <v>37288</v>
      </c>
      <c r="B234" s="9">
        <f t="shared" ref="B234:AJ234" si="1748">IF(OR(B6="C",B18="C"),"C",B18-B6)</f>
        <v>14332</v>
      </c>
      <c r="C234" s="9">
        <f t="shared" si="1748"/>
        <v>53444</v>
      </c>
      <c r="D234" s="9">
        <f t="shared" si="1748"/>
        <v>4222</v>
      </c>
      <c r="E234" s="9">
        <f t="shared" si="1748"/>
        <v>6524</v>
      </c>
      <c r="F234" s="9">
        <f t="shared" si="1748"/>
        <v>-1439</v>
      </c>
      <c r="G234" s="9">
        <f t="shared" si="1748"/>
        <v>8274</v>
      </c>
      <c r="H234" s="9">
        <f t="shared" si="1748"/>
        <v>4930</v>
      </c>
      <c r="I234" s="9">
        <f t="shared" si="1748"/>
        <v>1302</v>
      </c>
      <c r="J234" s="9">
        <f t="shared" si="1748"/>
        <v>2561</v>
      </c>
      <c r="K234" s="9">
        <f t="shared" si="1748"/>
        <v>2344</v>
      </c>
      <c r="L234" s="9">
        <f t="shared" si="1748"/>
        <v>7375</v>
      </c>
      <c r="M234" s="9">
        <f t="shared" si="1748"/>
        <v>3178</v>
      </c>
      <c r="N234" s="9">
        <f t="shared" si="1748"/>
        <v>4210</v>
      </c>
      <c r="O234" s="9">
        <f t="shared" si="1748"/>
        <v>-2368</v>
      </c>
      <c r="P234" s="9">
        <f t="shared" si="1748"/>
        <v>3008</v>
      </c>
      <c r="Q234" s="9">
        <f t="shared" si="1748"/>
        <v>1186</v>
      </c>
      <c r="R234" s="9">
        <f t="shared" si="1748"/>
        <v>14222</v>
      </c>
      <c r="S234" s="9">
        <f t="shared" si="1748"/>
        <v>15470</v>
      </c>
      <c r="T234" s="9">
        <f t="shared" si="1748"/>
        <v>-666</v>
      </c>
      <c r="U234" s="9">
        <f t="shared" si="1748"/>
        <v>11467</v>
      </c>
      <c r="V234" s="9">
        <f t="shared" si="1748"/>
        <v>27689</v>
      </c>
      <c r="W234" s="9">
        <f t="shared" si="1748"/>
        <v>1389</v>
      </c>
      <c r="X234" s="9">
        <f t="shared" si="1748"/>
        <v>743</v>
      </c>
      <c r="Y234" s="9">
        <f t="shared" si="1748"/>
        <v>456</v>
      </c>
      <c r="Z234" s="9">
        <f t="shared" si="1748"/>
        <v>30276</v>
      </c>
      <c r="AA234" s="9">
        <f t="shared" si="1748"/>
        <v>-1767</v>
      </c>
      <c r="AB234" s="9">
        <f t="shared" si="1748"/>
        <v>-1992</v>
      </c>
      <c r="AC234" s="9">
        <f t="shared" si="1748"/>
        <v>1974</v>
      </c>
      <c r="AD234" s="9">
        <f t="shared" si="1748"/>
        <v>98</v>
      </c>
      <c r="AE234" s="9">
        <f t="shared" si="1748"/>
        <v>1397</v>
      </c>
      <c r="AF234" s="9">
        <f t="shared" si="1748"/>
        <v>10178</v>
      </c>
      <c r="AG234" s="9">
        <f t="shared" si="1748"/>
        <v>318</v>
      </c>
      <c r="AH234" s="9">
        <f t="shared" si="1748"/>
        <v>2437</v>
      </c>
      <c r="AI234" s="9">
        <f t="shared" si="1748"/>
        <v>3105</v>
      </c>
      <c r="AJ234" s="9">
        <f t="shared" si="1748"/>
        <v>184125</v>
      </c>
    </row>
    <row r="235" spans="1:73" x14ac:dyDescent="0.2">
      <c r="A235" s="1">
        <f t="shared" si="1746"/>
        <v>37316</v>
      </c>
      <c r="B235" s="9">
        <f t="shared" ref="B235:AJ235" si="1749">IF(OR(B7="C",B19="C"),"C",B19-B7)</f>
        <v>35509</v>
      </c>
      <c r="C235" s="9">
        <f t="shared" si="1749"/>
        <v>74108</v>
      </c>
      <c r="D235" s="9">
        <f t="shared" si="1749"/>
        <v>18257</v>
      </c>
      <c r="E235" s="9">
        <f t="shared" si="1749"/>
        <v>5673</v>
      </c>
      <c r="F235" s="9">
        <f t="shared" si="1749"/>
        <v>16081</v>
      </c>
      <c r="G235" s="9">
        <f t="shared" si="1749"/>
        <v>19040</v>
      </c>
      <c r="H235" s="9">
        <f t="shared" si="1749"/>
        <v>10547</v>
      </c>
      <c r="I235" s="9">
        <f t="shared" si="1749"/>
        <v>5393</v>
      </c>
      <c r="J235" s="9">
        <f t="shared" si="1749"/>
        <v>1935</v>
      </c>
      <c r="K235" s="9">
        <f t="shared" si="1749"/>
        <v>6313</v>
      </c>
      <c r="L235" s="9">
        <f t="shared" si="1749"/>
        <v>20401</v>
      </c>
      <c r="M235" s="9">
        <f t="shared" si="1749"/>
        <v>8584</v>
      </c>
      <c r="N235" s="9">
        <f t="shared" si="1749"/>
        <v>16601</v>
      </c>
      <c r="O235" s="9">
        <f t="shared" si="1749"/>
        <v>1616</v>
      </c>
      <c r="P235" s="9">
        <f t="shared" si="1749"/>
        <v>4542</v>
      </c>
      <c r="Q235" s="9">
        <f t="shared" si="1749"/>
        <v>5741</v>
      </c>
      <c r="R235" s="9">
        <f t="shared" si="1749"/>
        <v>12844</v>
      </c>
      <c r="S235" s="9">
        <f t="shared" si="1749"/>
        <v>11422</v>
      </c>
      <c r="T235" s="9">
        <f t="shared" si="1749"/>
        <v>9914</v>
      </c>
      <c r="U235" s="9">
        <f t="shared" si="1749"/>
        <v>18108</v>
      </c>
      <c r="V235" s="9">
        <f t="shared" si="1749"/>
        <v>76890</v>
      </c>
      <c r="W235" s="9">
        <f t="shared" si="1749"/>
        <v>5243</v>
      </c>
      <c r="X235" s="9">
        <f t="shared" si="1749"/>
        <v>7042</v>
      </c>
      <c r="Y235" s="9">
        <f t="shared" si="1749"/>
        <v>2938</v>
      </c>
      <c r="Z235" s="9">
        <f t="shared" si="1749"/>
        <v>92113</v>
      </c>
      <c r="AA235" s="9">
        <f t="shared" si="1749"/>
        <v>6249</v>
      </c>
      <c r="AB235" s="9">
        <f t="shared" si="1749"/>
        <v>6723</v>
      </c>
      <c r="AC235" s="9">
        <f t="shared" si="1749"/>
        <v>18793</v>
      </c>
      <c r="AD235" s="9">
        <f t="shared" si="1749"/>
        <v>10732</v>
      </c>
      <c r="AE235" s="9">
        <f t="shared" si="1749"/>
        <v>10462</v>
      </c>
      <c r="AF235" s="9">
        <f t="shared" si="1749"/>
        <v>5673</v>
      </c>
      <c r="AG235" s="9">
        <f t="shared" si="1749"/>
        <v>1086</v>
      </c>
      <c r="AH235" s="9">
        <f t="shared" si="1749"/>
        <v>4564</v>
      </c>
      <c r="AI235" s="9">
        <f t="shared" si="1749"/>
        <v>5852</v>
      </c>
      <c r="AJ235" s="9">
        <f t="shared" si="1749"/>
        <v>453452</v>
      </c>
    </row>
    <row r="236" spans="1:73" x14ac:dyDescent="0.2">
      <c r="A236" s="1">
        <f t="shared" si="1746"/>
        <v>37347</v>
      </c>
      <c r="B236" s="9">
        <f t="shared" ref="B236:AJ236" si="1750">IF(OR(B8="C",B20="C"),"C",B20-B8)</f>
        <v>382</v>
      </c>
      <c r="C236" s="9">
        <f t="shared" si="1750"/>
        <v>47923</v>
      </c>
      <c r="D236" s="9">
        <f t="shared" si="1750"/>
        <v>5071</v>
      </c>
      <c r="E236" s="9">
        <f t="shared" si="1750"/>
        <v>5437</v>
      </c>
      <c r="F236" s="9">
        <f t="shared" si="1750"/>
        <v>-6946</v>
      </c>
      <c r="G236" s="9">
        <f t="shared" si="1750"/>
        <v>-5568</v>
      </c>
      <c r="H236" s="9">
        <f t="shared" si="1750"/>
        <v>-4281</v>
      </c>
      <c r="I236" s="9">
        <f t="shared" si="1750"/>
        <v>-2355</v>
      </c>
      <c r="J236" s="9">
        <f t="shared" si="1750"/>
        <v>-9606</v>
      </c>
      <c r="K236" s="9">
        <f t="shared" si="1750"/>
        <v>-6932</v>
      </c>
      <c r="L236" s="9">
        <f t="shared" si="1750"/>
        <v>-4876</v>
      </c>
      <c r="M236" s="9">
        <f t="shared" si="1750"/>
        <v>2730</v>
      </c>
      <c r="N236" s="9">
        <f t="shared" si="1750"/>
        <v>-555</v>
      </c>
      <c r="O236" s="9">
        <f t="shared" si="1750"/>
        <v>-5059</v>
      </c>
      <c r="P236" s="9">
        <f t="shared" si="1750"/>
        <v>-1279</v>
      </c>
      <c r="Q236" s="9">
        <f t="shared" si="1750"/>
        <v>-2804</v>
      </c>
      <c r="R236" s="9">
        <f t="shared" si="1750"/>
        <v>5634</v>
      </c>
      <c r="S236" s="9">
        <f t="shared" si="1750"/>
        <v>7558</v>
      </c>
      <c r="T236" s="9">
        <f t="shared" si="1750"/>
        <v>-2228</v>
      </c>
      <c r="U236" s="9">
        <f t="shared" si="1750"/>
        <v>928</v>
      </c>
      <c r="V236" s="9">
        <f t="shared" si="1750"/>
        <v>-3326</v>
      </c>
      <c r="W236" s="9">
        <f t="shared" si="1750"/>
        <v>-1264</v>
      </c>
      <c r="X236" s="9">
        <f t="shared" si="1750"/>
        <v>-564</v>
      </c>
      <c r="Y236" s="9">
        <f t="shared" si="1750"/>
        <v>-1788</v>
      </c>
      <c r="Z236" s="9">
        <f t="shared" si="1750"/>
        <v>-6942</v>
      </c>
      <c r="AA236" s="9">
        <f t="shared" si="1750"/>
        <v>144</v>
      </c>
      <c r="AB236" s="9">
        <f t="shared" si="1750"/>
        <v>4270</v>
      </c>
      <c r="AC236" s="9">
        <f t="shared" si="1750"/>
        <v>2143</v>
      </c>
      <c r="AD236" s="9">
        <f t="shared" si="1750"/>
        <v>-124</v>
      </c>
      <c r="AE236" s="9">
        <f t="shared" si="1750"/>
        <v>-1590</v>
      </c>
      <c r="AF236" s="9">
        <f t="shared" si="1750"/>
        <v>452</v>
      </c>
      <c r="AG236" s="9">
        <f t="shared" si="1750"/>
        <v>-183</v>
      </c>
      <c r="AH236" s="9">
        <f t="shared" si="1750"/>
        <v>4899</v>
      </c>
      <c r="AI236" s="9">
        <f t="shared" si="1750"/>
        <v>6891</v>
      </c>
      <c r="AJ236" s="9">
        <f t="shared" si="1750"/>
        <v>25576</v>
      </c>
    </row>
    <row r="237" spans="1:73" x14ac:dyDescent="0.2">
      <c r="A237" s="1">
        <f t="shared" si="1746"/>
        <v>37377</v>
      </c>
      <c r="B237" s="9">
        <f t="shared" ref="B237:AJ237" si="1751">IF(OR(B9="C",B21="C"),"C",B21-B9)</f>
        <v>12289</v>
      </c>
      <c r="C237" s="9">
        <f t="shared" si="1751"/>
        <v>47175</v>
      </c>
      <c r="D237" s="9">
        <f t="shared" si="1751"/>
        <v>6691</v>
      </c>
      <c r="E237" s="9">
        <f t="shared" si="1751"/>
        <v>5185</v>
      </c>
      <c r="F237" s="9">
        <f t="shared" si="1751"/>
        <v>6533</v>
      </c>
      <c r="G237" s="9">
        <f t="shared" si="1751"/>
        <v>12855</v>
      </c>
      <c r="H237" s="9">
        <f t="shared" si="1751"/>
        <v>11046</v>
      </c>
      <c r="I237" s="9">
        <f t="shared" si="1751"/>
        <v>1884</v>
      </c>
      <c r="J237" s="9">
        <f t="shared" si="1751"/>
        <v>-71</v>
      </c>
      <c r="K237" s="9">
        <f t="shared" si="1751"/>
        <v>-1851</v>
      </c>
      <c r="L237" s="9">
        <f t="shared" si="1751"/>
        <v>6804</v>
      </c>
      <c r="M237" s="9">
        <f t="shared" si="1751"/>
        <v>3387</v>
      </c>
      <c r="N237" s="9">
        <f t="shared" si="1751"/>
        <v>5034</v>
      </c>
      <c r="O237" s="9">
        <f t="shared" si="1751"/>
        <v>-366</v>
      </c>
      <c r="P237" s="9">
        <f t="shared" si="1751"/>
        <v>356</v>
      </c>
      <c r="Q237" s="9">
        <f t="shared" si="1751"/>
        <v>944</v>
      </c>
      <c r="R237" s="9">
        <f t="shared" si="1751"/>
        <v>9958</v>
      </c>
      <c r="S237" s="9">
        <f t="shared" si="1751"/>
        <v>9972</v>
      </c>
      <c r="T237" s="9">
        <f t="shared" si="1751"/>
        <v>-743</v>
      </c>
      <c r="U237" s="9">
        <f t="shared" si="1751"/>
        <v>4697</v>
      </c>
      <c r="V237" s="9">
        <f t="shared" si="1751"/>
        <v>16977</v>
      </c>
      <c r="W237" s="9">
        <f t="shared" si="1751"/>
        <v>142</v>
      </c>
      <c r="X237" s="9">
        <f t="shared" si="1751"/>
        <v>3638</v>
      </c>
      <c r="Y237" s="9">
        <f t="shared" si="1751"/>
        <v>-1305</v>
      </c>
      <c r="Z237" s="9">
        <f t="shared" si="1751"/>
        <v>19452</v>
      </c>
      <c r="AA237" s="9">
        <f t="shared" si="1751"/>
        <v>188</v>
      </c>
      <c r="AB237" s="9">
        <f t="shared" si="1751"/>
        <v>3223</v>
      </c>
      <c r="AC237" s="9">
        <f t="shared" si="1751"/>
        <v>-828</v>
      </c>
      <c r="AD237" s="9">
        <f t="shared" si="1751"/>
        <v>1598</v>
      </c>
      <c r="AE237" s="9">
        <f t="shared" si="1751"/>
        <v>1195</v>
      </c>
      <c r="AF237" s="9">
        <f t="shared" si="1751"/>
        <v>1728</v>
      </c>
      <c r="AG237" s="9">
        <f t="shared" si="1751"/>
        <v>-278</v>
      </c>
      <c r="AH237" s="9">
        <f t="shared" si="1751"/>
        <v>2573</v>
      </c>
      <c r="AI237" s="9">
        <f t="shared" si="1751"/>
        <v>1136</v>
      </c>
      <c r="AJ237" s="9">
        <f t="shared" si="1751"/>
        <v>161794</v>
      </c>
    </row>
    <row r="238" spans="1:73" x14ac:dyDescent="0.2">
      <c r="A238" s="1">
        <f t="shared" si="1746"/>
        <v>37408</v>
      </c>
      <c r="B238" s="9">
        <f t="shared" ref="B238:AJ238" si="1752">IF(OR(B10="C",B22="C"),"C",B22-B10)</f>
        <v>5661</v>
      </c>
      <c r="C238" s="9">
        <f t="shared" si="1752"/>
        <v>34891</v>
      </c>
      <c r="D238" s="9">
        <f t="shared" si="1752"/>
        <v>918</v>
      </c>
      <c r="E238" s="9">
        <f t="shared" si="1752"/>
        <v>5152</v>
      </c>
      <c r="F238" s="9">
        <f t="shared" si="1752"/>
        <v>1687</v>
      </c>
      <c r="G238" s="9">
        <f t="shared" si="1752"/>
        <v>2967</v>
      </c>
      <c r="H238" s="9">
        <f t="shared" si="1752"/>
        <v>3875</v>
      </c>
      <c r="I238" s="9">
        <f t="shared" si="1752"/>
        <v>1288</v>
      </c>
      <c r="J238" s="9">
        <f t="shared" si="1752"/>
        <v>-2548</v>
      </c>
      <c r="K238" s="9">
        <f t="shared" si="1752"/>
        <v>-3639</v>
      </c>
      <c r="L238" s="9">
        <f t="shared" si="1752"/>
        <v>5713</v>
      </c>
      <c r="M238" s="9">
        <f t="shared" si="1752"/>
        <v>1947</v>
      </c>
      <c r="N238" s="9">
        <f t="shared" si="1752"/>
        <v>1595</v>
      </c>
      <c r="O238" s="9">
        <f t="shared" si="1752"/>
        <v>3738</v>
      </c>
      <c r="P238" s="9">
        <f t="shared" si="1752"/>
        <v>-168</v>
      </c>
      <c r="Q238" s="9">
        <f t="shared" si="1752"/>
        <v>163</v>
      </c>
      <c r="R238" s="9">
        <f t="shared" si="1752"/>
        <v>5215</v>
      </c>
      <c r="S238" s="9">
        <f t="shared" si="1752"/>
        <v>6838</v>
      </c>
      <c r="T238" s="9">
        <f t="shared" si="1752"/>
        <v>550</v>
      </c>
      <c r="U238" s="9">
        <f t="shared" si="1752"/>
        <v>1629</v>
      </c>
      <c r="V238" s="9">
        <f t="shared" si="1752"/>
        <v>12471</v>
      </c>
      <c r="W238" s="9">
        <f t="shared" si="1752"/>
        <v>-149</v>
      </c>
      <c r="X238" s="9">
        <f t="shared" si="1752"/>
        <v>673</v>
      </c>
      <c r="Y238" s="9">
        <f t="shared" si="1752"/>
        <v>-1138</v>
      </c>
      <c r="Z238" s="9">
        <f t="shared" si="1752"/>
        <v>11859</v>
      </c>
      <c r="AA238" s="9">
        <f t="shared" si="1752"/>
        <v>1317</v>
      </c>
      <c r="AB238" s="9">
        <f t="shared" si="1752"/>
        <v>4100</v>
      </c>
      <c r="AC238" s="9">
        <f t="shared" si="1752"/>
        <v>2162</v>
      </c>
      <c r="AD238" s="9">
        <f t="shared" si="1752"/>
        <v>894</v>
      </c>
      <c r="AE238" s="9">
        <f t="shared" si="1752"/>
        <v>2112</v>
      </c>
      <c r="AF238" s="9">
        <f t="shared" si="1752"/>
        <v>8427</v>
      </c>
      <c r="AG238" s="9">
        <f t="shared" si="1752"/>
        <v>-815</v>
      </c>
      <c r="AH238" s="9">
        <f t="shared" si="1752"/>
        <v>2386</v>
      </c>
      <c r="AI238" s="9">
        <f t="shared" si="1752"/>
        <v>2732</v>
      </c>
      <c r="AJ238" s="9">
        <f t="shared" si="1752"/>
        <v>105809</v>
      </c>
    </row>
    <row r="239" spans="1:73" x14ac:dyDescent="0.2">
      <c r="A239" s="1">
        <f t="shared" si="1746"/>
        <v>37438</v>
      </c>
      <c r="B239" s="9">
        <f t="shared" ref="B239:AJ239" si="1753">IF(OR(B11="C",B23="C"),"C",B23-B11)</f>
        <v>4734</v>
      </c>
      <c r="C239" s="9">
        <f t="shared" si="1753"/>
        <v>29159</v>
      </c>
      <c r="D239" s="9">
        <f t="shared" si="1753"/>
        <v>2637</v>
      </c>
      <c r="E239" s="9">
        <f t="shared" si="1753"/>
        <v>7637</v>
      </c>
      <c r="F239" s="9">
        <f t="shared" si="1753"/>
        <v>83</v>
      </c>
      <c r="G239" s="9">
        <f t="shared" si="1753"/>
        <v>5355</v>
      </c>
      <c r="H239" s="9">
        <f t="shared" si="1753"/>
        <v>5908</v>
      </c>
      <c r="I239" s="9">
        <f t="shared" si="1753"/>
        <v>-1041</v>
      </c>
      <c r="J239" s="9">
        <f t="shared" si="1753"/>
        <v>-922</v>
      </c>
      <c r="K239" s="9">
        <f t="shared" si="1753"/>
        <v>1464</v>
      </c>
      <c r="L239" s="9">
        <f t="shared" si="1753"/>
        <v>3870</v>
      </c>
      <c r="M239" s="9">
        <f t="shared" si="1753"/>
        <v>4931</v>
      </c>
      <c r="N239" s="9">
        <f t="shared" si="1753"/>
        <v>1563</v>
      </c>
      <c r="O239" s="9">
        <f t="shared" si="1753"/>
        <v>-1461</v>
      </c>
      <c r="P239" s="9">
        <f t="shared" si="1753"/>
        <v>1818</v>
      </c>
      <c r="Q239" s="9">
        <f t="shared" si="1753"/>
        <v>140</v>
      </c>
      <c r="R239" s="9">
        <f t="shared" si="1753"/>
        <v>10070</v>
      </c>
      <c r="S239" s="9">
        <f t="shared" si="1753"/>
        <v>11379</v>
      </c>
      <c r="T239" s="9">
        <f t="shared" si="1753"/>
        <v>-2362</v>
      </c>
      <c r="U239" s="9">
        <f t="shared" si="1753"/>
        <v>-3071</v>
      </c>
      <c r="V239" s="9">
        <f t="shared" si="1753"/>
        <v>29176</v>
      </c>
      <c r="W239" s="9">
        <f t="shared" si="1753"/>
        <v>1638</v>
      </c>
      <c r="X239" s="9">
        <f t="shared" si="1753"/>
        <v>2115</v>
      </c>
      <c r="Y239" s="9">
        <f t="shared" si="1753"/>
        <v>-2646</v>
      </c>
      <c r="Z239" s="9">
        <f t="shared" si="1753"/>
        <v>30283</v>
      </c>
      <c r="AA239" s="9">
        <f t="shared" si="1753"/>
        <v>4890</v>
      </c>
      <c r="AB239" s="9">
        <f t="shared" si="1753"/>
        <v>5520</v>
      </c>
      <c r="AC239" s="9">
        <f t="shared" si="1753"/>
        <v>-3012</v>
      </c>
      <c r="AD239" s="9">
        <f t="shared" si="1753"/>
        <v>1418</v>
      </c>
      <c r="AE239" s="9">
        <f t="shared" si="1753"/>
        <v>2856</v>
      </c>
      <c r="AF239" s="9">
        <f t="shared" si="1753"/>
        <v>7814</v>
      </c>
      <c r="AG239" s="9">
        <f t="shared" si="1753"/>
        <v>-246</v>
      </c>
      <c r="AH239" s="9">
        <f t="shared" si="1753"/>
        <v>2138</v>
      </c>
      <c r="AI239" s="9">
        <f t="shared" si="1753"/>
        <v>2086</v>
      </c>
      <c r="AJ239" s="9">
        <f t="shared" si="1753"/>
        <v>124256</v>
      </c>
    </row>
    <row r="240" spans="1:73" x14ac:dyDescent="0.2">
      <c r="A240" s="1">
        <f t="shared" si="1746"/>
        <v>37469</v>
      </c>
      <c r="B240" s="9">
        <f t="shared" ref="B240:AJ240" si="1754">IF(OR(B12="C",B24="C"),"C",B24-B12)</f>
        <v>4493</v>
      </c>
      <c r="C240" s="9">
        <f t="shared" si="1754"/>
        <v>30654</v>
      </c>
      <c r="D240" s="9">
        <f t="shared" si="1754"/>
        <v>4233</v>
      </c>
      <c r="E240" s="9">
        <f t="shared" si="1754"/>
        <v>691</v>
      </c>
      <c r="F240" s="9">
        <f t="shared" si="1754"/>
        <v>-298</v>
      </c>
      <c r="G240" s="9">
        <f t="shared" si="1754"/>
        <v>9154</v>
      </c>
      <c r="H240" s="9">
        <f t="shared" si="1754"/>
        <v>6295</v>
      </c>
      <c r="I240" s="9">
        <f t="shared" si="1754"/>
        <v>866</v>
      </c>
      <c r="J240" s="9">
        <f t="shared" si="1754"/>
        <v>-300</v>
      </c>
      <c r="K240" s="9">
        <f t="shared" si="1754"/>
        <v>3000</v>
      </c>
      <c r="L240" s="9">
        <f t="shared" si="1754"/>
        <v>6930</v>
      </c>
      <c r="M240" s="9">
        <f t="shared" si="1754"/>
        <v>918</v>
      </c>
      <c r="N240" s="9">
        <f t="shared" si="1754"/>
        <v>3889</v>
      </c>
      <c r="O240" s="9">
        <f t="shared" si="1754"/>
        <v>-1521</v>
      </c>
      <c r="P240" s="9">
        <f t="shared" si="1754"/>
        <v>1424</v>
      </c>
      <c r="Q240" s="9">
        <f t="shared" si="1754"/>
        <v>232</v>
      </c>
      <c r="R240" s="9">
        <f t="shared" si="1754"/>
        <v>5369</v>
      </c>
      <c r="S240" s="9">
        <f t="shared" si="1754"/>
        <v>7998</v>
      </c>
      <c r="T240" s="9">
        <f t="shared" si="1754"/>
        <v>-2053</v>
      </c>
      <c r="U240" s="9">
        <f t="shared" si="1754"/>
        <v>-1641</v>
      </c>
      <c r="V240" s="9">
        <f t="shared" si="1754"/>
        <v>-3333</v>
      </c>
      <c r="W240" s="9">
        <f t="shared" si="1754"/>
        <v>1388</v>
      </c>
      <c r="X240" s="9">
        <f t="shared" si="1754"/>
        <v>1486</v>
      </c>
      <c r="Y240" s="9">
        <f t="shared" si="1754"/>
        <v>-1115</v>
      </c>
      <c r="Z240" s="9">
        <f t="shared" si="1754"/>
        <v>-1573</v>
      </c>
      <c r="AA240" s="9">
        <f t="shared" si="1754"/>
        <v>531</v>
      </c>
      <c r="AB240" s="9">
        <f t="shared" si="1754"/>
        <v>4028</v>
      </c>
      <c r="AC240" s="9">
        <f t="shared" si="1754"/>
        <v>-15439</v>
      </c>
      <c r="AD240" s="9">
        <f t="shared" si="1754"/>
        <v>2715</v>
      </c>
      <c r="AE240" s="9">
        <f t="shared" si="1754"/>
        <v>2446</v>
      </c>
      <c r="AF240" s="9">
        <f t="shared" si="1754"/>
        <v>2761</v>
      </c>
      <c r="AG240" s="9">
        <f t="shared" si="1754"/>
        <v>-552</v>
      </c>
      <c r="AH240" s="9">
        <f t="shared" si="1754"/>
        <v>1129</v>
      </c>
      <c r="AI240" s="9">
        <f t="shared" si="1754"/>
        <v>2700</v>
      </c>
      <c r="AJ240" s="9">
        <f t="shared" si="1754"/>
        <v>71078</v>
      </c>
    </row>
    <row r="241" spans="1:36" x14ac:dyDescent="0.2">
      <c r="A241" s="1">
        <f t="shared" si="1746"/>
        <v>37500</v>
      </c>
      <c r="B241" s="9">
        <f t="shared" ref="B241:AJ241" si="1755">IF(OR(B13="C",B25="C"),"C",B25-B13)</f>
        <v>3808</v>
      </c>
      <c r="C241" s="9">
        <f t="shared" si="1755"/>
        <v>31652</v>
      </c>
      <c r="D241" s="9">
        <f t="shared" si="1755"/>
        <v>4441</v>
      </c>
      <c r="E241" s="9">
        <f t="shared" si="1755"/>
        <v>1797</v>
      </c>
      <c r="F241" s="9">
        <f t="shared" si="1755"/>
        <v>-18</v>
      </c>
      <c r="G241" s="9">
        <f t="shared" si="1755"/>
        <v>5909</v>
      </c>
      <c r="H241" s="9">
        <f t="shared" si="1755"/>
        <v>-1189</v>
      </c>
      <c r="I241" s="9">
        <f t="shared" si="1755"/>
        <v>-698</v>
      </c>
      <c r="J241" s="9">
        <f t="shared" si="1755"/>
        <v>-1042</v>
      </c>
      <c r="K241" s="9">
        <f t="shared" si="1755"/>
        <v>-1179</v>
      </c>
      <c r="L241" s="9">
        <f t="shared" si="1755"/>
        <v>4076</v>
      </c>
      <c r="M241" s="9">
        <f t="shared" si="1755"/>
        <v>1076</v>
      </c>
      <c r="N241" s="9">
        <f t="shared" si="1755"/>
        <v>6921</v>
      </c>
      <c r="O241" s="9">
        <f t="shared" si="1755"/>
        <v>-721</v>
      </c>
      <c r="P241" s="9">
        <f t="shared" si="1755"/>
        <v>738</v>
      </c>
      <c r="Q241" s="9">
        <f t="shared" si="1755"/>
        <v>-956</v>
      </c>
      <c r="R241" s="9">
        <f t="shared" si="1755"/>
        <v>-3156</v>
      </c>
      <c r="S241" s="9">
        <f t="shared" si="1755"/>
        <v>1010</v>
      </c>
      <c r="T241" s="9">
        <f t="shared" si="1755"/>
        <v>-838</v>
      </c>
      <c r="U241" s="9">
        <f t="shared" si="1755"/>
        <v>3565</v>
      </c>
      <c r="V241" s="9">
        <f t="shared" si="1755"/>
        <v>16592</v>
      </c>
      <c r="W241" s="9">
        <f t="shared" si="1755"/>
        <v>-175</v>
      </c>
      <c r="X241" s="9">
        <f t="shared" si="1755"/>
        <v>2930</v>
      </c>
      <c r="Y241" s="9">
        <f t="shared" si="1755"/>
        <v>48</v>
      </c>
      <c r="Z241" s="9">
        <f t="shared" si="1755"/>
        <v>19396</v>
      </c>
      <c r="AA241" s="9">
        <f t="shared" si="1755"/>
        <v>1539</v>
      </c>
      <c r="AB241" s="9">
        <f t="shared" si="1755"/>
        <v>-32</v>
      </c>
      <c r="AC241" s="9">
        <f t="shared" si="1755"/>
        <v>-16076</v>
      </c>
      <c r="AD241" s="9">
        <f t="shared" si="1755"/>
        <v>2425</v>
      </c>
      <c r="AE241" s="9">
        <f t="shared" si="1755"/>
        <v>1829</v>
      </c>
      <c r="AF241" s="9">
        <f t="shared" si="1755"/>
        <v>759</v>
      </c>
      <c r="AG241" s="9">
        <f t="shared" si="1755"/>
        <v>-160</v>
      </c>
      <c r="AH241" s="9">
        <f t="shared" si="1755"/>
        <v>2087</v>
      </c>
      <c r="AI241" s="9">
        <f t="shared" si="1755"/>
        <v>905</v>
      </c>
      <c r="AJ241" s="9">
        <f t="shared" si="1755"/>
        <v>66856</v>
      </c>
    </row>
    <row r="242" spans="1:36" x14ac:dyDescent="0.2">
      <c r="A242" s="1">
        <f t="shared" si="1746"/>
        <v>37530</v>
      </c>
      <c r="B242" s="9">
        <f t="shared" ref="B242:AJ242" si="1756">IF(OR(B14="C",B26="C"),"C",B26-B14)</f>
        <v>2620</v>
      </c>
      <c r="C242" s="9">
        <f t="shared" si="1756"/>
        <v>56423</v>
      </c>
      <c r="D242" s="9">
        <f t="shared" si="1756"/>
        <v>1940</v>
      </c>
      <c r="E242" s="9">
        <f t="shared" si="1756"/>
        <v>-3887</v>
      </c>
      <c r="F242" s="9">
        <f t="shared" si="1756"/>
        <v>-1066</v>
      </c>
      <c r="G242" s="9">
        <f t="shared" si="1756"/>
        <v>1361</v>
      </c>
      <c r="H242" s="9">
        <f t="shared" si="1756"/>
        <v>4473</v>
      </c>
      <c r="I242" s="9">
        <f t="shared" si="1756"/>
        <v>1563</v>
      </c>
      <c r="J242" s="9">
        <f t="shared" si="1756"/>
        <v>-2072</v>
      </c>
      <c r="K242" s="9">
        <f t="shared" si="1756"/>
        <v>5682</v>
      </c>
      <c r="L242" s="9">
        <f t="shared" si="1756"/>
        <v>1735</v>
      </c>
      <c r="M242" s="9">
        <f t="shared" si="1756"/>
        <v>4470</v>
      </c>
      <c r="N242" s="9">
        <f t="shared" si="1756"/>
        <v>9007</v>
      </c>
      <c r="O242" s="9">
        <f t="shared" si="1756"/>
        <v>-1658</v>
      </c>
      <c r="P242" s="9">
        <f t="shared" si="1756"/>
        <v>3072</v>
      </c>
      <c r="Q242" s="9">
        <f t="shared" si="1756"/>
        <v>-1737</v>
      </c>
      <c r="R242" s="9">
        <f t="shared" si="1756"/>
        <v>15547</v>
      </c>
      <c r="S242" s="9">
        <f t="shared" si="1756"/>
        <v>16716</v>
      </c>
      <c r="T242" s="9">
        <f t="shared" si="1756"/>
        <v>-3208</v>
      </c>
      <c r="U242" s="9">
        <f t="shared" si="1756"/>
        <v>1433</v>
      </c>
      <c r="V242" s="9">
        <f t="shared" si="1756"/>
        <v>33172</v>
      </c>
      <c r="W242" s="9">
        <f t="shared" si="1756"/>
        <v>-835</v>
      </c>
      <c r="X242" s="9">
        <f t="shared" si="1756"/>
        <v>2379</v>
      </c>
      <c r="Y242" s="9">
        <f t="shared" si="1756"/>
        <v>1897</v>
      </c>
      <c r="Z242" s="9">
        <f t="shared" si="1756"/>
        <v>36612</v>
      </c>
      <c r="AA242" s="9">
        <f t="shared" si="1756"/>
        <v>812</v>
      </c>
      <c r="AB242" s="9">
        <f t="shared" si="1756"/>
        <v>1134</v>
      </c>
      <c r="AC242" s="9">
        <f t="shared" si="1756"/>
        <v>-10868</v>
      </c>
      <c r="AD242" s="9">
        <f t="shared" si="1756"/>
        <v>15</v>
      </c>
      <c r="AE242" s="9">
        <f t="shared" si="1756"/>
        <v>1931</v>
      </c>
      <c r="AF242" s="9">
        <f t="shared" si="1756"/>
        <v>1621</v>
      </c>
      <c r="AG242" s="9">
        <f t="shared" si="1756"/>
        <v>-729</v>
      </c>
      <c r="AH242" s="9">
        <f t="shared" si="1756"/>
        <v>853</v>
      </c>
      <c r="AI242" s="9">
        <f t="shared" si="1756"/>
        <v>1411</v>
      </c>
      <c r="AJ242" s="9">
        <f t="shared" si="1756"/>
        <v>128490</v>
      </c>
    </row>
    <row r="243" spans="1:36" x14ac:dyDescent="0.2">
      <c r="A243" s="1">
        <f t="shared" si="1746"/>
        <v>37561</v>
      </c>
      <c r="B243" s="9">
        <f t="shared" ref="B243:AJ243" si="1757">IF(OR(B15="C",B27="C"),"C",B27-B15)</f>
        <v>-1267</v>
      </c>
      <c r="C243" s="9">
        <f t="shared" si="1757"/>
        <v>93457</v>
      </c>
      <c r="D243" s="9">
        <f t="shared" si="1757"/>
        <v>-1582</v>
      </c>
      <c r="E243" s="9">
        <f t="shared" si="1757"/>
        <v>9060</v>
      </c>
      <c r="F243" s="9">
        <f t="shared" si="1757"/>
        <v>3835</v>
      </c>
      <c r="G243" s="9">
        <f t="shared" si="1757"/>
        <v>17146</v>
      </c>
      <c r="H243" s="9">
        <f t="shared" si="1757"/>
        <v>6106</v>
      </c>
      <c r="I243" s="9">
        <f t="shared" si="1757"/>
        <v>406</v>
      </c>
      <c r="J243" s="9">
        <f t="shared" si="1757"/>
        <v>-2507</v>
      </c>
      <c r="K243" s="9">
        <f t="shared" si="1757"/>
        <v>5907</v>
      </c>
      <c r="L243" s="9">
        <f t="shared" si="1757"/>
        <v>-209</v>
      </c>
      <c r="M243" s="9">
        <f t="shared" si="1757"/>
        <v>-133</v>
      </c>
      <c r="N243" s="9">
        <f t="shared" si="1757"/>
        <v>-542</v>
      </c>
      <c r="O243" s="9">
        <f t="shared" si="1757"/>
        <v>354</v>
      </c>
      <c r="P243" s="9">
        <f t="shared" si="1757"/>
        <v>3094</v>
      </c>
      <c r="Q243" s="9">
        <f t="shared" si="1757"/>
        <v>-3709</v>
      </c>
      <c r="R243" s="9">
        <f t="shared" si="1757"/>
        <v>7323</v>
      </c>
      <c r="S243" s="9">
        <f t="shared" si="1757"/>
        <v>10639</v>
      </c>
      <c r="T243" s="9">
        <f t="shared" si="1757"/>
        <v>1893</v>
      </c>
      <c r="U243" s="9">
        <f t="shared" si="1757"/>
        <v>2729</v>
      </c>
      <c r="V243" s="9">
        <f t="shared" si="1757"/>
        <v>38302</v>
      </c>
      <c r="W243" s="9">
        <f t="shared" si="1757"/>
        <v>1255</v>
      </c>
      <c r="X243" s="9">
        <f t="shared" si="1757"/>
        <v>916</v>
      </c>
      <c r="Y243" s="9">
        <f t="shared" si="1757"/>
        <v>603</v>
      </c>
      <c r="Z243" s="9">
        <f t="shared" si="1757"/>
        <v>41074</v>
      </c>
      <c r="AA243" s="9">
        <f t="shared" si="1757"/>
        <v>9433</v>
      </c>
      <c r="AB243" s="9">
        <f t="shared" si="1757"/>
        <v>6392</v>
      </c>
      <c r="AC243" s="9">
        <f t="shared" si="1757"/>
        <v>15576</v>
      </c>
      <c r="AD243" s="9">
        <f t="shared" si="1757"/>
        <v>860</v>
      </c>
      <c r="AE243" s="9">
        <f t="shared" si="1757"/>
        <v>954</v>
      </c>
      <c r="AF243" s="9">
        <f t="shared" si="1757"/>
        <v>3247</v>
      </c>
      <c r="AG243" s="9">
        <f t="shared" si="1757"/>
        <v>-432</v>
      </c>
      <c r="AH243" s="9">
        <f t="shared" si="1757"/>
        <v>6654</v>
      </c>
      <c r="AI243" s="9">
        <f t="shared" si="1757"/>
        <v>4100</v>
      </c>
      <c r="AJ243" s="9">
        <f t="shared" si="1757"/>
        <v>229221</v>
      </c>
    </row>
    <row r="244" spans="1:36" x14ac:dyDescent="0.2">
      <c r="A244" s="1">
        <f t="shared" si="1746"/>
        <v>37591</v>
      </c>
      <c r="B244" s="9">
        <f t="shared" ref="B244:AJ244" si="1758">IF(OR(B16="C",B28="C"),"C",B28-B16)</f>
        <v>-6446</v>
      </c>
      <c r="C244" s="9">
        <f t="shared" si="1758"/>
        <v>42205</v>
      </c>
      <c r="D244" s="9">
        <f t="shared" si="1758"/>
        <v>-9369</v>
      </c>
      <c r="E244" s="9">
        <f t="shared" si="1758"/>
        <v>12114</v>
      </c>
      <c r="F244" s="9">
        <f t="shared" si="1758"/>
        <v>-992</v>
      </c>
      <c r="G244" s="9">
        <f t="shared" si="1758"/>
        <v>8153</v>
      </c>
      <c r="H244" s="9">
        <f t="shared" si="1758"/>
        <v>4444</v>
      </c>
      <c r="I244" s="9">
        <f t="shared" si="1758"/>
        <v>2431</v>
      </c>
      <c r="J244" s="9">
        <f t="shared" si="1758"/>
        <v>-2082</v>
      </c>
      <c r="K244" s="9">
        <f t="shared" si="1758"/>
        <v>1749</v>
      </c>
      <c r="L244" s="9">
        <f t="shared" si="1758"/>
        <v>-2161</v>
      </c>
      <c r="M244" s="9">
        <f t="shared" si="1758"/>
        <v>3386</v>
      </c>
      <c r="N244" s="9">
        <f t="shared" si="1758"/>
        <v>-5437</v>
      </c>
      <c r="O244" s="9">
        <f t="shared" si="1758"/>
        <v>-677</v>
      </c>
      <c r="P244" s="9">
        <f t="shared" si="1758"/>
        <v>365</v>
      </c>
      <c r="Q244" s="9">
        <f t="shared" si="1758"/>
        <v>-1663</v>
      </c>
      <c r="R244" s="9">
        <f t="shared" si="1758"/>
        <v>-3236</v>
      </c>
      <c r="S244" s="9">
        <f t="shared" si="1758"/>
        <v>-1651</v>
      </c>
      <c r="T244" s="9">
        <f t="shared" si="1758"/>
        <v>-51</v>
      </c>
      <c r="U244" s="9">
        <f t="shared" si="1758"/>
        <v>14400</v>
      </c>
      <c r="V244" s="9">
        <f t="shared" si="1758"/>
        <v>19193</v>
      </c>
      <c r="W244" s="9">
        <f t="shared" si="1758"/>
        <v>178</v>
      </c>
      <c r="X244" s="9">
        <f t="shared" si="1758"/>
        <v>1196</v>
      </c>
      <c r="Y244" s="9">
        <f t="shared" si="1758"/>
        <v>-1459</v>
      </c>
      <c r="Z244" s="9">
        <f t="shared" si="1758"/>
        <v>19108</v>
      </c>
      <c r="AA244" s="9">
        <f t="shared" si="1758"/>
        <v>8434</v>
      </c>
      <c r="AB244" s="9">
        <f t="shared" si="1758"/>
        <v>2092</v>
      </c>
      <c r="AC244" s="9">
        <f t="shared" si="1758"/>
        <v>-3789</v>
      </c>
      <c r="AD244" s="9">
        <f t="shared" si="1758"/>
        <v>2183</v>
      </c>
      <c r="AE244" s="9">
        <f t="shared" si="1758"/>
        <v>1711</v>
      </c>
      <c r="AF244" s="9">
        <f t="shared" si="1758"/>
        <v>526</v>
      </c>
      <c r="AG244" s="9">
        <f t="shared" si="1758"/>
        <v>-894</v>
      </c>
      <c r="AH244" s="9">
        <f t="shared" si="1758"/>
        <v>8534</v>
      </c>
      <c r="AI244" s="9">
        <f t="shared" si="1758"/>
        <v>-1005</v>
      </c>
      <c r="AJ244" s="9">
        <f t="shared" si="1758"/>
        <v>94035</v>
      </c>
    </row>
    <row r="245" spans="1:36" x14ac:dyDescent="0.2">
      <c r="A245" s="1">
        <f t="shared" si="1746"/>
        <v>37622</v>
      </c>
      <c r="B245" s="9">
        <f t="shared" ref="B245:AJ245" si="1759">IF(OR(B17="C",B29="C"),"C",B29-B17)</f>
        <v>4348</v>
      </c>
      <c r="C245" s="9">
        <f t="shared" si="1759"/>
        <v>21579</v>
      </c>
      <c r="D245" s="9">
        <f t="shared" si="1759"/>
        <v>-18295</v>
      </c>
      <c r="E245" s="9">
        <f t="shared" si="1759"/>
        <v>5426</v>
      </c>
      <c r="F245" s="9">
        <f t="shared" si="1759"/>
        <v>-11283</v>
      </c>
      <c r="G245" s="9">
        <f t="shared" si="1759"/>
        <v>3058</v>
      </c>
      <c r="H245" s="9">
        <f t="shared" si="1759"/>
        <v>5957</v>
      </c>
      <c r="I245" s="9">
        <f t="shared" si="1759"/>
        <v>-2158</v>
      </c>
      <c r="J245" s="9">
        <f t="shared" si="1759"/>
        <v>-12212</v>
      </c>
      <c r="K245" s="9">
        <f t="shared" si="1759"/>
        <v>4665</v>
      </c>
      <c r="L245" s="9">
        <f t="shared" si="1759"/>
        <v>-4072</v>
      </c>
      <c r="M245" s="9">
        <f t="shared" si="1759"/>
        <v>2254</v>
      </c>
      <c r="N245" s="9">
        <f t="shared" si="1759"/>
        <v>-3988</v>
      </c>
      <c r="O245" s="9">
        <f t="shared" si="1759"/>
        <v>-314</v>
      </c>
      <c r="P245" s="9">
        <f t="shared" si="1759"/>
        <v>6084</v>
      </c>
      <c r="Q245" s="9">
        <f t="shared" si="1759"/>
        <v>-244</v>
      </c>
      <c r="R245" s="9">
        <f t="shared" si="1759"/>
        <v>-4123</v>
      </c>
      <c r="S245" s="9">
        <f t="shared" si="1759"/>
        <v>-1205</v>
      </c>
      <c r="T245" s="9">
        <f t="shared" si="1759"/>
        <v>-6547</v>
      </c>
      <c r="U245" s="9">
        <f t="shared" si="1759"/>
        <v>17450</v>
      </c>
      <c r="V245" s="9">
        <f t="shared" si="1759"/>
        <v>30085</v>
      </c>
      <c r="W245" s="9">
        <f t="shared" si="1759"/>
        <v>1586</v>
      </c>
      <c r="X245" s="9">
        <f t="shared" si="1759"/>
        <v>2044</v>
      </c>
      <c r="Y245" s="9">
        <f t="shared" si="1759"/>
        <v>434</v>
      </c>
      <c r="Z245" s="9">
        <f t="shared" si="1759"/>
        <v>34149</v>
      </c>
      <c r="AA245" s="9">
        <f t="shared" si="1759"/>
        <v>14198</v>
      </c>
      <c r="AB245" s="9">
        <f t="shared" si="1759"/>
        <v>7755</v>
      </c>
      <c r="AC245" s="9">
        <f t="shared" si="1759"/>
        <v>-32036</v>
      </c>
      <c r="AD245" s="9">
        <f t="shared" si="1759"/>
        <v>-2026</v>
      </c>
      <c r="AE245" s="9">
        <f t="shared" si="1759"/>
        <v>2195</v>
      </c>
      <c r="AF245" s="9">
        <f t="shared" si="1759"/>
        <v>6362</v>
      </c>
      <c r="AG245" s="9">
        <f t="shared" si="1759"/>
        <v>167</v>
      </c>
      <c r="AH245" s="9">
        <f t="shared" si="1759"/>
        <v>8010</v>
      </c>
      <c r="AI245" s="9">
        <f t="shared" si="1759"/>
        <v>-2516</v>
      </c>
      <c r="AJ245" s="9">
        <f t="shared" si="1759"/>
        <v>43843</v>
      </c>
    </row>
    <row r="246" spans="1:36" x14ac:dyDescent="0.2">
      <c r="A246" s="1">
        <f t="shared" si="1746"/>
        <v>37653</v>
      </c>
      <c r="B246" s="9">
        <f t="shared" ref="B246:AJ246" si="1760">IF(OR(B18="C",B30="C"),"C",B30-B18)</f>
        <v>4695</v>
      </c>
      <c r="C246" s="9">
        <f t="shared" si="1760"/>
        <v>40932</v>
      </c>
      <c r="D246" s="9">
        <f t="shared" si="1760"/>
        <v>7143</v>
      </c>
      <c r="E246" s="9">
        <f t="shared" si="1760"/>
        <v>14749</v>
      </c>
      <c r="F246" s="9">
        <f t="shared" si="1760"/>
        <v>4008</v>
      </c>
      <c r="G246" s="9">
        <f t="shared" si="1760"/>
        <v>4375</v>
      </c>
      <c r="H246" s="9">
        <f t="shared" si="1760"/>
        <v>5153</v>
      </c>
      <c r="I246" s="9">
        <f t="shared" si="1760"/>
        <v>-605</v>
      </c>
      <c r="J246" s="9">
        <f t="shared" si="1760"/>
        <v>-7927</v>
      </c>
      <c r="K246" s="9">
        <f t="shared" si="1760"/>
        <v>5525</v>
      </c>
      <c r="L246" s="9">
        <f t="shared" si="1760"/>
        <v>1676</v>
      </c>
      <c r="M246" s="9">
        <f t="shared" si="1760"/>
        <v>330</v>
      </c>
      <c r="N246" s="9">
        <f t="shared" si="1760"/>
        <v>22</v>
      </c>
      <c r="O246" s="9">
        <f t="shared" si="1760"/>
        <v>3547</v>
      </c>
      <c r="P246" s="9">
        <f t="shared" si="1760"/>
        <v>-733</v>
      </c>
      <c r="Q246" s="9">
        <f t="shared" si="1760"/>
        <v>-2242</v>
      </c>
      <c r="R246" s="9">
        <f t="shared" si="1760"/>
        <v>12293</v>
      </c>
      <c r="S246" s="9">
        <f t="shared" si="1760"/>
        <v>5960</v>
      </c>
      <c r="T246" s="9">
        <f t="shared" si="1760"/>
        <v>-734</v>
      </c>
      <c r="U246" s="9">
        <f t="shared" si="1760"/>
        <v>6505</v>
      </c>
      <c r="V246" s="9">
        <f t="shared" si="1760"/>
        <v>28202</v>
      </c>
      <c r="W246" s="9">
        <f t="shared" si="1760"/>
        <v>1377</v>
      </c>
      <c r="X246" s="9">
        <f t="shared" si="1760"/>
        <v>3648</v>
      </c>
      <c r="Y246" s="9">
        <f t="shared" si="1760"/>
        <v>3299</v>
      </c>
      <c r="Z246" s="9">
        <f t="shared" si="1760"/>
        <v>36526</v>
      </c>
      <c r="AA246" s="9">
        <f t="shared" si="1760"/>
        <v>16033</v>
      </c>
      <c r="AB246" s="9">
        <f t="shared" si="1760"/>
        <v>12180</v>
      </c>
      <c r="AC246" s="9">
        <f t="shared" si="1760"/>
        <v>2474</v>
      </c>
      <c r="AD246" s="9">
        <f t="shared" si="1760"/>
        <v>5895</v>
      </c>
      <c r="AE246" s="9">
        <f t="shared" si="1760"/>
        <v>2101</v>
      </c>
      <c r="AF246" s="9">
        <f t="shared" si="1760"/>
        <v>-27</v>
      </c>
      <c r="AG246" s="9">
        <f t="shared" si="1760"/>
        <v>-70</v>
      </c>
      <c r="AH246" s="9">
        <f t="shared" si="1760"/>
        <v>7114</v>
      </c>
      <c r="AI246" s="9">
        <f t="shared" si="1760"/>
        <v>3271</v>
      </c>
      <c r="AJ246" s="9">
        <f t="shared" si="1760"/>
        <v>184212</v>
      </c>
    </row>
    <row r="247" spans="1:36" x14ac:dyDescent="0.2">
      <c r="A247" s="1">
        <f t="shared" si="1746"/>
        <v>37681</v>
      </c>
      <c r="B247" s="9">
        <f t="shared" ref="B247:AJ247" si="1761">IF(OR(B19="C",B31="C"),"C",B31-B19)</f>
        <v>-24508</v>
      </c>
      <c r="C247" s="9">
        <f t="shared" si="1761"/>
        <v>2974</v>
      </c>
      <c r="D247" s="9">
        <f t="shared" si="1761"/>
        <v>-6813</v>
      </c>
      <c r="E247" s="9">
        <f t="shared" si="1761"/>
        <v>3749</v>
      </c>
      <c r="F247" s="9">
        <f t="shared" si="1761"/>
        <v>-20129</v>
      </c>
      <c r="G247" s="9">
        <f t="shared" si="1761"/>
        <v>-24659</v>
      </c>
      <c r="H247" s="9">
        <f t="shared" si="1761"/>
        <v>-4889</v>
      </c>
      <c r="I247" s="9">
        <f t="shared" si="1761"/>
        <v>-4509</v>
      </c>
      <c r="J247" s="9">
        <f t="shared" si="1761"/>
        <v>-5518</v>
      </c>
      <c r="K247" s="9">
        <f t="shared" si="1761"/>
        <v>10072</v>
      </c>
      <c r="L247" s="9">
        <f t="shared" si="1761"/>
        <v>-14484</v>
      </c>
      <c r="M247" s="9">
        <f t="shared" si="1761"/>
        <v>-3121</v>
      </c>
      <c r="N247" s="9">
        <f t="shared" si="1761"/>
        <v>-9685</v>
      </c>
      <c r="O247" s="9">
        <f t="shared" si="1761"/>
        <v>1425</v>
      </c>
      <c r="P247" s="9">
        <f t="shared" si="1761"/>
        <v>-2108</v>
      </c>
      <c r="Q247" s="9">
        <f t="shared" si="1761"/>
        <v>-7013</v>
      </c>
      <c r="R247" s="9">
        <f t="shared" si="1761"/>
        <v>-300</v>
      </c>
      <c r="S247" s="9">
        <f t="shared" si="1761"/>
        <v>325</v>
      </c>
      <c r="T247" s="9">
        <f t="shared" si="1761"/>
        <v>-9249</v>
      </c>
      <c r="U247" s="9">
        <f t="shared" si="1761"/>
        <v>2163</v>
      </c>
      <c r="V247" s="9">
        <f t="shared" si="1761"/>
        <v>-36497</v>
      </c>
      <c r="W247" s="9">
        <f t="shared" si="1761"/>
        <v>-1837</v>
      </c>
      <c r="X247" s="9">
        <f t="shared" si="1761"/>
        <v>-4236</v>
      </c>
      <c r="Y247" s="9">
        <f t="shared" si="1761"/>
        <v>-1576</v>
      </c>
      <c r="Z247" s="9">
        <f t="shared" si="1761"/>
        <v>-44145</v>
      </c>
      <c r="AA247" s="9">
        <f t="shared" si="1761"/>
        <v>9165</v>
      </c>
      <c r="AB247" s="9">
        <f t="shared" si="1761"/>
        <v>4017</v>
      </c>
      <c r="AC247" s="9">
        <f t="shared" si="1761"/>
        <v>-17751</v>
      </c>
      <c r="AD247" s="9">
        <f t="shared" si="1761"/>
        <v>-9881</v>
      </c>
      <c r="AE247" s="9">
        <f t="shared" si="1761"/>
        <v>-3206</v>
      </c>
      <c r="AF247" s="9">
        <f t="shared" si="1761"/>
        <v>1778</v>
      </c>
      <c r="AG247" s="9">
        <f t="shared" si="1761"/>
        <v>3287</v>
      </c>
      <c r="AH247" s="9">
        <f t="shared" si="1761"/>
        <v>216</v>
      </c>
      <c r="AI247" s="9">
        <f t="shared" si="1761"/>
        <v>1153</v>
      </c>
      <c r="AJ247" s="9">
        <f t="shared" si="1761"/>
        <v>-171966</v>
      </c>
    </row>
    <row r="248" spans="1:36" x14ac:dyDescent="0.2">
      <c r="A248" s="1">
        <f t="shared" si="1746"/>
        <v>37712</v>
      </c>
      <c r="B248" s="9">
        <f t="shared" ref="B248:AJ248" si="1762">IF(OR(B20="C",B32="C"),"C",B32-B20)</f>
        <v>23541</v>
      </c>
      <c r="C248" s="9">
        <f t="shared" si="1762"/>
        <v>9391</v>
      </c>
      <c r="D248" s="9">
        <f t="shared" si="1762"/>
        <v>14546</v>
      </c>
      <c r="E248" s="9">
        <f t="shared" si="1762"/>
        <v>13364</v>
      </c>
      <c r="F248" s="9">
        <f t="shared" si="1762"/>
        <v>8778</v>
      </c>
      <c r="G248" s="9">
        <f t="shared" si="1762"/>
        <v>17118</v>
      </c>
      <c r="H248" s="9">
        <f t="shared" si="1762"/>
        <v>14126</v>
      </c>
      <c r="I248" s="9">
        <f t="shared" si="1762"/>
        <v>3504</v>
      </c>
      <c r="J248" s="9">
        <f t="shared" si="1762"/>
        <v>6948</v>
      </c>
      <c r="K248" s="9">
        <f t="shared" si="1762"/>
        <v>15436</v>
      </c>
      <c r="L248" s="9">
        <f t="shared" si="1762"/>
        <v>20398</v>
      </c>
      <c r="M248" s="9">
        <f t="shared" si="1762"/>
        <v>1644</v>
      </c>
      <c r="N248" s="9">
        <f t="shared" si="1762"/>
        <v>8001</v>
      </c>
      <c r="O248" s="9">
        <f t="shared" si="1762"/>
        <v>4269</v>
      </c>
      <c r="P248" s="9">
        <f t="shared" si="1762"/>
        <v>2619</v>
      </c>
      <c r="Q248" s="9">
        <f t="shared" si="1762"/>
        <v>3486</v>
      </c>
      <c r="R248" s="9">
        <f t="shared" si="1762"/>
        <v>12430</v>
      </c>
      <c r="S248" s="9">
        <f t="shared" si="1762"/>
        <v>6360</v>
      </c>
      <c r="T248" s="9">
        <f t="shared" si="1762"/>
        <v>8045</v>
      </c>
      <c r="U248" s="9">
        <f t="shared" si="1762"/>
        <v>19267</v>
      </c>
      <c r="V248" s="9">
        <f t="shared" si="1762"/>
        <v>17581</v>
      </c>
      <c r="W248" s="9">
        <f t="shared" si="1762"/>
        <v>4091</v>
      </c>
      <c r="X248" s="9">
        <f t="shared" si="1762"/>
        <v>3928</v>
      </c>
      <c r="Y248" s="9">
        <f t="shared" si="1762"/>
        <v>1724</v>
      </c>
      <c r="Z248" s="9">
        <f t="shared" si="1762"/>
        <v>27324</v>
      </c>
      <c r="AA248" s="9">
        <f t="shared" si="1762"/>
        <v>21813</v>
      </c>
      <c r="AB248" s="9">
        <f t="shared" si="1762"/>
        <v>5534</v>
      </c>
      <c r="AC248" s="9">
        <f t="shared" si="1762"/>
        <v>-2964</v>
      </c>
      <c r="AD248" s="9">
        <f t="shared" si="1762"/>
        <v>1585</v>
      </c>
      <c r="AE248" s="9">
        <f t="shared" si="1762"/>
        <v>7464</v>
      </c>
      <c r="AF248" s="9">
        <f t="shared" si="1762"/>
        <v>9842</v>
      </c>
      <c r="AG248" s="9">
        <f t="shared" si="1762"/>
        <v>174</v>
      </c>
      <c r="AH248" s="9">
        <f t="shared" si="1762"/>
        <v>2938</v>
      </c>
      <c r="AI248" s="9">
        <f t="shared" si="1762"/>
        <v>243</v>
      </c>
      <c r="AJ248" s="9">
        <f t="shared" si="1762"/>
        <v>280860</v>
      </c>
    </row>
    <row r="249" spans="1:36" x14ac:dyDescent="0.2">
      <c r="A249" s="1">
        <f t="shared" si="1746"/>
        <v>37742</v>
      </c>
      <c r="B249" s="9">
        <f t="shared" ref="B249:AJ249" si="1763">IF(OR(B21="C",B33="C"),"C",B33-B21)</f>
        <v>4091</v>
      </c>
      <c r="C249" s="9">
        <f t="shared" si="1763"/>
        <v>-7938</v>
      </c>
      <c r="D249" s="9">
        <f t="shared" si="1763"/>
        <v>4770</v>
      </c>
      <c r="E249" s="9">
        <f t="shared" si="1763"/>
        <v>4304</v>
      </c>
      <c r="F249" s="9">
        <f t="shared" si="1763"/>
        <v>229</v>
      </c>
      <c r="G249" s="9">
        <f t="shared" si="1763"/>
        <v>-7479</v>
      </c>
      <c r="H249" s="9">
        <f t="shared" si="1763"/>
        <v>-465</v>
      </c>
      <c r="I249" s="9">
        <f t="shared" si="1763"/>
        <v>151</v>
      </c>
      <c r="J249" s="9">
        <f t="shared" si="1763"/>
        <v>-114</v>
      </c>
      <c r="K249" s="9">
        <f t="shared" si="1763"/>
        <v>7103</v>
      </c>
      <c r="L249" s="9">
        <f t="shared" si="1763"/>
        <v>6687</v>
      </c>
      <c r="M249" s="9">
        <f t="shared" si="1763"/>
        <v>-381</v>
      </c>
      <c r="N249" s="9">
        <f t="shared" si="1763"/>
        <v>-48</v>
      </c>
      <c r="O249" s="9">
        <f t="shared" si="1763"/>
        <v>2510</v>
      </c>
      <c r="P249" s="9">
        <f t="shared" si="1763"/>
        <v>494</v>
      </c>
      <c r="Q249" s="9">
        <f t="shared" si="1763"/>
        <v>700</v>
      </c>
      <c r="R249" s="9">
        <f t="shared" si="1763"/>
        <v>17925</v>
      </c>
      <c r="S249" s="9">
        <f t="shared" si="1763"/>
        <v>12359</v>
      </c>
      <c r="T249" s="9">
        <f t="shared" si="1763"/>
        <v>2207</v>
      </c>
      <c r="U249" s="9">
        <f t="shared" si="1763"/>
        <v>7509</v>
      </c>
      <c r="V249" s="9">
        <f t="shared" si="1763"/>
        <v>-7952</v>
      </c>
      <c r="W249" s="9">
        <f t="shared" si="1763"/>
        <v>1872</v>
      </c>
      <c r="X249" s="9">
        <f t="shared" si="1763"/>
        <v>1005</v>
      </c>
      <c r="Y249" s="9">
        <f t="shared" si="1763"/>
        <v>1326</v>
      </c>
      <c r="Z249" s="9">
        <f t="shared" si="1763"/>
        <v>-3749</v>
      </c>
      <c r="AA249" s="9">
        <f t="shared" si="1763"/>
        <v>6646</v>
      </c>
      <c r="AB249" s="9">
        <f t="shared" si="1763"/>
        <v>4010</v>
      </c>
      <c r="AC249" s="9">
        <f t="shared" si="1763"/>
        <v>-12151</v>
      </c>
      <c r="AD249" s="9">
        <f t="shared" si="1763"/>
        <v>500</v>
      </c>
      <c r="AE249" s="9">
        <f t="shared" si="1763"/>
        <v>1009</v>
      </c>
      <c r="AF249" s="9">
        <f t="shared" si="1763"/>
        <v>2396</v>
      </c>
      <c r="AG249" s="9">
        <f t="shared" si="1763"/>
        <v>226</v>
      </c>
      <c r="AH249" s="9">
        <f t="shared" si="1763"/>
        <v>-1862</v>
      </c>
      <c r="AI249" s="9">
        <f t="shared" si="1763"/>
        <v>1128</v>
      </c>
      <c r="AJ249" s="9">
        <f t="shared" si="1763"/>
        <v>40405</v>
      </c>
    </row>
    <row r="250" spans="1:36" x14ac:dyDescent="0.2">
      <c r="A250" s="1">
        <f t="shared" si="1746"/>
        <v>37773</v>
      </c>
      <c r="B250" s="9">
        <f t="shared" ref="B250:AJ250" si="1764">IF(OR(B22="C",B34="C"),"C",B34-B22)</f>
        <v>-651</v>
      </c>
      <c r="C250" s="9">
        <f t="shared" si="1764"/>
        <v>-26261</v>
      </c>
      <c r="D250" s="9">
        <f t="shared" si="1764"/>
        <v>78</v>
      </c>
      <c r="E250" s="9">
        <f t="shared" si="1764"/>
        <v>-1472</v>
      </c>
      <c r="F250" s="9">
        <f t="shared" si="1764"/>
        <v>2553</v>
      </c>
      <c r="G250" s="9">
        <f t="shared" si="1764"/>
        <v>-9096</v>
      </c>
      <c r="H250" s="9">
        <f t="shared" si="1764"/>
        <v>-7316</v>
      </c>
      <c r="I250" s="9">
        <f t="shared" si="1764"/>
        <v>-1404</v>
      </c>
      <c r="J250" s="9">
        <f t="shared" si="1764"/>
        <v>-202</v>
      </c>
      <c r="K250" s="9">
        <f t="shared" si="1764"/>
        <v>1953</v>
      </c>
      <c r="L250" s="9">
        <f t="shared" si="1764"/>
        <v>350</v>
      </c>
      <c r="M250" s="9">
        <f t="shared" si="1764"/>
        <v>-3654</v>
      </c>
      <c r="N250" s="9">
        <f t="shared" si="1764"/>
        <v>-2624</v>
      </c>
      <c r="O250" s="9">
        <f t="shared" si="1764"/>
        <v>-3628</v>
      </c>
      <c r="P250" s="9">
        <f t="shared" si="1764"/>
        <v>-305</v>
      </c>
      <c r="Q250" s="9">
        <f t="shared" si="1764"/>
        <v>-988</v>
      </c>
      <c r="R250" s="9">
        <f t="shared" si="1764"/>
        <v>8885</v>
      </c>
      <c r="S250" s="9">
        <f t="shared" si="1764"/>
        <v>6058</v>
      </c>
      <c r="T250" s="9">
        <f t="shared" si="1764"/>
        <v>-2320</v>
      </c>
      <c r="U250" s="9">
        <f t="shared" si="1764"/>
        <v>4185</v>
      </c>
      <c r="V250" s="9">
        <f t="shared" si="1764"/>
        <v>-6879</v>
      </c>
      <c r="W250" s="9">
        <f t="shared" si="1764"/>
        <v>-817</v>
      </c>
      <c r="X250" s="9">
        <f t="shared" si="1764"/>
        <v>1134</v>
      </c>
      <c r="Y250" s="9">
        <f t="shared" si="1764"/>
        <v>-1715</v>
      </c>
      <c r="Z250" s="9">
        <f t="shared" si="1764"/>
        <v>-8278</v>
      </c>
      <c r="AA250" s="9">
        <f t="shared" si="1764"/>
        <v>521</v>
      </c>
      <c r="AB250" s="9">
        <f t="shared" si="1764"/>
        <v>208</v>
      </c>
      <c r="AC250" s="9">
        <f t="shared" si="1764"/>
        <v>-5646</v>
      </c>
      <c r="AD250" s="9">
        <f t="shared" si="1764"/>
        <v>-1301</v>
      </c>
      <c r="AE250" s="9">
        <f t="shared" si="1764"/>
        <v>-568</v>
      </c>
      <c r="AF250" s="9">
        <f t="shared" si="1764"/>
        <v>-5133</v>
      </c>
      <c r="AG250" s="9">
        <f t="shared" si="1764"/>
        <v>-446</v>
      </c>
      <c r="AH250" s="9">
        <f t="shared" si="1764"/>
        <v>-710</v>
      </c>
      <c r="AI250" s="9">
        <f t="shared" si="1764"/>
        <v>-602</v>
      </c>
      <c r="AJ250" s="9">
        <f t="shared" si="1764"/>
        <v>-63873</v>
      </c>
    </row>
    <row r="251" spans="1:36" x14ac:dyDescent="0.2">
      <c r="A251" s="1">
        <f t="shared" si="1746"/>
        <v>37803</v>
      </c>
      <c r="B251" s="9">
        <f t="shared" ref="B251:AJ251" si="1765">IF(OR(B23="C",B35="C"),"C",B35-B23)</f>
        <v>5413</v>
      </c>
      <c r="C251" s="9">
        <f t="shared" si="1765"/>
        <v>138</v>
      </c>
      <c r="D251" s="9">
        <f t="shared" si="1765"/>
        <v>-1917</v>
      </c>
      <c r="E251" s="9">
        <f t="shared" si="1765"/>
        <v>1643</v>
      </c>
      <c r="F251" s="9">
        <f t="shared" si="1765"/>
        <v>5086</v>
      </c>
      <c r="G251" s="9">
        <f t="shared" si="1765"/>
        <v>3617</v>
      </c>
      <c r="H251" s="9">
        <f t="shared" si="1765"/>
        <v>5339</v>
      </c>
      <c r="I251" s="9">
        <f t="shared" si="1765"/>
        <v>1429</v>
      </c>
      <c r="J251" s="9">
        <f t="shared" si="1765"/>
        <v>218</v>
      </c>
      <c r="K251" s="9">
        <f t="shared" si="1765"/>
        <v>3598</v>
      </c>
      <c r="L251" s="9">
        <f t="shared" si="1765"/>
        <v>6830</v>
      </c>
      <c r="M251" s="9">
        <f t="shared" si="1765"/>
        <v>2613</v>
      </c>
      <c r="N251" s="9">
        <f t="shared" si="1765"/>
        <v>2656</v>
      </c>
      <c r="O251" s="9">
        <f t="shared" si="1765"/>
        <v>3838</v>
      </c>
      <c r="P251" s="9">
        <f t="shared" si="1765"/>
        <v>-784</v>
      </c>
      <c r="Q251" s="9">
        <f t="shared" si="1765"/>
        <v>-1332</v>
      </c>
      <c r="R251" s="9">
        <f t="shared" si="1765"/>
        <v>-2406</v>
      </c>
      <c r="S251" s="9">
        <f t="shared" si="1765"/>
        <v>-5683</v>
      </c>
      <c r="T251" s="9">
        <f t="shared" si="1765"/>
        <v>1066</v>
      </c>
      <c r="U251" s="9">
        <f t="shared" si="1765"/>
        <v>3630</v>
      </c>
      <c r="V251" s="9">
        <f t="shared" si="1765"/>
        <v>-14244</v>
      </c>
      <c r="W251" s="9">
        <f t="shared" si="1765"/>
        <v>3033</v>
      </c>
      <c r="X251" s="9">
        <f t="shared" si="1765"/>
        <v>963</v>
      </c>
      <c r="Y251" s="9">
        <f t="shared" si="1765"/>
        <v>-1366</v>
      </c>
      <c r="Z251" s="9">
        <f t="shared" si="1765"/>
        <v>-11614</v>
      </c>
      <c r="AA251" s="9">
        <f t="shared" si="1765"/>
        <v>2163</v>
      </c>
      <c r="AB251" s="9">
        <f t="shared" si="1765"/>
        <v>2110</v>
      </c>
      <c r="AC251" s="9">
        <f t="shared" si="1765"/>
        <v>4536</v>
      </c>
      <c r="AD251" s="9">
        <f t="shared" si="1765"/>
        <v>2897</v>
      </c>
      <c r="AE251" s="9">
        <f t="shared" si="1765"/>
        <v>903</v>
      </c>
      <c r="AF251" s="9">
        <f t="shared" si="1765"/>
        <v>6536</v>
      </c>
      <c r="AG251" s="9">
        <f t="shared" si="1765"/>
        <v>-606</v>
      </c>
      <c r="AH251" s="9">
        <f t="shared" si="1765"/>
        <v>1422</v>
      </c>
      <c r="AI251" s="9">
        <f t="shared" si="1765"/>
        <v>1464</v>
      </c>
      <c r="AJ251" s="9">
        <f t="shared" si="1765"/>
        <v>50489</v>
      </c>
    </row>
    <row r="252" spans="1:36" x14ac:dyDescent="0.2">
      <c r="A252" s="1">
        <f t="shared" si="1746"/>
        <v>37834</v>
      </c>
      <c r="B252" s="9">
        <f t="shared" ref="B252:AJ252" si="1766">IF(OR(B24="C",B36="C"),"C",B36-B24)</f>
        <v>2855</v>
      </c>
      <c r="C252" s="9">
        <f t="shared" si="1766"/>
        <v>-4009</v>
      </c>
      <c r="D252" s="9">
        <f t="shared" si="1766"/>
        <v>-5829</v>
      </c>
      <c r="E252" s="9">
        <f t="shared" si="1766"/>
        <v>11122</v>
      </c>
      <c r="F252" s="9">
        <f t="shared" si="1766"/>
        <v>4617</v>
      </c>
      <c r="G252" s="9">
        <f t="shared" si="1766"/>
        <v>-3289</v>
      </c>
      <c r="H252" s="9">
        <f t="shared" si="1766"/>
        <v>-1729</v>
      </c>
      <c r="I252" s="9">
        <f t="shared" si="1766"/>
        <v>622</v>
      </c>
      <c r="J252" s="9">
        <f t="shared" si="1766"/>
        <v>503</v>
      </c>
      <c r="K252" s="9">
        <f t="shared" si="1766"/>
        <v>-1247</v>
      </c>
      <c r="L252" s="9">
        <f t="shared" si="1766"/>
        <v>3856</v>
      </c>
      <c r="M252" s="9">
        <f t="shared" si="1766"/>
        <v>607</v>
      </c>
      <c r="N252" s="9">
        <f t="shared" si="1766"/>
        <v>2480</v>
      </c>
      <c r="O252" s="9">
        <f t="shared" si="1766"/>
        <v>1873</v>
      </c>
      <c r="P252" s="9">
        <f t="shared" si="1766"/>
        <v>-1687</v>
      </c>
      <c r="Q252" s="9">
        <f t="shared" si="1766"/>
        <v>-1041</v>
      </c>
      <c r="R252" s="9">
        <f t="shared" si="1766"/>
        <v>6443</v>
      </c>
      <c r="S252" s="9">
        <f t="shared" si="1766"/>
        <v>5154</v>
      </c>
      <c r="T252" s="9">
        <f t="shared" si="1766"/>
        <v>4725</v>
      </c>
      <c r="U252" s="9">
        <f t="shared" si="1766"/>
        <v>506</v>
      </c>
      <c r="V252" s="9">
        <f t="shared" si="1766"/>
        <v>-10552</v>
      </c>
      <c r="W252" s="9">
        <f t="shared" si="1766"/>
        <v>3546</v>
      </c>
      <c r="X252" s="9">
        <f t="shared" si="1766"/>
        <v>-11</v>
      </c>
      <c r="Y252" s="9">
        <f t="shared" si="1766"/>
        <v>-694</v>
      </c>
      <c r="Z252" s="9">
        <f t="shared" si="1766"/>
        <v>-7710</v>
      </c>
      <c r="AA252" s="9">
        <f t="shared" si="1766"/>
        <v>4384</v>
      </c>
      <c r="AB252" s="9">
        <f t="shared" si="1766"/>
        <v>-2876</v>
      </c>
      <c r="AC252" s="9">
        <f t="shared" si="1766"/>
        <v>-8885</v>
      </c>
      <c r="AD252" s="9">
        <f t="shared" si="1766"/>
        <v>-2020</v>
      </c>
      <c r="AE252" s="9">
        <f t="shared" si="1766"/>
        <v>-1596</v>
      </c>
      <c r="AF252" s="9">
        <f t="shared" si="1766"/>
        <v>-1000</v>
      </c>
      <c r="AG252" s="9">
        <f t="shared" si="1766"/>
        <v>-897</v>
      </c>
      <c r="AH252" s="9">
        <f t="shared" si="1766"/>
        <v>728</v>
      </c>
      <c r="AI252" s="9">
        <f t="shared" si="1766"/>
        <v>1106</v>
      </c>
      <c r="AJ252" s="9">
        <f t="shared" si="1766"/>
        <v>2614</v>
      </c>
    </row>
    <row r="253" spans="1:36" x14ac:dyDescent="0.2">
      <c r="A253" s="1">
        <f t="shared" si="1746"/>
        <v>37865</v>
      </c>
      <c r="B253" s="9">
        <f t="shared" ref="B253:AJ253" si="1767">IF(OR(B25="C",B37="C"),"C",B37-B25)</f>
        <v>10379</v>
      </c>
      <c r="C253" s="9">
        <f t="shared" si="1767"/>
        <v>-124</v>
      </c>
      <c r="D253" s="9">
        <f t="shared" si="1767"/>
        <v>-2358</v>
      </c>
      <c r="E253" s="9">
        <f t="shared" si="1767"/>
        <v>6893</v>
      </c>
      <c r="F253" s="9">
        <f t="shared" si="1767"/>
        <v>7097</v>
      </c>
      <c r="G253" s="9">
        <f t="shared" si="1767"/>
        <v>9348</v>
      </c>
      <c r="H253" s="9">
        <f t="shared" si="1767"/>
        <v>4602</v>
      </c>
      <c r="I253" s="9">
        <f t="shared" si="1767"/>
        <v>2049</v>
      </c>
      <c r="J253" s="9">
        <f t="shared" si="1767"/>
        <v>-876</v>
      </c>
      <c r="K253" s="9">
        <f t="shared" si="1767"/>
        <v>3167</v>
      </c>
      <c r="L253" s="9">
        <f t="shared" si="1767"/>
        <v>800</v>
      </c>
      <c r="M253" s="9">
        <f t="shared" si="1767"/>
        <v>-1389</v>
      </c>
      <c r="N253" s="9">
        <f t="shared" si="1767"/>
        <v>586</v>
      </c>
      <c r="O253" s="9">
        <f t="shared" si="1767"/>
        <v>5686</v>
      </c>
      <c r="P253" s="9">
        <f t="shared" si="1767"/>
        <v>386</v>
      </c>
      <c r="Q253" s="9">
        <f t="shared" si="1767"/>
        <v>-795</v>
      </c>
      <c r="R253" s="9">
        <f t="shared" si="1767"/>
        <v>17781</v>
      </c>
      <c r="S253" s="9">
        <f t="shared" si="1767"/>
        <v>12330</v>
      </c>
      <c r="T253" s="9">
        <f t="shared" si="1767"/>
        <v>-1615</v>
      </c>
      <c r="U253" s="9">
        <f t="shared" si="1767"/>
        <v>-4233</v>
      </c>
      <c r="V253" s="9">
        <f t="shared" si="1767"/>
        <v>-3104</v>
      </c>
      <c r="W253" s="9">
        <f t="shared" si="1767"/>
        <v>5037</v>
      </c>
      <c r="X253" s="9">
        <f t="shared" si="1767"/>
        <v>-589</v>
      </c>
      <c r="Y253" s="9">
        <f t="shared" si="1767"/>
        <v>3077</v>
      </c>
      <c r="Z253" s="9">
        <f t="shared" si="1767"/>
        <v>4421</v>
      </c>
      <c r="AA253" s="9">
        <f t="shared" si="1767"/>
        <v>5182</v>
      </c>
      <c r="AB253" s="9">
        <f t="shared" si="1767"/>
        <v>3403</v>
      </c>
      <c r="AC253" s="9">
        <f t="shared" si="1767"/>
        <v>14914</v>
      </c>
      <c r="AD253" s="9">
        <f t="shared" si="1767"/>
        <v>163</v>
      </c>
      <c r="AE253" s="9">
        <f t="shared" si="1767"/>
        <v>-351</v>
      </c>
      <c r="AF253" s="9">
        <f t="shared" si="1767"/>
        <v>5570</v>
      </c>
      <c r="AG253" s="9">
        <f t="shared" si="1767"/>
        <v>-465</v>
      </c>
      <c r="AH253" s="9">
        <f t="shared" si="1767"/>
        <v>1620</v>
      </c>
      <c r="AI253" s="9">
        <f t="shared" si="1767"/>
        <v>2956</v>
      </c>
      <c r="AJ253" s="9">
        <f t="shared" si="1767"/>
        <v>94798</v>
      </c>
    </row>
    <row r="254" spans="1:36" x14ac:dyDescent="0.2">
      <c r="A254" s="1">
        <f t="shared" si="1746"/>
        <v>37895</v>
      </c>
      <c r="B254" s="9">
        <f t="shared" ref="B254:AJ254" si="1768">IF(OR(B26="C",B38="C"),"C",B38-B26)</f>
        <v>5888</v>
      </c>
      <c r="C254" s="9">
        <f t="shared" si="1768"/>
        <v>-30636</v>
      </c>
      <c r="D254" s="9">
        <f t="shared" si="1768"/>
        <v>-5254</v>
      </c>
      <c r="E254" s="9">
        <f t="shared" si="1768"/>
        <v>2388</v>
      </c>
      <c r="F254" s="9">
        <f t="shared" si="1768"/>
        <v>1857</v>
      </c>
      <c r="G254" s="9">
        <f t="shared" si="1768"/>
        <v>14240</v>
      </c>
      <c r="H254" s="9">
        <f t="shared" si="1768"/>
        <v>-2201</v>
      </c>
      <c r="I254" s="9">
        <f t="shared" si="1768"/>
        <v>-247</v>
      </c>
      <c r="J254" s="9">
        <f t="shared" si="1768"/>
        <v>439</v>
      </c>
      <c r="K254" s="9">
        <f t="shared" si="1768"/>
        <v>-2843</v>
      </c>
      <c r="L254" s="9">
        <f t="shared" si="1768"/>
        <v>6075</v>
      </c>
      <c r="M254" s="9">
        <f t="shared" si="1768"/>
        <v>3384</v>
      </c>
      <c r="N254" s="9">
        <f t="shared" si="1768"/>
        <v>-3611</v>
      </c>
      <c r="O254" s="9">
        <f t="shared" si="1768"/>
        <v>1369</v>
      </c>
      <c r="P254" s="9">
        <f t="shared" si="1768"/>
        <v>-655</v>
      </c>
      <c r="Q254" s="9">
        <f t="shared" si="1768"/>
        <v>295</v>
      </c>
      <c r="R254" s="9">
        <f t="shared" si="1768"/>
        <v>2796</v>
      </c>
      <c r="S254" s="9">
        <f t="shared" si="1768"/>
        <v>-1344</v>
      </c>
      <c r="T254" s="9">
        <f t="shared" si="1768"/>
        <v>3119</v>
      </c>
      <c r="U254" s="9">
        <f t="shared" si="1768"/>
        <v>-383</v>
      </c>
      <c r="V254" s="9">
        <f t="shared" si="1768"/>
        <v>1555</v>
      </c>
      <c r="W254" s="9">
        <f t="shared" si="1768"/>
        <v>4374</v>
      </c>
      <c r="X254" s="9">
        <f t="shared" si="1768"/>
        <v>1551</v>
      </c>
      <c r="Y254" s="9">
        <f t="shared" si="1768"/>
        <v>-674</v>
      </c>
      <c r="Z254" s="9">
        <f t="shared" si="1768"/>
        <v>6807</v>
      </c>
      <c r="AA254" s="9">
        <f t="shared" si="1768"/>
        <v>3026</v>
      </c>
      <c r="AB254" s="9">
        <f t="shared" si="1768"/>
        <v>1382</v>
      </c>
      <c r="AC254" s="9">
        <f t="shared" si="1768"/>
        <v>4344</v>
      </c>
      <c r="AD254" s="9">
        <f t="shared" si="1768"/>
        <v>582</v>
      </c>
      <c r="AE254" s="9">
        <f t="shared" si="1768"/>
        <v>-1569</v>
      </c>
      <c r="AF254" s="9">
        <f t="shared" si="1768"/>
        <v>4626</v>
      </c>
      <c r="AG254" s="9">
        <f t="shared" si="1768"/>
        <v>-27</v>
      </c>
      <c r="AH254" s="9">
        <f t="shared" si="1768"/>
        <v>1369</v>
      </c>
      <c r="AI254" s="9">
        <f t="shared" si="1768"/>
        <v>2402</v>
      </c>
      <c r="AJ254" s="9">
        <f t="shared" si="1768"/>
        <v>18961</v>
      </c>
    </row>
    <row r="255" spans="1:36" x14ac:dyDescent="0.2">
      <c r="A255" s="1">
        <f t="shared" si="1746"/>
        <v>37926</v>
      </c>
      <c r="B255" s="9">
        <f t="shared" ref="B255:AJ255" si="1769">IF(OR(B27="C",B39="C"),"C",B39-B27)</f>
        <v>3496</v>
      </c>
      <c r="C255" s="9">
        <f t="shared" si="1769"/>
        <v>-32505</v>
      </c>
      <c r="D255" s="9">
        <f t="shared" si="1769"/>
        <v>-3216</v>
      </c>
      <c r="E255" s="9">
        <f t="shared" si="1769"/>
        <v>10785</v>
      </c>
      <c r="F255" s="9">
        <f t="shared" si="1769"/>
        <v>-837</v>
      </c>
      <c r="G255" s="9">
        <f t="shared" si="1769"/>
        <v>6647</v>
      </c>
      <c r="H255" s="9">
        <f t="shared" si="1769"/>
        <v>-2723</v>
      </c>
      <c r="I255" s="9">
        <f t="shared" si="1769"/>
        <v>272</v>
      </c>
      <c r="J255" s="9">
        <f t="shared" si="1769"/>
        <v>-98</v>
      </c>
      <c r="K255" s="9">
        <f t="shared" si="1769"/>
        <v>-3791</v>
      </c>
      <c r="L255" s="9">
        <f t="shared" si="1769"/>
        <v>7602</v>
      </c>
      <c r="M255" s="9">
        <f t="shared" si="1769"/>
        <v>3032</v>
      </c>
      <c r="N255" s="9">
        <f t="shared" si="1769"/>
        <v>-908</v>
      </c>
      <c r="O255" s="9">
        <f t="shared" si="1769"/>
        <v>442</v>
      </c>
      <c r="P255" s="9">
        <f t="shared" si="1769"/>
        <v>-2771</v>
      </c>
      <c r="Q255" s="9">
        <f t="shared" si="1769"/>
        <v>-3</v>
      </c>
      <c r="R255" s="9">
        <f t="shared" si="1769"/>
        <v>10224</v>
      </c>
      <c r="S255" s="9">
        <f t="shared" si="1769"/>
        <v>5984</v>
      </c>
      <c r="T255" s="9">
        <f t="shared" si="1769"/>
        <v>-3837</v>
      </c>
      <c r="U255" s="9">
        <f t="shared" si="1769"/>
        <v>2779</v>
      </c>
      <c r="V255" s="9">
        <f t="shared" si="1769"/>
        <v>-3146</v>
      </c>
      <c r="W255" s="9">
        <f t="shared" si="1769"/>
        <v>2831</v>
      </c>
      <c r="X255" s="9">
        <f t="shared" si="1769"/>
        <v>221</v>
      </c>
      <c r="Y255" s="9">
        <f t="shared" si="1769"/>
        <v>2082</v>
      </c>
      <c r="Z255" s="9">
        <f t="shared" si="1769"/>
        <v>1989</v>
      </c>
      <c r="AA255" s="9">
        <f t="shared" si="1769"/>
        <v>5363</v>
      </c>
      <c r="AB255" s="9">
        <f t="shared" si="1769"/>
        <v>-2184</v>
      </c>
      <c r="AC255" s="9">
        <f t="shared" si="1769"/>
        <v>5884</v>
      </c>
      <c r="AD255" s="9">
        <f t="shared" si="1769"/>
        <v>4976</v>
      </c>
      <c r="AE255" s="9">
        <f t="shared" si="1769"/>
        <v>-264</v>
      </c>
      <c r="AF255" s="9">
        <f t="shared" si="1769"/>
        <v>4338</v>
      </c>
      <c r="AG255" s="9">
        <f t="shared" si="1769"/>
        <v>-158</v>
      </c>
      <c r="AH255" s="9">
        <f t="shared" si="1769"/>
        <v>3049</v>
      </c>
      <c r="AI255" s="9">
        <f t="shared" si="1769"/>
        <v>291</v>
      </c>
      <c r="AJ255" s="9">
        <f t="shared" si="1769"/>
        <v>17877</v>
      </c>
    </row>
    <row r="256" spans="1:36" x14ac:dyDescent="0.2">
      <c r="A256" s="1">
        <f t="shared" si="1746"/>
        <v>37956</v>
      </c>
      <c r="B256" s="9">
        <f t="shared" ref="B256:AJ256" si="1770">IF(OR(B28="C",B40="C"),"C",B40-B28)</f>
        <v>9748</v>
      </c>
      <c r="C256" s="9">
        <f t="shared" si="1770"/>
        <v>6201</v>
      </c>
      <c r="D256" s="9">
        <f t="shared" si="1770"/>
        <v>1857</v>
      </c>
      <c r="E256" s="9">
        <f t="shared" si="1770"/>
        <v>2577</v>
      </c>
      <c r="F256" s="9">
        <f t="shared" si="1770"/>
        <v>-5087</v>
      </c>
      <c r="G256" s="9">
        <f t="shared" si="1770"/>
        <v>7609</v>
      </c>
      <c r="H256" s="9">
        <f t="shared" si="1770"/>
        <v>-5887</v>
      </c>
      <c r="I256" s="9">
        <f t="shared" si="1770"/>
        <v>34</v>
      </c>
      <c r="J256" s="9">
        <f t="shared" si="1770"/>
        <v>2062</v>
      </c>
      <c r="K256" s="9">
        <f t="shared" si="1770"/>
        <v>6114</v>
      </c>
      <c r="L256" s="9">
        <f t="shared" si="1770"/>
        <v>17639</v>
      </c>
      <c r="M256" s="9">
        <f t="shared" si="1770"/>
        <v>898</v>
      </c>
      <c r="N256" s="9">
        <f t="shared" si="1770"/>
        <v>3224</v>
      </c>
      <c r="O256" s="9">
        <f t="shared" si="1770"/>
        <v>1708</v>
      </c>
      <c r="P256" s="9">
        <f t="shared" si="1770"/>
        <v>577</v>
      </c>
      <c r="Q256" s="9">
        <f t="shared" si="1770"/>
        <v>-484</v>
      </c>
      <c r="R256" s="9">
        <f t="shared" si="1770"/>
        <v>12539</v>
      </c>
      <c r="S256" s="9">
        <f t="shared" si="1770"/>
        <v>7643</v>
      </c>
      <c r="T256" s="9">
        <f t="shared" si="1770"/>
        <v>1020</v>
      </c>
      <c r="U256" s="9">
        <f t="shared" si="1770"/>
        <v>-2563</v>
      </c>
      <c r="V256" s="9">
        <f t="shared" si="1770"/>
        <v>19604</v>
      </c>
      <c r="W256" s="9">
        <f t="shared" si="1770"/>
        <v>4507</v>
      </c>
      <c r="X256" s="9">
        <f t="shared" si="1770"/>
        <v>5568</v>
      </c>
      <c r="Y256" s="9">
        <f t="shared" si="1770"/>
        <v>3497</v>
      </c>
      <c r="Z256" s="9">
        <f t="shared" si="1770"/>
        <v>33176</v>
      </c>
      <c r="AA256" s="9">
        <f t="shared" si="1770"/>
        <v>17598</v>
      </c>
      <c r="AB256" s="9">
        <f t="shared" si="1770"/>
        <v>1361</v>
      </c>
      <c r="AC256" s="9">
        <f t="shared" si="1770"/>
        <v>22075</v>
      </c>
      <c r="AD256" s="9">
        <f t="shared" si="1770"/>
        <v>6868</v>
      </c>
      <c r="AE256" s="9">
        <f t="shared" si="1770"/>
        <v>1287</v>
      </c>
      <c r="AF256" s="9">
        <f t="shared" si="1770"/>
        <v>4061</v>
      </c>
      <c r="AG256" s="9">
        <f t="shared" si="1770"/>
        <v>841</v>
      </c>
      <c r="AH256" s="9">
        <f t="shared" si="1770"/>
        <v>7647</v>
      </c>
      <c r="AI256" s="9">
        <f t="shared" si="1770"/>
        <v>5308</v>
      </c>
      <c r="AJ256" s="9">
        <f t="shared" si="1770"/>
        <v>160004</v>
      </c>
    </row>
    <row r="257" spans="1:36" x14ac:dyDescent="0.2">
      <c r="A257" s="1">
        <f t="shared" si="1746"/>
        <v>37987</v>
      </c>
      <c r="B257" s="9">
        <f t="shared" ref="B257:AJ257" si="1771">IF(OR(B29="C",B41="C"),"C",B41-B29)</f>
        <v>4087</v>
      </c>
      <c r="C257" s="9">
        <f t="shared" si="1771"/>
        <v>12681</v>
      </c>
      <c r="D257" s="9">
        <f t="shared" si="1771"/>
        <v>6104</v>
      </c>
      <c r="E257" s="9">
        <f t="shared" si="1771"/>
        <v>13420</v>
      </c>
      <c r="F257" s="9">
        <f t="shared" si="1771"/>
        <v>-5529</v>
      </c>
      <c r="G257" s="9">
        <f t="shared" si="1771"/>
        <v>49142</v>
      </c>
      <c r="H257" s="9">
        <f t="shared" si="1771"/>
        <v>-5944</v>
      </c>
      <c r="I257" s="9">
        <f t="shared" si="1771"/>
        <v>3023</v>
      </c>
      <c r="J257" s="9">
        <f t="shared" si="1771"/>
        <v>3009</v>
      </c>
      <c r="K257" s="9">
        <f t="shared" si="1771"/>
        <v>11671</v>
      </c>
      <c r="L257" s="9">
        <f t="shared" si="1771"/>
        <v>25281</v>
      </c>
      <c r="M257" s="9">
        <f t="shared" si="1771"/>
        <v>1472</v>
      </c>
      <c r="N257" s="9">
        <f t="shared" si="1771"/>
        <v>1350</v>
      </c>
      <c r="O257" s="9">
        <f t="shared" si="1771"/>
        <v>2133</v>
      </c>
      <c r="P257" s="9">
        <f t="shared" si="1771"/>
        <v>-2391</v>
      </c>
      <c r="Q257" s="9">
        <f t="shared" si="1771"/>
        <v>-1980</v>
      </c>
      <c r="R257" s="9">
        <f t="shared" si="1771"/>
        <v>20895</v>
      </c>
      <c r="S257" s="9">
        <f t="shared" si="1771"/>
        <v>15079</v>
      </c>
      <c r="T257" s="9">
        <f t="shared" si="1771"/>
        <v>163</v>
      </c>
      <c r="U257" s="9">
        <f t="shared" si="1771"/>
        <v>-9077</v>
      </c>
      <c r="V257" s="9">
        <f t="shared" si="1771"/>
        <v>22203</v>
      </c>
      <c r="W257" s="9">
        <f t="shared" si="1771"/>
        <v>1372</v>
      </c>
      <c r="X257" s="9">
        <f t="shared" si="1771"/>
        <v>3437</v>
      </c>
      <c r="Y257" s="9">
        <f t="shared" si="1771"/>
        <v>5963</v>
      </c>
      <c r="Z257" s="9">
        <f t="shared" si="1771"/>
        <v>32975</v>
      </c>
      <c r="AA257" s="9">
        <f t="shared" si="1771"/>
        <v>17249</v>
      </c>
      <c r="AB257" s="9">
        <f t="shared" si="1771"/>
        <v>1118</v>
      </c>
      <c r="AC257" s="9">
        <f t="shared" si="1771"/>
        <v>14922</v>
      </c>
      <c r="AD257" s="9">
        <f t="shared" si="1771"/>
        <v>-1306</v>
      </c>
      <c r="AE257" s="9">
        <f t="shared" si="1771"/>
        <v>9545</v>
      </c>
      <c r="AF257" s="9">
        <f t="shared" si="1771"/>
        <v>3540</v>
      </c>
      <c r="AG257" s="9">
        <f t="shared" si="1771"/>
        <v>-648</v>
      </c>
      <c r="AH257" s="9">
        <f t="shared" si="1771"/>
        <v>6611</v>
      </c>
      <c r="AI257" s="9">
        <f t="shared" si="1771"/>
        <v>889</v>
      </c>
      <c r="AJ257" s="9">
        <f t="shared" si="1771"/>
        <v>214407</v>
      </c>
    </row>
    <row r="258" spans="1:36" x14ac:dyDescent="0.2">
      <c r="A258" s="1">
        <f t="shared" si="1746"/>
        <v>38018</v>
      </c>
      <c r="B258" s="9">
        <f t="shared" ref="B258:AJ258" si="1772">IF(OR(B30="C",B42="C"),"C",B42-B30)</f>
        <v>5607</v>
      </c>
      <c r="C258" s="9">
        <f t="shared" si="1772"/>
        <v>-10854</v>
      </c>
      <c r="D258" s="9">
        <f t="shared" si="1772"/>
        <v>-6163</v>
      </c>
      <c r="E258" s="9">
        <f t="shared" si="1772"/>
        <v>2839</v>
      </c>
      <c r="F258" s="9">
        <f t="shared" si="1772"/>
        <v>-3702</v>
      </c>
      <c r="G258" s="9">
        <f t="shared" si="1772"/>
        <v>15787</v>
      </c>
      <c r="H258" s="9">
        <f t="shared" si="1772"/>
        <v>-1063</v>
      </c>
      <c r="I258" s="9">
        <f t="shared" si="1772"/>
        <v>-8</v>
      </c>
      <c r="J258" s="9">
        <f t="shared" si="1772"/>
        <v>7144</v>
      </c>
      <c r="K258" s="9">
        <f t="shared" si="1772"/>
        <v>4673</v>
      </c>
      <c r="L258" s="9">
        <f t="shared" si="1772"/>
        <v>9970</v>
      </c>
      <c r="M258" s="9">
        <f t="shared" si="1772"/>
        <v>1244</v>
      </c>
      <c r="N258" s="9">
        <f t="shared" si="1772"/>
        <v>3548</v>
      </c>
      <c r="O258" s="9">
        <f t="shared" si="1772"/>
        <v>-1141</v>
      </c>
      <c r="P258" s="9">
        <f t="shared" si="1772"/>
        <v>-2045</v>
      </c>
      <c r="Q258" s="9">
        <f t="shared" si="1772"/>
        <v>-990</v>
      </c>
      <c r="R258" s="9">
        <f t="shared" si="1772"/>
        <v>13068</v>
      </c>
      <c r="S258" s="9">
        <f t="shared" si="1772"/>
        <v>12276</v>
      </c>
      <c r="T258" s="9">
        <f t="shared" si="1772"/>
        <v>261</v>
      </c>
      <c r="U258" s="9">
        <f t="shared" si="1772"/>
        <v>-7727</v>
      </c>
      <c r="V258" s="9">
        <f t="shared" si="1772"/>
        <v>22584</v>
      </c>
      <c r="W258" s="9">
        <f t="shared" si="1772"/>
        <v>4069</v>
      </c>
      <c r="X258" s="9">
        <f t="shared" si="1772"/>
        <v>3244</v>
      </c>
      <c r="Y258" s="9">
        <f t="shared" si="1772"/>
        <v>2997</v>
      </c>
      <c r="Z258" s="9">
        <f t="shared" si="1772"/>
        <v>32893</v>
      </c>
      <c r="AA258" s="9">
        <f t="shared" si="1772"/>
        <v>17854</v>
      </c>
      <c r="AB258" s="9">
        <f t="shared" si="1772"/>
        <v>-5076</v>
      </c>
      <c r="AC258" s="9">
        <f t="shared" si="1772"/>
        <v>2753</v>
      </c>
      <c r="AD258" s="9">
        <f t="shared" si="1772"/>
        <v>-940</v>
      </c>
      <c r="AE258" s="9">
        <f t="shared" si="1772"/>
        <v>1950</v>
      </c>
      <c r="AF258" s="9">
        <f t="shared" si="1772"/>
        <v>7318</v>
      </c>
      <c r="AG258" s="9">
        <f t="shared" si="1772"/>
        <v>618</v>
      </c>
      <c r="AH258" s="9">
        <f t="shared" si="1772"/>
        <v>6133</v>
      </c>
      <c r="AI258" s="9">
        <f t="shared" si="1772"/>
        <v>1134</v>
      </c>
      <c r="AJ258" s="9">
        <f t="shared" si="1772"/>
        <v>95085</v>
      </c>
    </row>
    <row r="259" spans="1:36" x14ac:dyDescent="0.2">
      <c r="A259" s="1">
        <f t="shared" si="1746"/>
        <v>38047</v>
      </c>
      <c r="B259" s="9">
        <f t="shared" ref="B259:AJ259" si="1773">IF(OR(B31="C",B43="C"),"C",B43-B31)</f>
        <v>4580</v>
      </c>
      <c r="C259" s="9">
        <f t="shared" si="1773"/>
        <v>4702</v>
      </c>
      <c r="D259" s="9">
        <f t="shared" si="1773"/>
        <v>-6177</v>
      </c>
      <c r="E259" s="9">
        <f t="shared" si="1773"/>
        <v>3567</v>
      </c>
      <c r="F259" s="9">
        <f t="shared" si="1773"/>
        <v>8278</v>
      </c>
      <c r="G259" s="9">
        <f t="shared" si="1773"/>
        <v>9799</v>
      </c>
      <c r="H259" s="9">
        <f t="shared" si="1773"/>
        <v>2640</v>
      </c>
      <c r="I259" s="9">
        <f t="shared" si="1773"/>
        <v>1184</v>
      </c>
      <c r="J259" s="9">
        <f t="shared" si="1773"/>
        <v>6088</v>
      </c>
      <c r="K259" s="9">
        <f t="shared" si="1773"/>
        <v>-6931</v>
      </c>
      <c r="L259" s="9">
        <f t="shared" si="1773"/>
        <v>9291</v>
      </c>
      <c r="M259" s="9">
        <f t="shared" si="1773"/>
        <v>1475</v>
      </c>
      <c r="N259" s="9">
        <f t="shared" si="1773"/>
        <v>3419</v>
      </c>
      <c r="O259" s="9">
        <f t="shared" si="1773"/>
        <v>-797</v>
      </c>
      <c r="P259" s="9">
        <f t="shared" si="1773"/>
        <v>-1072</v>
      </c>
      <c r="Q259" s="9">
        <f t="shared" si="1773"/>
        <v>-1984</v>
      </c>
      <c r="R259" s="9">
        <f t="shared" si="1773"/>
        <v>15424</v>
      </c>
      <c r="S259" s="9">
        <f t="shared" si="1773"/>
        <v>10251</v>
      </c>
      <c r="T259" s="9">
        <f t="shared" si="1773"/>
        <v>6576</v>
      </c>
      <c r="U259" s="9">
        <f t="shared" si="1773"/>
        <v>-11246</v>
      </c>
      <c r="V259" s="9">
        <f t="shared" si="1773"/>
        <v>28781</v>
      </c>
      <c r="W259" s="9">
        <f t="shared" si="1773"/>
        <v>3987</v>
      </c>
      <c r="X259" s="9">
        <f t="shared" si="1773"/>
        <v>4174</v>
      </c>
      <c r="Y259" s="9">
        <f t="shared" si="1773"/>
        <v>2898</v>
      </c>
      <c r="Z259" s="9">
        <f t="shared" si="1773"/>
        <v>39839</v>
      </c>
      <c r="AA259" s="9">
        <f t="shared" si="1773"/>
        <v>10603</v>
      </c>
      <c r="AB259" s="9">
        <f t="shared" si="1773"/>
        <v>-5288</v>
      </c>
      <c r="AC259" s="9">
        <f t="shared" si="1773"/>
        <v>3321</v>
      </c>
      <c r="AD259" s="9">
        <f t="shared" si="1773"/>
        <v>3420</v>
      </c>
      <c r="AE259" s="9">
        <f t="shared" si="1773"/>
        <v>-297</v>
      </c>
      <c r="AF259" s="9">
        <f t="shared" si="1773"/>
        <v>4566</v>
      </c>
      <c r="AG259" s="9">
        <f t="shared" si="1773"/>
        <v>-4384</v>
      </c>
      <c r="AH259" s="9">
        <f t="shared" si="1773"/>
        <v>6098</v>
      </c>
      <c r="AI259" s="9">
        <f t="shared" si="1773"/>
        <v>-2769</v>
      </c>
      <c r="AJ259" s="9">
        <f t="shared" si="1773"/>
        <v>103926</v>
      </c>
    </row>
    <row r="260" spans="1:36" x14ac:dyDescent="0.2">
      <c r="A260" s="1">
        <f t="shared" si="1746"/>
        <v>38078</v>
      </c>
      <c r="B260" s="9">
        <f t="shared" ref="B260:AJ260" si="1774">IF(OR(B32="C",B44="C"),"C",B44-B32)</f>
        <v>-5160</v>
      </c>
      <c r="C260" s="9">
        <f t="shared" si="1774"/>
        <v>37056</v>
      </c>
      <c r="D260" s="9">
        <f t="shared" si="1774"/>
        <v>-8580</v>
      </c>
      <c r="E260" s="9">
        <f t="shared" si="1774"/>
        <v>2050</v>
      </c>
      <c r="F260" s="9">
        <f t="shared" si="1774"/>
        <v>2793</v>
      </c>
      <c r="G260" s="9">
        <f t="shared" si="1774"/>
        <v>6575</v>
      </c>
      <c r="H260" s="9">
        <f t="shared" si="1774"/>
        <v>-3059</v>
      </c>
      <c r="I260" s="9">
        <f t="shared" si="1774"/>
        <v>849</v>
      </c>
      <c r="J260" s="9">
        <f t="shared" si="1774"/>
        <v>772</v>
      </c>
      <c r="K260" s="9">
        <f t="shared" si="1774"/>
        <v>1358</v>
      </c>
      <c r="L260" s="9">
        <f t="shared" si="1774"/>
        <v>-3530</v>
      </c>
      <c r="M260" s="9">
        <f t="shared" si="1774"/>
        <v>504</v>
      </c>
      <c r="N260" s="9">
        <f t="shared" si="1774"/>
        <v>-5127</v>
      </c>
      <c r="O260" s="9">
        <f t="shared" si="1774"/>
        <v>640</v>
      </c>
      <c r="P260" s="9">
        <f t="shared" si="1774"/>
        <v>-164</v>
      </c>
      <c r="Q260" s="9">
        <f t="shared" si="1774"/>
        <v>-1703</v>
      </c>
      <c r="R260" s="9">
        <f t="shared" si="1774"/>
        <v>6423</v>
      </c>
      <c r="S260" s="9">
        <f t="shared" si="1774"/>
        <v>6255</v>
      </c>
      <c r="T260" s="9">
        <f t="shared" si="1774"/>
        <v>-3199</v>
      </c>
      <c r="U260" s="9">
        <f t="shared" si="1774"/>
        <v>-9314</v>
      </c>
      <c r="V260" s="9">
        <f t="shared" si="1774"/>
        <v>43815</v>
      </c>
      <c r="W260" s="9">
        <f t="shared" si="1774"/>
        <v>4425</v>
      </c>
      <c r="X260" s="9">
        <f t="shared" si="1774"/>
        <v>1628</v>
      </c>
      <c r="Y260" s="9">
        <f t="shared" si="1774"/>
        <v>3281</v>
      </c>
      <c r="Z260" s="9">
        <f t="shared" si="1774"/>
        <v>53150</v>
      </c>
      <c r="AA260" s="9">
        <f t="shared" si="1774"/>
        <v>7891</v>
      </c>
      <c r="AB260" s="9">
        <f t="shared" si="1774"/>
        <v>-532</v>
      </c>
      <c r="AC260" s="9">
        <f t="shared" si="1774"/>
        <v>13210</v>
      </c>
      <c r="AD260" s="9">
        <f t="shared" si="1774"/>
        <v>286</v>
      </c>
      <c r="AE260" s="9">
        <f t="shared" si="1774"/>
        <v>3656</v>
      </c>
      <c r="AF260" s="9">
        <f t="shared" si="1774"/>
        <v>3910</v>
      </c>
      <c r="AG260" s="9">
        <f t="shared" si="1774"/>
        <v>-319</v>
      </c>
      <c r="AH260" s="9">
        <f t="shared" si="1774"/>
        <v>5356</v>
      </c>
      <c r="AI260" s="9">
        <f t="shared" si="1774"/>
        <v>790</v>
      </c>
      <c r="AJ260" s="9">
        <f t="shared" si="1774"/>
        <v>106585</v>
      </c>
    </row>
    <row r="261" spans="1:36" x14ac:dyDescent="0.2">
      <c r="A261" s="1">
        <f t="shared" si="1746"/>
        <v>38108</v>
      </c>
      <c r="B261" s="9">
        <f t="shared" ref="B261:AJ261" si="1775">IF(OR(B33="C",B45="C"),"C",B45-B33)</f>
        <v>-1256</v>
      </c>
      <c r="C261" s="9">
        <f t="shared" si="1775"/>
        <v>26292</v>
      </c>
      <c r="D261" s="9">
        <f t="shared" si="1775"/>
        <v>-2785</v>
      </c>
      <c r="E261" s="9">
        <f t="shared" si="1775"/>
        <v>549</v>
      </c>
      <c r="F261" s="9">
        <f t="shared" si="1775"/>
        <v>2419</v>
      </c>
      <c r="G261" s="9">
        <f t="shared" si="1775"/>
        <v>7392</v>
      </c>
      <c r="H261" s="9">
        <f t="shared" si="1775"/>
        <v>-6990</v>
      </c>
      <c r="I261" s="9">
        <f t="shared" si="1775"/>
        <v>-43</v>
      </c>
      <c r="J261" s="9">
        <f t="shared" si="1775"/>
        <v>-1730</v>
      </c>
      <c r="K261" s="9">
        <f t="shared" si="1775"/>
        <v>-1746</v>
      </c>
      <c r="L261" s="9">
        <f t="shared" si="1775"/>
        <v>2507</v>
      </c>
      <c r="M261" s="9">
        <f t="shared" si="1775"/>
        <v>121</v>
      </c>
      <c r="N261" s="9">
        <f t="shared" si="1775"/>
        <v>-573</v>
      </c>
      <c r="O261" s="9">
        <f t="shared" si="1775"/>
        <v>-485</v>
      </c>
      <c r="P261" s="9">
        <f t="shared" si="1775"/>
        <v>-626</v>
      </c>
      <c r="Q261" s="9">
        <f t="shared" si="1775"/>
        <v>-1216</v>
      </c>
      <c r="R261" s="9">
        <f t="shared" si="1775"/>
        <v>-5036</v>
      </c>
      <c r="S261" s="9">
        <f t="shared" si="1775"/>
        <v>-2519</v>
      </c>
      <c r="T261" s="9">
        <f t="shared" si="1775"/>
        <v>562</v>
      </c>
      <c r="U261" s="9">
        <f t="shared" si="1775"/>
        <v>-5276</v>
      </c>
      <c r="V261" s="9">
        <f t="shared" si="1775"/>
        <v>36064</v>
      </c>
      <c r="W261" s="9">
        <f t="shared" si="1775"/>
        <v>2656</v>
      </c>
      <c r="X261" s="9">
        <f t="shared" si="1775"/>
        <v>2655</v>
      </c>
      <c r="Y261" s="9">
        <f t="shared" si="1775"/>
        <v>954</v>
      </c>
      <c r="Z261" s="9">
        <f t="shared" si="1775"/>
        <v>42329</v>
      </c>
      <c r="AA261" s="9">
        <f t="shared" si="1775"/>
        <v>2349</v>
      </c>
      <c r="AB261" s="9">
        <f t="shared" si="1775"/>
        <v>-3056</v>
      </c>
      <c r="AC261" s="9">
        <f t="shared" si="1775"/>
        <v>16331</v>
      </c>
      <c r="AD261" s="9">
        <f t="shared" si="1775"/>
        <v>29</v>
      </c>
      <c r="AE261" s="9">
        <f t="shared" si="1775"/>
        <v>238</v>
      </c>
      <c r="AF261" s="9">
        <f t="shared" si="1775"/>
        <v>1181</v>
      </c>
      <c r="AG261" s="9">
        <f t="shared" si="1775"/>
        <v>-494</v>
      </c>
      <c r="AH261" s="9">
        <f t="shared" si="1775"/>
        <v>1742</v>
      </c>
      <c r="AI261" s="9">
        <f t="shared" si="1775"/>
        <v>-3064</v>
      </c>
      <c r="AJ261" s="9">
        <f t="shared" si="1775"/>
        <v>69667</v>
      </c>
    </row>
    <row r="262" spans="1:36" x14ac:dyDescent="0.2">
      <c r="A262" s="1">
        <f t="shared" si="1746"/>
        <v>38139</v>
      </c>
      <c r="B262" s="9">
        <f t="shared" ref="B262:AJ262" si="1776">IF(OR(B34="C",B46="C"),"C",B46-B34)</f>
        <v>13254</v>
      </c>
      <c r="C262" s="9">
        <f t="shared" si="1776"/>
        <v>42633</v>
      </c>
      <c r="D262" s="9">
        <f t="shared" si="1776"/>
        <v>4357</v>
      </c>
      <c r="E262" s="9">
        <f t="shared" si="1776"/>
        <v>8999</v>
      </c>
      <c r="F262" s="9">
        <f t="shared" si="1776"/>
        <v>4158</v>
      </c>
      <c r="G262" s="9">
        <f t="shared" si="1776"/>
        <v>12432</v>
      </c>
      <c r="H262" s="9">
        <f t="shared" si="1776"/>
        <v>10334</v>
      </c>
      <c r="I262" s="9">
        <f t="shared" si="1776"/>
        <v>1776</v>
      </c>
      <c r="J262" s="9">
        <f t="shared" si="1776"/>
        <v>1371</v>
      </c>
      <c r="K262" s="9">
        <f t="shared" si="1776"/>
        <v>5554</v>
      </c>
      <c r="L262" s="9">
        <f t="shared" si="1776"/>
        <v>4339</v>
      </c>
      <c r="M262" s="9">
        <f t="shared" si="1776"/>
        <v>4875</v>
      </c>
      <c r="N262" s="9">
        <f t="shared" si="1776"/>
        <v>6558</v>
      </c>
      <c r="O262" s="9">
        <f t="shared" si="1776"/>
        <v>2048</v>
      </c>
      <c r="P262" s="9">
        <f t="shared" si="1776"/>
        <v>1713</v>
      </c>
      <c r="Q262" s="9">
        <f t="shared" si="1776"/>
        <v>-445</v>
      </c>
      <c r="R262" s="9">
        <f t="shared" si="1776"/>
        <v>1554</v>
      </c>
      <c r="S262" s="9">
        <f t="shared" si="1776"/>
        <v>297</v>
      </c>
      <c r="T262" s="9">
        <f t="shared" si="1776"/>
        <v>1265</v>
      </c>
      <c r="U262" s="9">
        <f t="shared" si="1776"/>
        <v>-135</v>
      </c>
      <c r="V262" s="9">
        <f t="shared" si="1776"/>
        <v>31319</v>
      </c>
      <c r="W262" s="9">
        <f t="shared" si="1776"/>
        <v>3494</v>
      </c>
      <c r="X262" s="9">
        <f t="shared" si="1776"/>
        <v>947</v>
      </c>
      <c r="Y262" s="9">
        <f t="shared" si="1776"/>
        <v>6281</v>
      </c>
      <c r="Z262" s="9">
        <f t="shared" si="1776"/>
        <v>42041</v>
      </c>
      <c r="AA262" s="9">
        <f t="shared" si="1776"/>
        <v>4302</v>
      </c>
      <c r="AB262" s="9">
        <f t="shared" si="1776"/>
        <v>-75</v>
      </c>
      <c r="AC262" s="9">
        <f t="shared" si="1776"/>
        <v>26091</v>
      </c>
      <c r="AD262" s="9">
        <f t="shared" si="1776"/>
        <v>2267</v>
      </c>
      <c r="AE262" s="9">
        <f t="shared" si="1776"/>
        <v>2068</v>
      </c>
      <c r="AF262" s="9">
        <f t="shared" si="1776"/>
        <v>13103</v>
      </c>
      <c r="AG262" s="9">
        <f t="shared" si="1776"/>
        <v>330</v>
      </c>
      <c r="AH262" s="9">
        <f t="shared" si="1776"/>
        <v>1604</v>
      </c>
      <c r="AI262" s="9">
        <f t="shared" si="1776"/>
        <v>-5</v>
      </c>
      <c r="AJ262" s="9">
        <f t="shared" si="1776"/>
        <v>218365</v>
      </c>
    </row>
    <row r="263" spans="1:36" x14ac:dyDescent="0.2">
      <c r="A263" s="1">
        <f t="shared" si="1746"/>
        <v>38169</v>
      </c>
      <c r="B263" s="9">
        <f t="shared" ref="B263:AJ263" si="1777">IF(OR(B35="C",B47="C"),"C",B47-B35)</f>
        <v>10649</v>
      </c>
      <c r="C263" s="9">
        <f t="shared" si="1777"/>
        <v>17127</v>
      </c>
      <c r="D263" s="9">
        <f t="shared" si="1777"/>
        <v>-726</v>
      </c>
      <c r="E263" s="9">
        <f t="shared" si="1777"/>
        <v>97</v>
      </c>
      <c r="F263" s="9">
        <f t="shared" si="1777"/>
        <v>1805</v>
      </c>
      <c r="G263" s="9">
        <f t="shared" si="1777"/>
        <v>2733</v>
      </c>
      <c r="H263" s="9">
        <f t="shared" si="1777"/>
        <v>4882</v>
      </c>
      <c r="I263" s="9">
        <f t="shared" si="1777"/>
        <v>1982</v>
      </c>
      <c r="J263" s="9">
        <f t="shared" si="1777"/>
        <v>50</v>
      </c>
      <c r="K263" s="9">
        <f t="shared" si="1777"/>
        <v>4001</v>
      </c>
      <c r="L263" s="9">
        <f t="shared" si="1777"/>
        <v>-2971</v>
      </c>
      <c r="M263" s="9">
        <f t="shared" si="1777"/>
        <v>13359</v>
      </c>
      <c r="N263" s="9">
        <f t="shared" si="1777"/>
        <v>6590</v>
      </c>
      <c r="O263" s="9">
        <f t="shared" si="1777"/>
        <v>1836</v>
      </c>
      <c r="P263" s="9">
        <f t="shared" si="1777"/>
        <v>853</v>
      </c>
      <c r="Q263" s="9">
        <f t="shared" si="1777"/>
        <v>1660</v>
      </c>
      <c r="R263" s="9">
        <f t="shared" si="1777"/>
        <v>15855</v>
      </c>
      <c r="S263" s="9">
        <f t="shared" si="1777"/>
        <v>14530</v>
      </c>
      <c r="T263" s="9">
        <f t="shared" si="1777"/>
        <v>3311</v>
      </c>
      <c r="U263" s="9">
        <f t="shared" si="1777"/>
        <v>-1137</v>
      </c>
      <c r="V263" s="9">
        <f t="shared" si="1777"/>
        <v>29690</v>
      </c>
      <c r="W263" s="9">
        <f t="shared" si="1777"/>
        <v>-1488</v>
      </c>
      <c r="X263" s="9">
        <f t="shared" si="1777"/>
        <v>740</v>
      </c>
      <c r="Y263" s="9">
        <f t="shared" si="1777"/>
        <v>4340</v>
      </c>
      <c r="Z263" s="9">
        <f t="shared" si="1777"/>
        <v>33282</v>
      </c>
      <c r="AA263" s="9">
        <f t="shared" si="1777"/>
        <v>748</v>
      </c>
      <c r="AB263" s="9">
        <f t="shared" si="1777"/>
        <v>4</v>
      </c>
      <c r="AC263" s="9">
        <f t="shared" si="1777"/>
        <v>1325</v>
      </c>
      <c r="AD263" s="9">
        <f t="shared" si="1777"/>
        <v>-984</v>
      </c>
      <c r="AE263" s="9">
        <f t="shared" si="1777"/>
        <v>-1348</v>
      </c>
      <c r="AF263" s="9">
        <f t="shared" si="1777"/>
        <v>1931</v>
      </c>
      <c r="AG263" s="9">
        <f t="shared" si="1777"/>
        <v>-545</v>
      </c>
      <c r="AH263" s="9">
        <f t="shared" si="1777"/>
        <v>-1253</v>
      </c>
      <c r="AI263" s="9">
        <f t="shared" si="1777"/>
        <v>-914</v>
      </c>
      <c r="AJ263" s="9">
        <f t="shared" si="1777"/>
        <v>114201</v>
      </c>
    </row>
    <row r="264" spans="1:36" x14ac:dyDescent="0.2">
      <c r="A264" s="1">
        <f t="shared" si="1746"/>
        <v>38200</v>
      </c>
      <c r="B264" s="9">
        <f t="shared" ref="B264:AJ264" si="1778">IF(OR(B36="C",B48="C"),"C",B48-B36)</f>
        <v>682</v>
      </c>
      <c r="C264" s="9">
        <f t="shared" si="1778"/>
        <v>4807</v>
      </c>
      <c r="D264" s="9">
        <f t="shared" si="1778"/>
        <v>-1278</v>
      </c>
      <c r="E264" s="9">
        <f t="shared" si="1778"/>
        <v>1376</v>
      </c>
      <c r="F264" s="9">
        <f t="shared" si="1778"/>
        <v>5352</v>
      </c>
      <c r="G264" s="9">
        <f t="shared" si="1778"/>
        <v>8231</v>
      </c>
      <c r="H264" s="9">
        <f t="shared" si="1778"/>
        <v>2029</v>
      </c>
      <c r="I264" s="9">
        <f t="shared" si="1778"/>
        <v>2661</v>
      </c>
      <c r="J264" s="9">
        <f t="shared" si="1778"/>
        <v>-1253</v>
      </c>
      <c r="K264" s="9">
        <f t="shared" si="1778"/>
        <v>5974</v>
      </c>
      <c r="L264" s="9">
        <f t="shared" si="1778"/>
        <v>154</v>
      </c>
      <c r="M264" s="9">
        <f t="shared" si="1778"/>
        <v>4897</v>
      </c>
      <c r="N264" s="9">
        <f t="shared" si="1778"/>
        <v>-596</v>
      </c>
      <c r="O264" s="9">
        <f t="shared" si="1778"/>
        <v>-296</v>
      </c>
      <c r="P264" s="9">
        <f t="shared" si="1778"/>
        <v>-1920</v>
      </c>
      <c r="Q264" s="9">
        <f t="shared" si="1778"/>
        <v>-486</v>
      </c>
      <c r="R264" s="9">
        <f t="shared" si="1778"/>
        <v>5089</v>
      </c>
      <c r="S264" s="9">
        <f t="shared" si="1778"/>
        <v>4442</v>
      </c>
      <c r="T264" s="9">
        <f t="shared" si="1778"/>
        <v>-2465</v>
      </c>
      <c r="U264" s="9">
        <f t="shared" si="1778"/>
        <v>-1953</v>
      </c>
      <c r="V264" s="9">
        <f t="shared" si="1778"/>
        <v>20284</v>
      </c>
      <c r="W264" s="9">
        <f t="shared" si="1778"/>
        <v>-701</v>
      </c>
      <c r="X264" s="9">
        <f t="shared" si="1778"/>
        <v>-247</v>
      </c>
      <c r="Y264" s="9">
        <f t="shared" si="1778"/>
        <v>5308</v>
      </c>
      <c r="Z264" s="9">
        <f t="shared" si="1778"/>
        <v>24644</v>
      </c>
      <c r="AA264" s="9">
        <f t="shared" si="1778"/>
        <v>3015</v>
      </c>
      <c r="AB264" s="9">
        <f t="shared" si="1778"/>
        <v>3515</v>
      </c>
      <c r="AC264" s="9">
        <f t="shared" si="1778"/>
        <v>17283</v>
      </c>
      <c r="AD264" s="9">
        <f t="shared" si="1778"/>
        <v>91</v>
      </c>
      <c r="AE264" s="9">
        <f t="shared" si="1778"/>
        <v>466</v>
      </c>
      <c r="AF264" s="9">
        <f t="shared" si="1778"/>
        <v>2455</v>
      </c>
      <c r="AG264" s="9">
        <f t="shared" si="1778"/>
        <v>-420</v>
      </c>
      <c r="AH264" s="9">
        <f t="shared" si="1778"/>
        <v>-865</v>
      </c>
      <c r="AI264" s="9">
        <f t="shared" si="1778"/>
        <v>1675</v>
      </c>
      <c r="AJ264" s="9">
        <f t="shared" si="1778"/>
        <v>82862</v>
      </c>
    </row>
    <row r="265" spans="1:36" x14ac:dyDescent="0.2">
      <c r="A265" s="1">
        <f t="shared" si="1746"/>
        <v>38231</v>
      </c>
      <c r="B265" s="9">
        <f t="shared" ref="B265:AJ265" si="1779">IF(OR(B37="C",B49="C"),"C",B49-B37)</f>
        <v>-154</v>
      </c>
      <c r="C265" s="9">
        <f t="shared" si="1779"/>
        <v>12805</v>
      </c>
      <c r="D265" s="9">
        <f t="shared" si="1779"/>
        <v>33</v>
      </c>
      <c r="E265" s="9">
        <f t="shared" si="1779"/>
        <v>1669</v>
      </c>
      <c r="F265" s="9">
        <f t="shared" si="1779"/>
        <v>3779</v>
      </c>
      <c r="G265" s="9">
        <f t="shared" si="1779"/>
        <v>5823</v>
      </c>
      <c r="H265" s="9">
        <f t="shared" si="1779"/>
        <v>6506</v>
      </c>
      <c r="I265" s="9">
        <f t="shared" si="1779"/>
        <v>1614</v>
      </c>
      <c r="J265" s="9">
        <f t="shared" si="1779"/>
        <v>668</v>
      </c>
      <c r="K265" s="9">
        <f t="shared" si="1779"/>
        <v>6356</v>
      </c>
      <c r="L265" s="9">
        <f t="shared" si="1779"/>
        <v>1802</v>
      </c>
      <c r="M265" s="9">
        <f t="shared" si="1779"/>
        <v>7538</v>
      </c>
      <c r="N265" s="9">
        <f t="shared" si="1779"/>
        <v>1620</v>
      </c>
      <c r="O265" s="9">
        <f t="shared" si="1779"/>
        <v>-1693</v>
      </c>
      <c r="P265" s="9">
        <f t="shared" si="1779"/>
        <v>-1799</v>
      </c>
      <c r="Q265" s="9">
        <f t="shared" si="1779"/>
        <v>-343</v>
      </c>
      <c r="R265" s="9">
        <f t="shared" si="1779"/>
        <v>4479</v>
      </c>
      <c r="S265" s="9">
        <f t="shared" si="1779"/>
        <v>5525</v>
      </c>
      <c r="T265" s="9">
        <f t="shared" si="1779"/>
        <v>4027</v>
      </c>
      <c r="U265" s="9">
        <f t="shared" si="1779"/>
        <v>1257</v>
      </c>
      <c r="V265" s="9">
        <f t="shared" si="1779"/>
        <v>33639</v>
      </c>
      <c r="W265" s="9">
        <f t="shared" si="1779"/>
        <v>3310</v>
      </c>
      <c r="X265" s="9">
        <f t="shared" si="1779"/>
        <v>3183</v>
      </c>
      <c r="Y265" s="9">
        <f t="shared" si="1779"/>
        <v>368</v>
      </c>
      <c r="Z265" s="9">
        <f t="shared" si="1779"/>
        <v>40499</v>
      </c>
      <c r="AA265" s="9">
        <f t="shared" si="1779"/>
        <v>13515</v>
      </c>
      <c r="AB265" s="9">
        <f t="shared" si="1779"/>
        <v>6159</v>
      </c>
      <c r="AC265" s="9">
        <f t="shared" si="1779"/>
        <v>20279</v>
      </c>
      <c r="AD265" s="9">
        <f t="shared" si="1779"/>
        <v>195</v>
      </c>
      <c r="AE265" s="9">
        <f t="shared" si="1779"/>
        <v>-1117</v>
      </c>
      <c r="AF265" s="9">
        <f t="shared" si="1779"/>
        <v>4566</v>
      </c>
      <c r="AG265" s="9">
        <f t="shared" si="1779"/>
        <v>-640</v>
      </c>
      <c r="AH265" s="9">
        <f t="shared" si="1779"/>
        <v>2256</v>
      </c>
      <c r="AI265" s="9">
        <f t="shared" si="1779"/>
        <v>-2399</v>
      </c>
      <c r="AJ265" s="9">
        <f t="shared" si="1779"/>
        <v>139301</v>
      </c>
    </row>
    <row r="266" spans="1:36" x14ac:dyDescent="0.2">
      <c r="A266" s="1">
        <f t="shared" si="1746"/>
        <v>38261</v>
      </c>
      <c r="B266" s="9">
        <f t="shared" ref="B266:AJ266" si="1780">IF(OR(B38="C",B50="C"),"C",B50-B38)</f>
        <v>-303</v>
      </c>
      <c r="C266" s="9">
        <f t="shared" si="1780"/>
        <v>27843</v>
      </c>
      <c r="D266" s="9">
        <f t="shared" si="1780"/>
        <v>2501</v>
      </c>
      <c r="E266" s="9">
        <f t="shared" si="1780"/>
        <v>5172</v>
      </c>
      <c r="F266" s="9">
        <f t="shared" si="1780"/>
        <v>2527</v>
      </c>
      <c r="G266" s="9">
        <f t="shared" si="1780"/>
        <v>-943</v>
      </c>
      <c r="H266" s="9">
        <f t="shared" si="1780"/>
        <v>2597</v>
      </c>
      <c r="I266" s="9">
        <f t="shared" si="1780"/>
        <v>371</v>
      </c>
      <c r="J266" s="9">
        <f t="shared" si="1780"/>
        <v>-587</v>
      </c>
      <c r="K266" s="9">
        <f t="shared" si="1780"/>
        <v>5783</v>
      </c>
      <c r="L266" s="9">
        <f t="shared" si="1780"/>
        <v>-1925</v>
      </c>
      <c r="M266" s="9">
        <f t="shared" si="1780"/>
        <v>3427</v>
      </c>
      <c r="N266" s="9">
        <f t="shared" si="1780"/>
        <v>-2235</v>
      </c>
      <c r="O266" s="9">
        <f t="shared" si="1780"/>
        <v>282</v>
      </c>
      <c r="P266" s="9">
        <f t="shared" si="1780"/>
        <v>-1566</v>
      </c>
      <c r="Q266" s="9">
        <f t="shared" si="1780"/>
        <v>-231</v>
      </c>
      <c r="R266" s="9">
        <f t="shared" si="1780"/>
        <v>-989</v>
      </c>
      <c r="S266" s="9">
        <f t="shared" si="1780"/>
        <v>1353</v>
      </c>
      <c r="T266" s="9">
        <f t="shared" si="1780"/>
        <v>-4121</v>
      </c>
      <c r="U266" s="9">
        <f t="shared" si="1780"/>
        <v>-2877</v>
      </c>
      <c r="V266" s="9">
        <f t="shared" si="1780"/>
        <v>5976</v>
      </c>
      <c r="W266" s="9">
        <f t="shared" si="1780"/>
        <v>370</v>
      </c>
      <c r="X266" s="9">
        <f t="shared" si="1780"/>
        <v>-2032</v>
      </c>
      <c r="Y266" s="9">
        <f t="shared" si="1780"/>
        <v>4015</v>
      </c>
      <c r="Z266" s="9">
        <f t="shared" si="1780"/>
        <v>8328</v>
      </c>
      <c r="AA266" s="9">
        <f t="shared" si="1780"/>
        <v>6819</v>
      </c>
      <c r="AB266" s="9">
        <f t="shared" si="1780"/>
        <v>233</v>
      </c>
      <c r="AC266" s="9">
        <f t="shared" si="1780"/>
        <v>10111</v>
      </c>
      <c r="AD266" s="9">
        <f t="shared" si="1780"/>
        <v>2041</v>
      </c>
      <c r="AE266" s="9">
        <f t="shared" si="1780"/>
        <v>221</v>
      </c>
      <c r="AF266" s="9">
        <f t="shared" si="1780"/>
        <v>1963</v>
      </c>
      <c r="AG266" s="9">
        <f t="shared" si="1780"/>
        <v>-530</v>
      </c>
      <c r="AH266" s="9">
        <f t="shared" si="1780"/>
        <v>-97</v>
      </c>
      <c r="AI266" s="9">
        <f t="shared" si="1780"/>
        <v>-1713</v>
      </c>
      <c r="AJ266" s="9">
        <f t="shared" si="1780"/>
        <v>62103</v>
      </c>
    </row>
    <row r="267" spans="1:36" x14ac:dyDescent="0.2">
      <c r="A267" s="1">
        <f t="shared" si="1746"/>
        <v>38292</v>
      </c>
      <c r="B267" s="9">
        <f t="shared" ref="B267:AJ267" si="1781">IF(OR(B39="C",B51="C"),"C",B51-B39)</f>
        <v>7037</v>
      </c>
      <c r="C267" s="9">
        <f t="shared" si="1781"/>
        <v>-5323</v>
      </c>
      <c r="D267" s="9">
        <f t="shared" si="1781"/>
        <v>247</v>
      </c>
      <c r="E267" s="9">
        <f t="shared" si="1781"/>
        <v>-1824</v>
      </c>
      <c r="F267" s="9">
        <f t="shared" si="1781"/>
        <v>8886</v>
      </c>
      <c r="G267" s="9">
        <f t="shared" si="1781"/>
        <v>2393</v>
      </c>
      <c r="H267" s="9">
        <f t="shared" si="1781"/>
        <v>5540</v>
      </c>
      <c r="I267" s="9">
        <f t="shared" si="1781"/>
        <v>1986</v>
      </c>
      <c r="J267" s="9">
        <f t="shared" si="1781"/>
        <v>775</v>
      </c>
      <c r="K267" s="9">
        <f t="shared" si="1781"/>
        <v>7115</v>
      </c>
      <c r="L267" s="9">
        <f t="shared" si="1781"/>
        <v>2339</v>
      </c>
      <c r="M267" s="9">
        <f t="shared" si="1781"/>
        <v>5493</v>
      </c>
      <c r="N267" s="9">
        <f t="shared" si="1781"/>
        <v>3379</v>
      </c>
      <c r="O267" s="9">
        <f t="shared" si="1781"/>
        <v>3570</v>
      </c>
      <c r="P267" s="9">
        <f t="shared" si="1781"/>
        <v>-3058</v>
      </c>
      <c r="Q267" s="9">
        <f t="shared" si="1781"/>
        <v>-396</v>
      </c>
      <c r="R267" s="9">
        <f t="shared" si="1781"/>
        <v>7413</v>
      </c>
      <c r="S267" s="9">
        <f t="shared" si="1781"/>
        <v>6662</v>
      </c>
      <c r="T267" s="9">
        <f t="shared" si="1781"/>
        <v>7736</v>
      </c>
      <c r="U267" s="9">
        <f t="shared" si="1781"/>
        <v>3191</v>
      </c>
      <c r="V267" s="9">
        <f t="shared" si="1781"/>
        <v>44574</v>
      </c>
      <c r="W267" s="9">
        <f t="shared" si="1781"/>
        <v>260</v>
      </c>
      <c r="X267" s="9">
        <f t="shared" si="1781"/>
        <v>498</v>
      </c>
      <c r="Y267" s="9">
        <f t="shared" si="1781"/>
        <v>1764</v>
      </c>
      <c r="Z267" s="9">
        <f t="shared" si="1781"/>
        <v>47096</v>
      </c>
      <c r="AA267" s="9">
        <f t="shared" si="1781"/>
        <v>11957</v>
      </c>
      <c r="AB267" s="9">
        <f t="shared" si="1781"/>
        <v>1076</v>
      </c>
      <c r="AC267" s="9">
        <f t="shared" si="1781"/>
        <v>9980</v>
      </c>
      <c r="AD267" s="9">
        <f t="shared" si="1781"/>
        <v>349</v>
      </c>
      <c r="AE267" s="9">
        <f t="shared" si="1781"/>
        <v>2863</v>
      </c>
      <c r="AF267" s="9">
        <f t="shared" si="1781"/>
        <v>1593</v>
      </c>
      <c r="AG267" s="9">
        <f t="shared" si="1781"/>
        <v>504</v>
      </c>
      <c r="AH267" s="9">
        <f t="shared" si="1781"/>
        <v>1689</v>
      </c>
      <c r="AI267" s="9">
        <f t="shared" si="1781"/>
        <v>2318</v>
      </c>
      <c r="AJ267" s="9">
        <f t="shared" si="1781"/>
        <v>135925</v>
      </c>
    </row>
    <row r="268" spans="1:36" x14ac:dyDescent="0.2">
      <c r="A268" s="1">
        <f t="shared" si="1746"/>
        <v>38322</v>
      </c>
      <c r="B268" s="9">
        <f t="shared" ref="B268:AJ268" si="1782">IF(OR(B40="C",B52="C"),"C",B52-B40)</f>
        <v>3968</v>
      </c>
      <c r="C268" s="9">
        <f t="shared" si="1782"/>
        <v>-7053</v>
      </c>
      <c r="D268" s="9">
        <f t="shared" si="1782"/>
        <v>4637</v>
      </c>
      <c r="E268" s="9">
        <f t="shared" si="1782"/>
        <v>5299</v>
      </c>
      <c r="F268" s="9">
        <f t="shared" si="1782"/>
        <v>3224</v>
      </c>
      <c r="G268" s="9">
        <f t="shared" si="1782"/>
        <v>6410</v>
      </c>
      <c r="H268" s="9">
        <f t="shared" si="1782"/>
        <v>-406</v>
      </c>
      <c r="I268" s="9">
        <f t="shared" si="1782"/>
        <v>-211</v>
      </c>
      <c r="J268" s="9">
        <f t="shared" si="1782"/>
        <v>-868</v>
      </c>
      <c r="K268" s="9">
        <f t="shared" si="1782"/>
        <v>1463</v>
      </c>
      <c r="L268" s="9">
        <f t="shared" si="1782"/>
        <v>2089</v>
      </c>
      <c r="M268" s="9">
        <f t="shared" si="1782"/>
        <v>-1320</v>
      </c>
      <c r="N268" s="9">
        <f t="shared" si="1782"/>
        <v>3854</v>
      </c>
      <c r="O268" s="9">
        <f t="shared" si="1782"/>
        <v>2246</v>
      </c>
      <c r="P268" s="9">
        <f t="shared" si="1782"/>
        <v>-101</v>
      </c>
      <c r="Q268" s="9">
        <f t="shared" si="1782"/>
        <v>5087</v>
      </c>
      <c r="R268" s="9">
        <f t="shared" si="1782"/>
        <v>8258</v>
      </c>
      <c r="S268" s="9">
        <f t="shared" si="1782"/>
        <v>9257</v>
      </c>
      <c r="T268" s="9">
        <f t="shared" si="1782"/>
        <v>1406</v>
      </c>
      <c r="U268" s="9">
        <f t="shared" si="1782"/>
        <v>-2206</v>
      </c>
      <c r="V268" s="9">
        <f t="shared" si="1782"/>
        <v>25613</v>
      </c>
      <c r="W268" s="9">
        <f t="shared" si="1782"/>
        <v>882</v>
      </c>
      <c r="X268" s="9">
        <f t="shared" si="1782"/>
        <v>-8137</v>
      </c>
      <c r="Y268" s="9">
        <f t="shared" si="1782"/>
        <v>-632</v>
      </c>
      <c r="Z268" s="9">
        <f t="shared" si="1782"/>
        <v>17725</v>
      </c>
      <c r="AA268" s="9">
        <f t="shared" si="1782"/>
        <v>-312</v>
      </c>
      <c r="AB268" s="9">
        <f t="shared" si="1782"/>
        <v>-3212</v>
      </c>
      <c r="AC268" s="9">
        <f t="shared" si="1782"/>
        <v>-2328</v>
      </c>
      <c r="AD268" s="9">
        <f t="shared" si="1782"/>
        <v>-5674</v>
      </c>
      <c r="AE268" s="9">
        <f t="shared" si="1782"/>
        <v>310</v>
      </c>
      <c r="AF268" s="9">
        <f t="shared" si="1782"/>
        <v>-196</v>
      </c>
      <c r="AG268" s="9">
        <f t="shared" si="1782"/>
        <v>-1364</v>
      </c>
      <c r="AH268" s="9">
        <f t="shared" si="1782"/>
        <v>-1705</v>
      </c>
      <c r="AI268" s="9">
        <f t="shared" si="1782"/>
        <v>2182</v>
      </c>
      <c r="AJ268" s="9">
        <f t="shared" si="1782"/>
        <v>41206</v>
      </c>
    </row>
    <row r="269" spans="1:36" x14ac:dyDescent="0.2">
      <c r="A269" s="1">
        <f t="shared" si="1746"/>
        <v>38353</v>
      </c>
      <c r="B269" s="9">
        <f t="shared" ref="B269:AJ269" si="1783">IF(OR(B41="C",B53="C"),"C",B53-B41)</f>
        <v>6412</v>
      </c>
      <c r="C269" s="9">
        <f t="shared" si="1783"/>
        <v>13192</v>
      </c>
      <c r="D269" s="9">
        <f t="shared" si="1783"/>
        <v>-5941</v>
      </c>
      <c r="E269" s="9">
        <f t="shared" si="1783"/>
        <v>5938</v>
      </c>
      <c r="F269" s="9">
        <f t="shared" si="1783"/>
        <v>26384</v>
      </c>
      <c r="G269" s="9">
        <f t="shared" si="1783"/>
        <v>-22537</v>
      </c>
      <c r="H269" s="9">
        <f t="shared" si="1783"/>
        <v>9066</v>
      </c>
      <c r="I269" s="9">
        <f t="shared" si="1783"/>
        <v>20062</v>
      </c>
      <c r="J269" s="9">
        <f t="shared" si="1783"/>
        <v>6913</v>
      </c>
      <c r="K269" s="9">
        <f t="shared" si="1783"/>
        <v>-817</v>
      </c>
      <c r="L269" s="9">
        <f t="shared" si="1783"/>
        <v>7205</v>
      </c>
      <c r="M269" s="9">
        <f t="shared" si="1783"/>
        <v>2953</v>
      </c>
      <c r="N269" s="9">
        <f t="shared" si="1783"/>
        <v>2184</v>
      </c>
      <c r="O269" s="9">
        <f t="shared" si="1783"/>
        <v>-755</v>
      </c>
      <c r="P269" s="9">
        <f t="shared" si="1783"/>
        <v>-1133</v>
      </c>
      <c r="Q269" s="9">
        <f t="shared" si="1783"/>
        <v>5247</v>
      </c>
      <c r="R269" s="9">
        <f t="shared" si="1783"/>
        <v>7762</v>
      </c>
      <c r="S269" s="9">
        <f t="shared" si="1783"/>
        <v>9022</v>
      </c>
      <c r="T269" s="9">
        <f t="shared" si="1783"/>
        <v>8613</v>
      </c>
      <c r="U269" s="9">
        <f t="shared" si="1783"/>
        <v>19189</v>
      </c>
      <c r="V269" s="9">
        <f t="shared" si="1783"/>
        <v>40007</v>
      </c>
      <c r="W269" s="9">
        <f t="shared" si="1783"/>
        <v>5828</v>
      </c>
      <c r="X269" s="9">
        <f t="shared" si="1783"/>
        <v>170</v>
      </c>
      <c r="Y269" s="9">
        <f t="shared" si="1783"/>
        <v>7096</v>
      </c>
      <c r="Z269" s="9">
        <f t="shared" si="1783"/>
        <v>53102</v>
      </c>
      <c r="AA269" s="9">
        <f t="shared" si="1783"/>
        <v>2176</v>
      </c>
      <c r="AB269" s="9">
        <f t="shared" si="1783"/>
        <v>-8061</v>
      </c>
      <c r="AC269" s="9">
        <f t="shared" si="1783"/>
        <v>16911</v>
      </c>
      <c r="AD269" s="9">
        <f t="shared" si="1783"/>
        <v>2909</v>
      </c>
      <c r="AE269" s="9">
        <f t="shared" si="1783"/>
        <v>-3635</v>
      </c>
      <c r="AF269" s="9">
        <f t="shared" si="1783"/>
        <v>-849</v>
      </c>
      <c r="AG269" s="9">
        <f t="shared" si="1783"/>
        <v>-978</v>
      </c>
      <c r="AH269" s="9">
        <f t="shared" si="1783"/>
        <v>5117</v>
      </c>
      <c r="AI269" s="9">
        <f t="shared" si="1783"/>
        <v>4865</v>
      </c>
      <c r="AJ269" s="9">
        <f t="shared" si="1783"/>
        <v>181493</v>
      </c>
    </row>
    <row r="270" spans="1:36" x14ac:dyDescent="0.2">
      <c r="A270" s="1">
        <f t="shared" si="1746"/>
        <v>38384</v>
      </c>
      <c r="B270" s="9">
        <f t="shared" ref="B270:AJ270" si="1784">IF(OR(B42="C",B54="C"),"C",B54-B42)</f>
        <v>-4683</v>
      </c>
      <c r="C270" s="9">
        <f t="shared" si="1784"/>
        <v>-2869</v>
      </c>
      <c r="D270" s="9">
        <f t="shared" si="1784"/>
        <v>-3542</v>
      </c>
      <c r="E270" s="9">
        <f t="shared" si="1784"/>
        <v>-2775</v>
      </c>
      <c r="F270" s="9">
        <f t="shared" si="1784"/>
        <v>4789</v>
      </c>
      <c r="G270" s="9">
        <f t="shared" si="1784"/>
        <v>4087</v>
      </c>
      <c r="H270" s="9">
        <f t="shared" si="1784"/>
        <v>1296</v>
      </c>
      <c r="I270" s="9">
        <f t="shared" si="1784"/>
        <v>352</v>
      </c>
      <c r="J270" s="9">
        <f t="shared" si="1784"/>
        <v>-7617</v>
      </c>
      <c r="K270" s="9">
        <f t="shared" si="1784"/>
        <v>3075</v>
      </c>
      <c r="L270" s="9">
        <f t="shared" si="1784"/>
        <v>-706</v>
      </c>
      <c r="M270" s="9">
        <f t="shared" si="1784"/>
        <v>3459</v>
      </c>
      <c r="N270" s="9">
        <f t="shared" si="1784"/>
        <v>3453</v>
      </c>
      <c r="O270" s="9">
        <f t="shared" si="1784"/>
        <v>1814</v>
      </c>
      <c r="P270" s="9">
        <f t="shared" si="1784"/>
        <v>-439</v>
      </c>
      <c r="Q270" s="9">
        <f t="shared" si="1784"/>
        <v>1760</v>
      </c>
      <c r="R270" s="9">
        <f t="shared" si="1784"/>
        <v>5353</v>
      </c>
      <c r="S270" s="9">
        <f t="shared" si="1784"/>
        <v>8627</v>
      </c>
      <c r="T270" s="9">
        <f t="shared" si="1784"/>
        <v>-353</v>
      </c>
      <c r="U270" s="9">
        <f t="shared" si="1784"/>
        <v>4236</v>
      </c>
      <c r="V270" s="9">
        <f t="shared" si="1784"/>
        <v>10096</v>
      </c>
      <c r="W270" s="9">
        <f t="shared" si="1784"/>
        <v>1487</v>
      </c>
      <c r="X270" s="9">
        <f t="shared" si="1784"/>
        <v>-4457</v>
      </c>
      <c r="Y270" s="9">
        <f t="shared" si="1784"/>
        <v>344</v>
      </c>
      <c r="Z270" s="9">
        <f t="shared" si="1784"/>
        <v>7471</v>
      </c>
      <c r="AA270" s="9">
        <f t="shared" si="1784"/>
        <v>2751</v>
      </c>
      <c r="AB270" s="9">
        <f t="shared" si="1784"/>
        <v>1817</v>
      </c>
      <c r="AC270" s="9">
        <f t="shared" si="1784"/>
        <v>14620</v>
      </c>
      <c r="AD270" s="9">
        <f t="shared" si="1784"/>
        <v>524</v>
      </c>
      <c r="AE270" s="9">
        <f t="shared" si="1784"/>
        <v>711</v>
      </c>
      <c r="AF270" s="9">
        <f t="shared" si="1784"/>
        <v>221</v>
      </c>
      <c r="AG270" s="9">
        <f t="shared" si="1784"/>
        <v>-1881</v>
      </c>
      <c r="AH270" s="9">
        <f t="shared" si="1784"/>
        <v>1267</v>
      </c>
      <c r="AI270" s="9">
        <f t="shared" si="1784"/>
        <v>3738</v>
      </c>
      <c r="AJ270" s="9">
        <f t="shared" si="1784"/>
        <v>41931</v>
      </c>
    </row>
    <row r="271" spans="1:36" x14ac:dyDescent="0.2">
      <c r="A271" s="1">
        <f t="shared" si="1746"/>
        <v>38412</v>
      </c>
      <c r="B271" s="9">
        <f t="shared" ref="B271:AJ271" si="1785">IF(OR(B43="C",B55="C"),"C",B55-B43)</f>
        <v>27234</v>
      </c>
      <c r="C271" s="9">
        <f t="shared" si="1785"/>
        <v>15951</v>
      </c>
      <c r="D271" s="9">
        <f t="shared" si="1785"/>
        <v>10527</v>
      </c>
      <c r="E271" s="9">
        <f t="shared" si="1785"/>
        <v>11986</v>
      </c>
      <c r="F271" s="9">
        <f t="shared" si="1785"/>
        <v>21152</v>
      </c>
      <c r="G271" s="9">
        <f t="shared" si="1785"/>
        <v>21689</v>
      </c>
      <c r="H271" s="9">
        <f t="shared" si="1785"/>
        <v>12500</v>
      </c>
      <c r="I271" s="9">
        <f t="shared" si="1785"/>
        <v>2984</v>
      </c>
      <c r="J271" s="9">
        <f t="shared" si="1785"/>
        <v>-2380</v>
      </c>
      <c r="K271" s="9">
        <f t="shared" si="1785"/>
        <v>18171</v>
      </c>
      <c r="L271" s="9">
        <f t="shared" si="1785"/>
        <v>10681</v>
      </c>
      <c r="M271" s="9">
        <f t="shared" si="1785"/>
        <v>2623</v>
      </c>
      <c r="N271" s="9">
        <f t="shared" si="1785"/>
        <v>-4108</v>
      </c>
      <c r="O271" s="9">
        <f t="shared" si="1785"/>
        <v>1756</v>
      </c>
      <c r="P271" s="9">
        <f t="shared" si="1785"/>
        <v>1378</v>
      </c>
      <c r="Q271" s="9">
        <f t="shared" si="1785"/>
        <v>4254</v>
      </c>
      <c r="R271" s="9">
        <f t="shared" si="1785"/>
        <v>19221</v>
      </c>
      <c r="S271" s="9">
        <f t="shared" si="1785"/>
        <v>22411</v>
      </c>
      <c r="T271" s="9">
        <f t="shared" si="1785"/>
        <v>6030</v>
      </c>
      <c r="U271" s="9">
        <f t="shared" si="1785"/>
        <v>14361</v>
      </c>
      <c r="V271" s="9">
        <f t="shared" si="1785"/>
        <v>46031</v>
      </c>
      <c r="W271" s="9">
        <f t="shared" si="1785"/>
        <v>4174</v>
      </c>
      <c r="X271" s="9">
        <f t="shared" si="1785"/>
        <v>-3096</v>
      </c>
      <c r="Y271" s="9">
        <f t="shared" si="1785"/>
        <v>3240</v>
      </c>
      <c r="Z271" s="9">
        <f t="shared" si="1785"/>
        <v>50349</v>
      </c>
      <c r="AA271" s="9">
        <f t="shared" si="1785"/>
        <v>14635</v>
      </c>
      <c r="AB271" s="9">
        <f t="shared" si="1785"/>
        <v>5674</v>
      </c>
      <c r="AC271" s="9">
        <f t="shared" si="1785"/>
        <v>26460</v>
      </c>
      <c r="AD271" s="9">
        <f t="shared" si="1785"/>
        <v>5312</v>
      </c>
      <c r="AE271" s="9">
        <f t="shared" si="1785"/>
        <v>10324</v>
      </c>
      <c r="AF271" s="9">
        <f t="shared" si="1785"/>
        <v>7630</v>
      </c>
      <c r="AG271" s="9">
        <f t="shared" si="1785"/>
        <v>243</v>
      </c>
      <c r="AH271" s="9">
        <f t="shared" si="1785"/>
        <v>3791</v>
      </c>
      <c r="AI271" s="9">
        <f t="shared" si="1785"/>
        <v>10580</v>
      </c>
      <c r="AJ271" s="9">
        <f t="shared" si="1785"/>
        <v>331007</v>
      </c>
    </row>
    <row r="272" spans="1:36" x14ac:dyDescent="0.2">
      <c r="A272" s="1">
        <f t="shared" si="1746"/>
        <v>38443</v>
      </c>
      <c r="B272" s="9">
        <f t="shared" ref="B272:AJ272" si="1786">IF(OR(B44="C",B56="C"),"C",B56-B44)</f>
        <v>-5139</v>
      </c>
      <c r="C272" s="9">
        <f t="shared" si="1786"/>
        <v>711</v>
      </c>
      <c r="D272" s="9">
        <f t="shared" si="1786"/>
        <v>-645</v>
      </c>
      <c r="E272" s="9">
        <f t="shared" si="1786"/>
        <v>11513</v>
      </c>
      <c r="F272" s="9">
        <f t="shared" si="1786"/>
        <v>-3320</v>
      </c>
      <c r="G272" s="9">
        <f t="shared" si="1786"/>
        <v>-5868</v>
      </c>
      <c r="H272" s="9">
        <f t="shared" si="1786"/>
        <v>-5239</v>
      </c>
      <c r="I272" s="9">
        <f t="shared" si="1786"/>
        <v>-987</v>
      </c>
      <c r="J272" s="9">
        <f t="shared" si="1786"/>
        <v>-6274</v>
      </c>
      <c r="K272" s="9">
        <f t="shared" si="1786"/>
        <v>991</v>
      </c>
      <c r="L272" s="9">
        <f t="shared" si="1786"/>
        <v>-2288</v>
      </c>
      <c r="M272" s="9">
        <f t="shared" si="1786"/>
        <v>-626</v>
      </c>
      <c r="N272" s="9">
        <f t="shared" si="1786"/>
        <v>5996</v>
      </c>
      <c r="O272" s="9">
        <f t="shared" si="1786"/>
        <v>-2654</v>
      </c>
      <c r="P272" s="9">
        <f t="shared" si="1786"/>
        <v>-1687</v>
      </c>
      <c r="Q272" s="9">
        <f t="shared" si="1786"/>
        <v>-2088</v>
      </c>
      <c r="R272" s="9">
        <f t="shared" si="1786"/>
        <v>22956</v>
      </c>
      <c r="S272" s="9">
        <f t="shared" si="1786"/>
        <v>23427</v>
      </c>
      <c r="T272" s="9">
        <f t="shared" si="1786"/>
        <v>-3366</v>
      </c>
      <c r="U272" s="9">
        <f t="shared" si="1786"/>
        <v>-7742</v>
      </c>
      <c r="V272" s="9">
        <f t="shared" si="1786"/>
        <v>6032</v>
      </c>
      <c r="W272" s="9">
        <f t="shared" si="1786"/>
        <v>-3915</v>
      </c>
      <c r="X272" s="9">
        <f t="shared" si="1786"/>
        <v>-3313</v>
      </c>
      <c r="Y272" s="9">
        <f t="shared" si="1786"/>
        <v>-2388</v>
      </c>
      <c r="Z272" s="9">
        <f t="shared" si="1786"/>
        <v>-3584</v>
      </c>
      <c r="AA272" s="9">
        <f t="shared" si="1786"/>
        <v>-9114</v>
      </c>
      <c r="AB272" s="9">
        <f t="shared" si="1786"/>
        <v>-7657</v>
      </c>
      <c r="AC272" s="9">
        <f t="shared" si="1786"/>
        <v>-2209</v>
      </c>
      <c r="AD272" s="9">
        <f t="shared" si="1786"/>
        <v>-4489</v>
      </c>
      <c r="AE272" s="9">
        <f t="shared" si="1786"/>
        <v>-7080</v>
      </c>
      <c r="AF272" s="9">
        <f t="shared" si="1786"/>
        <v>-2469</v>
      </c>
      <c r="AG272" s="9">
        <f t="shared" si="1786"/>
        <v>372</v>
      </c>
      <c r="AH272" s="9">
        <f t="shared" si="1786"/>
        <v>-4987</v>
      </c>
      <c r="AI272" s="9">
        <f t="shared" si="1786"/>
        <v>806</v>
      </c>
      <c r="AJ272" s="9">
        <f t="shared" si="1786"/>
        <v>-46166</v>
      </c>
    </row>
    <row r="273" spans="1:36" x14ac:dyDescent="0.2">
      <c r="A273" s="1">
        <f t="shared" si="1746"/>
        <v>38473</v>
      </c>
      <c r="B273" s="9">
        <f t="shared" ref="B273:AJ273" si="1787">IF(OR(B45="C",B57="C"),"C",B57-B45)</f>
        <v>-778</v>
      </c>
      <c r="C273" s="9">
        <f t="shared" si="1787"/>
        <v>-12666</v>
      </c>
      <c r="D273" s="9">
        <f t="shared" si="1787"/>
        <v>-6121</v>
      </c>
      <c r="E273" s="9">
        <f t="shared" si="1787"/>
        <v>4885</v>
      </c>
      <c r="F273" s="9">
        <f t="shared" si="1787"/>
        <v>491</v>
      </c>
      <c r="G273" s="9">
        <f t="shared" si="1787"/>
        <v>3489</v>
      </c>
      <c r="H273" s="9">
        <f t="shared" si="1787"/>
        <v>3003</v>
      </c>
      <c r="I273" s="9">
        <f t="shared" si="1787"/>
        <v>659</v>
      </c>
      <c r="J273" s="9">
        <f t="shared" si="1787"/>
        <v>1945</v>
      </c>
      <c r="K273" s="9">
        <f t="shared" si="1787"/>
        <v>3512</v>
      </c>
      <c r="L273" s="9">
        <f t="shared" si="1787"/>
        <v>-3621</v>
      </c>
      <c r="M273" s="9">
        <f t="shared" si="1787"/>
        <v>-20</v>
      </c>
      <c r="N273" s="9">
        <f t="shared" si="1787"/>
        <v>-1258</v>
      </c>
      <c r="O273" s="9">
        <f t="shared" si="1787"/>
        <v>-98</v>
      </c>
      <c r="P273" s="9">
        <f t="shared" si="1787"/>
        <v>-744</v>
      </c>
      <c r="Q273" s="9">
        <f t="shared" si="1787"/>
        <v>189</v>
      </c>
      <c r="R273" s="9">
        <f t="shared" si="1787"/>
        <v>9118</v>
      </c>
      <c r="S273" s="9">
        <f t="shared" si="1787"/>
        <v>8925</v>
      </c>
      <c r="T273" s="9">
        <f t="shared" si="1787"/>
        <v>-340</v>
      </c>
      <c r="U273" s="9">
        <f t="shared" si="1787"/>
        <v>-2020</v>
      </c>
      <c r="V273" s="9">
        <f t="shared" si="1787"/>
        <v>-7356</v>
      </c>
      <c r="W273" s="9">
        <f t="shared" si="1787"/>
        <v>-2636</v>
      </c>
      <c r="X273" s="9">
        <f t="shared" si="1787"/>
        <v>-3842</v>
      </c>
      <c r="Y273" s="9">
        <f t="shared" si="1787"/>
        <v>-527</v>
      </c>
      <c r="Z273" s="9">
        <f t="shared" si="1787"/>
        <v>-14362</v>
      </c>
      <c r="AA273" s="9">
        <f t="shared" si="1787"/>
        <v>3068</v>
      </c>
      <c r="AB273" s="9">
        <f t="shared" si="1787"/>
        <v>-1926</v>
      </c>
      <c r="AC273" s="9">
        <f t="shared" si="1787"/>
        <v>8685</v>
      </c>
      <c r="AD273" s="9">
        <f t="shared" si="1787"/>
        <v>1500</v>
      </c>
      <c r="AE273" s="9">
        <f t="shared" si="1787"/>
        <v>1291</v>
      </c>
      <c r="AF273" s="9">
        <f t="shared" si="1787"/>
        <v>3049</v>
      </c>
      <c r="AG273" s="9">
        <f t="shared" si="1787"/>
        <v>-127</v>
      </c>
      <c r="AH273" s="9">
        <f t="shared" si="1787"/>
        <v>-2060</v>
      </c>
      <c r="AI273" s="9">
        <f t="shared" si="1787"/>
        <v>1217</v>
      </c>
      <c r="AJ273" s="9">
        <f t="shared" si="1787"/>
        <v>-38</v>
      </c>
    </row>
    <row r="274" spans="1:36" x14ac:dyDescent="0.2">
      <c r="A274" s="1">
        <f t="shared" si="1746"/>
        <v>38504</v>
      </c>
      <c r="B274" s="9">
        <f t="shared" ref="B274:AJ274" si="1788">IF(OR(B46="C",B58="C"),"C",B58-B46)</f>
        <v>-4110</v>
      </c>
      <c r="C274" s="9">
        <f t="shared" si="1788"/>
        <v>1239</v>
      </c>
      <c r="D274" s="9">
        <f t="shared" si="1788"/>
        <v>-6373</v>
      </c>
      <c r="E274" s="9">
        <f t="shared" si="1788"/>
        <v>3205</v>
      </c>
      <c r="F274" s="9">
        <f t="shared" si="1788"/>
        <v>3746</v>
      </c>
      <c r="G274" s="9">
        <f t="shared" si="1788"/>
        <v>2833</v>
      </c>
      <c r="H274" s="9">
        <f t="shared" si="1788"/>
        <v>-26</v>
      </c>
      <c r="I274" s="9">
        <f t="shared" si="1788"/>
        <v>545</v>
      </c>
      <c r="J274" s="9">
        <f t="shared" si="1788"/>
        <v>203</v>
      </c>
      <c r="K274" s="9">
        <f t="shared" si="1788"/>
        <v>6173</v>
      </c>
      <c r="L274" s="9">
        <f t="shared" si="1788"/>
        <v>1682</v>
      </c>
      <c r="M274" s="9">
        <f t="shared" si="1788"/>
        <v>-54</v>
      </c>
      <c r="N274" s="9">
        <f t="shared" si="1788"/>
        <v>2719</v>
      </c>
      <c r="O274" s="9">
        <f t="shared" si="1788"/>
        <v>3591</v>
      </c>
      <c r="P274" s="9">
        <f t="shared" si="1788"/>
        <v>-628</v>
      </c>
      <c r="Q274" s="9">
        <f t="shared" si="1788"/>
        <v>2692</v>
      </c>
      <c r="R274" s="9">
        <f t="shared" si="1788"/>
        <v>20132</v>
      </c>
      <c r="S274" s="9">
        <f t="shared" si="1788"/>
        <v>18223</v>
      </c>
      <c r="T274" s="9">
        <f t="shared" si="1788"/>
        <v>2639</v>
      </c>
      <c r="U274" s="9">
        <f t="shared" si="1788"/>
        <v>569</v>
      </c>
      <c r="V274" s="9">
        <f t="shared" si="1788"/>
        <v>47704</v>
      </c>
      <c r="W274" s="9">
        <f t="shared" si="1788"/>
        <v>1792</v>
      </c>
      <c r="X274" s="9">
        <f t="shared" si="1788"/>
        <v>-182</v>
      </c>
      <c r="Y274" s="9">
        <f t="shared" si="1788"/>
        <v>-2954</v>
      </c>
      <c r="Z274" s="9">
        <f t="shared" si="1788"/>
        <v>46359</v>
      </c>
      <c r="AA274" s="9">
        <f t="shared" si="1788"/>
        <v>8769</v>
      </c>
      <c r="AB274" s="9">
        <f t="shared" si="1788"/>
        <v>-1608</v>
      </c>
      <c r="AC274" s="9">
        <f t="shared" si="1788"/>
        <v>19868</v>
      </c>
      <c r="AD274" s="9">
        <f t="shared" si="1788"/>
        <v>555</v>
      </c>
      <c r="AE274" s="9">
        <f t="shared" si="1788"/>
        <v>-735</v>
      </c>
      <c r="AF274" s="9">
        <f t="shared" si="1788"/>
        <v>-49</v>
      </c>
      <c r="AG274" s="9">
        <f t="shared" si="1788"/>
        <v>21</v>
      </c>
      <c r="AH274" s="9">
        <f t="shared" si="1788"/>
        <v>-634</v>
      </c>
      <c r="AI274" s="9">
        <f t="shared" si="1788"/>
        <v>3797</v>
      </c>
      <c r="AJ274" s="9">
        <f t="shared" si="1788"/>
        <v>117120</v>
      </c>
    </row>
    <row r="275" spans="1:36" x14ac:dyDescent="0.2">
      <c r="A275" s="1">
        <f t="shared" si="1746"/>
        <v>38534</v>
      </c>
      <c r="B275" s="9">
        <f t="shared" ref="B275:AJ275" si="1789">IF(OR(B47="C",B59="C"),"C",B59-B47)</f>
        <v>-1640</v>
      </c>
      <c r="C275" s="9">
        <f t="shared" si="1789"/>
        <v>28092</v>
      </c>
      <c r="D275" s="9">
        <f t="shared" si="1789"/>
        <v>386</v>
      </c>
      <c r="E275" s="9">
        <f t="shared" si="1789"/>
        <v>4734</v>
      </c>
      <c r="F275" s="9">
        <f t="shared" si="1789"/>
        <v>4922</v>
      </c>
      <c r="G275" s="9">
        <f t="shared" si="1789"/>
        <v>2808</v>
      </c>
      <c r="H275" s="9">
        <f t="shared" si="1789"/>
        <v>1490</v>
      </c>
      <c r="I275" s="9">
        <f t="shared" si="1789"/>
        <v>-1330</v>
      </c>
      <c r="J275" s="9">
        <f t="shared" si="1789"/>
        <v>-986</v>
      </c>
      <c r="K275" s="9">
        <f t="shared" si="1789"/>
        <v>-902</v>
      </c>
      <c r="L275" s="9">
        <f t="shared" si="1789"/>
        <v>213</v>
      </c>
      <c r="M275" s="9">
        <f t="shared" si="1789"/>
        <v>-4017</v>
      </c>
      <c r="N275" s="9">
        <f t="shared" si="1789"/>
        <v>-3675</v>
      </c>
      <c r="O275" s="9">
        <f t="shared" si="1789"/>
        <v>-1014</v>
      </c>
      <c r="P275" s="9">
        <f t="shared" si="1789"/>
        <v>-563</v>
      </c>
      <c r="Q275" s="9">
        <f t="shared" si="1789"/>
        <v>1792</v>
      </c>
      <c r="R275" s="9">
        <f t="shared" si="1789"/>
        <v>17176</v>
      </c>
      <c r="S275" s="9">
        <f t="shared" si="1789"/>
        <v>15235</v>
      </c>
      <c r="T275" s="9">
        <f t="shared" si="1789"/>
        <v>725</v>
      </c>
      <c r="U275" s="9">
        <f t="shared" si="1789"/>
        <v>-2612</v>
      </c>
      <c r="V275" s="9">
        <f t="shared" si="1789"/>
        <v>-4804</v>
      </c>
      <c r="W275" s="9">
        <f t="shared" si="1789"/>
        <v>1404</v>
      </c>
      <c r="X275" s="9">
        <f t="shared" si="1789"/>
        <v>-2166</v>
      </c>
      <c r="Y275" s="9">
        <f t="shared" si="1789"/>
        <v>-2422</v>
      </c>
      <c r="Z275" s="9">
        <f t="shared" si="1789"/>
        <v>-7988</v>
      </c>
      <c r="AA275" s="9">
        <f t="shared" si="1789"/>
        <v>3611</v>
      </c>
      <c r="AB275" s="9">
        <f t="shared" si="1789"/>
        <v>-337</v>
      </c>
      <c r="AC275" s="9">
        <f t="shared" si="1789"/>
        <v>12934</v>
      </c>
      <c r="AD275" s="9">
        <f t="shared" si="1789"/>
        <v>-767</v>
      </c>
      <c r="AE275" s="9">
        <f t="shared" si="1789"/>
        <v>1506</v>
      </c>
      <c r="AF275" s="9">
        <f t="shared" si="1789"/>
        <v>946</v>
      </c>
      <c r="AG275" s="9">
        <f t="shared" si="1789"/>
        <v>436</v>
      </c>
      <c r="AH275" s="9">
        <f t="shared" si="1789"/>
        <v>-2565</v>
      </c>
      <c r="AI275" s="9">
        <f t="shared" si="1789"/>
        <v>1744</v>
      </c>
      <c r="AJ275" s="9">
        <f t="shared" si="1789"/>
        <v>55120</v>
      </c>
    </row>
    <row r="276" spans="1:36" x14ac:dyDescent="0.2">
      <c r="A276" s="1">
        <f t="shared" si="1746"/>
        <v>38565</v>
      </c>
      <c r="B276" s="9">
        <f t="shared" ref="B276:AJ276" si="1790">IF(OR(B48="C",B60="C"),"C",B60-B48)</f>
        <v>1581</v>
      </c>
      <c r="C276" s="9">
        <f t="shared" si="1790"/>
        <v>-10003</v>
      </c>
      <c r="D276" s="9">
        <f t="shared" si="1790"/>
        <v>4268</v>
      </c>
      <c r="E276" s="9">
        <f t="shared" si="1790"/>
        <v>-703</v>
      </c>
      <c r="F276" s="9">
        <f t="shared" si="1790"/>
        <v>2536</v>
      </c>
      <c r="G276" s="9">
        <f t="shared" si="1790"/>
        <v>-12203</v>
      </c>
      <c r="H276" s="9">
        <f t="shared" si="1790"/>
        <v>-5909</v>
      </c>
      <c r="I276" s="9">
        <f t="shared" si="1790"/>
        <v>-2686</v>
      </c>
      <c r="J276" s="9">
        <f t="shared" si="1790"/>
        <v>2348</v>
      </c>
      <c r="K276" s="9">
        <f t="shared" si="1790"/>
        <v>2980</v>
      </c>
      <c r="L276" s="9">
        <f t="shared" si="1790"/>
        <v>-554</v>
      </c>
      <c r="M276" s="9">
        <f t="shared" si="1790"/>
        <v>2548</v>
      </c>
      <c r="N276" s="9">
        <f t="shared" si="1790"/>
        <v>3412</v>
      </c>
      <c r="O276" s="9">
        <f t="shared" si="1790"/>
        <v>1010</v>
      </c>
      <c r="P276" s="9">
        <f t="shared" si="1790"/>
        <v>1460</v>
      </c>
      <c r="Q276" s="9">
        <f t="shared" si="1790"/>
        <v>3734</v>
      </c>
      <c r="R276" s="9">
        <f t="shared" si="1790"/>
        <v>8895</v>
      </c>
      <c r="S276" s="9">
        <f t="shared" si="1790"/>
        <v>6164</v>
      </c>
      <c r="T276" s="9">
        <f t="shared" si="1790"/>
        <v>818</v>
      </c>
      <c r="U276" s="9">
        <f t="shared" si="1790"/>
        <v>1694</v>
      </c>
      <c r="V276" s="9">
        <f t="shared" si="1790"/>
        <v>-4868</v>
      </c>
      <c r="W276" s="9">
        <f t="shared" si="1790"/>
        <v>-1364</v>
      </c>
      <c r="X276" s="9">
        <f t="shared" si="1790"/>
        <v>-507</v>
      </c>
      <c r="Y276" s="9">
        <f t="shared" si="1790"/>
        <v>-4013</v>
      </c>
      <c r="Z276" s="9">
        <f t="shared" si="1790"/>
        <v>-10753</v>
      </c>
      <c r="AA276" s="9">
        <f t="shared" si="1790"/>
        <v>-531</v>
      </c>
      <c r="AB276" s="9">
        <f t="shared" si="1790"/>
        <v>792</v>
      </c>
      <c r="AC276" s="9">
        <f t="shared" si="1790"/>
        <v>3012</v>
      </c>
      <c r="AD276" s="9">
        <f t="shared" si="1790"/>
        <v>781</v>
      </c>
      <c r="AE276" s="9">
        <f t="shared" si="1790"/>
        <v>868</v>
      </c>
      <c r="AF276" s="9">
        <f t="shared" si="1790"/>
        <v>4942</v>
      </c>
      <c r="AG276" s="9">
        <f t="shared" si="1790"/>
        <v>718</v>
      </c>
      <c r="AH276" s="9">
        <f t="shared" si="1790"/>
        <v>-316</v>
      </c>
      <c r="AI276" s="9">
        <f t="shared" si="1790"/>
        <v>1612</v>
      </c>
      <c r="AJ276" s="9">
        <f t="shared" si="1790"/>
        <v>6351</v>
      </c>
    </row>
    <row r="277" spans="1:36" x14ac:dyDescent="0.2">
      <c r="A277" s="1">
        <f t="shared" si="1746"/>
        <v>38596</v>
      </c>
      <c r="B277" s="9">
        <f t="shared" ref="B277:AJ277" si="1791">IF(OR(B49="C",B61="C"),"C",B61-B49)</f>
        <v>-2702</v>
      </c>
      <c r="C277" s="9">
        <f t="shared" si="1791"/>
        <v>3354</v>
      </c>
      <c r="D277" s="9">
        <f t="shared" si="1791"/>
        <v>5118</v>
      </c>
      <c r="E277" s="9">
        <f t="shared" si="1791"/>
        <v>8568</v>
      </c>
      <c r="F277" s="9">
        <f t="shared" si="1791"/>
        <v>1798</v>
      </c>
      <c r="G277" s="9">
        <f t="shared" si="1791"/>
        <v>-21154</v>
      </c>
      <c r="H277" s="9">
        <f t="shared" si="1791"/>
        <v>-13924</v>
      </c>
      <c r="I277" s="9">
        <f t="shared" si="1791"/>
        <v>-316</v>
      </c>
      <c r="J277" s="9">
        <f t="shared" si="1791"/>
        <v>-156</v>
      </c>
      <c r="K277" s="9">
        <f t="shared" si="1791"/>
        <v>-4085</v>
      </c>
      <c r="L277" s="9">
        <f t="shared" si="1791"/>
        <v>1438</v>
      </c>
      <c r="M277" s="9">
        <f t="shared" si="1791"/>
        <v>3488</v>
      </c>
      <c r="N277" s="9">
        <f t="shared" si="1791"/>
        <v>-1385</v>
      </c>
      <c r="O277" s="9">
        <f t="shared" si="1791"/>
        <v>-1337</v>
      </c>
      <c r="P277" s="9">
        <f t="shared" si="1791"/>
        <v>658</v>
      </c>
      <c r="Q277" s="9">
        <f t="shared" si="1791"/>
        <v>2830</v>
      </c>
      <c r="R277" s="9">
        <f t="shared" si="1791"/>
        <v>2606</v>
      </c>
      <c r="S277" s="9">
        <f t="shared" si="1791"/>
        <v>3031</v>
      </c>
      <c r="T277" s="9">
        <f t="shared" si="1791"/>
        <v>330</v>
      </c>
      <c r="U277" s="9">
        <f t="shared" si="1791"/>
        <v>-7983</v>
      </c>
      <c r="V277" s="9">
        <f t="shared" si="1791"/>
        <v>-18470</v>
      </c>
      <c r="W277" s="9">
        <f t="shared" si="1791"/>
        <v>-5908</v>
      </c>
      <c r="X277" s="9">
        <f t="shared" si="1791"/>
        <v>-2747</v>
      </c>
      <c r="Y277" s="9">
        <f t="shared" si="1791"/>
        <v>-1339</v>
      </c>
      <c r="Z277" s="9">
        <f t="shared" si="1791"/>
        <v>-28464</v>
      </c>
      <c r="AA277" s="9">
        <f t="shared" si="1791"/>
        <v>-11258</v>
      </c>
      <c r="AB277" s="9">
        <f t="shared" si="1791"/>
        <v>-2397</v>
      </c>
      <c r="AC277" s="9">
        <f t="shared" si="1791"/>
        <v>2184</v>
      </c>
      <c r="AD277" s="9">
        <f t="shared" si="1791"/>
        <v>215</v>
      </c>
      <c r="AE277" s="9">
        <f t="shared" si="1791"/>
        <v>3903</v>
      </c>
      <c r="AF277" s="9">
        <f t="shared" si="1791"/>
        <v>4618</v>
      </c>
      <c r="AG277" s="9">
        <f t="shared" si="1791"/>
        <v>486</v>
      </c>
      <c r="AH277" s="9">
        <f t="shared" si="1791"/>
        <v>-4269</v>
      </c>
      <c r="AI277" s="9">
        <f t="shared" si="1791"/>
        <v>1404</v>
      </c>
      <c r="AJ277" s="9">
        <f t="shared" si="1791"/>
        <v>-56432</v>
      </c>
    </row>
    <row r="278" spans="1:36" x14ac:dyDescent="0.2">
      <c r="A278" s="1">
        <f t="shared" si="1746"/>
        <v>38626</v>
      </c>
      <c r="B278" s="9">
        <f t="shared" ref="B278:AJ278" si="1792">IF(OR(B50="C",B62="C"),"C",B62-B50)</f>
        <v>1300</v>
      </c>
      <c r="C278" s="9">
        <f t="shared" si="1792"/>
        <v>-22548</v>
      </c>
      <c r="D278" s="9">
        <f t="shared" si="1792"/>
        <v>3532</v>
      </c>
      <c r="E278" s="9">
        <f t="shared" si="1792"/>
        <v>4421</v>
      </c>
      <c r="F278" s="9">
        <f t="shared" si="1792"/>
        <v>6414</v>
      </c>
      <c r="G278" s="9">
        <f t="shared" si="1792"/>
        <v>-7273</v>
      </c>
      <c r="H278" s="9">
        <f t="shared" si="1792"/>
        <v>-1927</v>
      </c>
      <c r="I278" s="9">
        <f t="shared" si="1792"/>
        <v>810</v>
      </c>
      <c r="J278" s="9">
        <f t="shared" si="1792"/>
        <v>1121</v>
      </c>
      <c r="K278" s="9">
        <f t="shared" si="1792"/>
        <v>3277</v>
      </c>
      <c r="L278" s="9">
        <f t="shared" si="1792"/>
        <v>13974</v>
      </c>
      <c r="M278" s="9">
        <f t="shared" si="1792"/>
        <v>-2861</v>
      </c>
      <c r="N278" s="9">
        <f t="shared" si="1792"/>
        <v>3541</v>
      </c>
      <c r="O278" s="9">
        <f t="shared" si="1792"/>
        <v>239</v>
      </c>
      <c r="P278" s="9">
        <f t="shared" si="1792"/>
        <v>1446</v>
      </c>
      <c r="Q278" s="9">
        <f t="shared" si="1792"/>
        <v>3554</v>
      </c>
      <c r="R278" s="9">
        <f t="shared" si="1792"/>
        <v>12939</v>
      </c>
      <c r="S278" s="9">
        <f t="shared" si="1792"/>
        <v>10313</v>
      </c>
      <c r="T278" s="9">
        <f t="shared" si="1792"/>
        <v>4457</v>
      </c>
      <c r="U278" s="9">
        <f t="shared" si="1792"/>
        <v>3891</v>
      </c>
      <c r="V278" s="9">
        <f t="shared" si="1792"/>
        <v>4478</v>
      </c>
      <c r="W278" s="9">
        <f t="shared" si="1792"/>
        <v>447</v>
      </c>
      <c r="X278" s="9">
        <f t="shared" si="1792"/>
        <v>3161</v>
      </c>
      <c r="Y278" s="9">
        <f t="shared" si="1792"/>
        <v>-3160</v>
      </c>
      <c r="Z278" s="9">
        <f t="shared" si="1792"/>
        <v>4927</v>
      </c>
      <c r="AA278" s="9">
        <f t="shared" si="1792"/>
        <v>5088</v>
      </c>
      <c r="AB278" s="9">
        <f t="shared" si="1792"/>
        <v>-830</v>
      </c>
      <c r="AC278" s="9">
        <f t="shared" si="1792"/>
        <v>841</v>
      </c>
      <c r="AD278" s="9">
        <f t="shared" si="1792"/>
        <v>-297</v>
      </c>
      <c r="AE278" s="9">
        <f t="shared" si="1792"/>
        <v>2323</v>
      </c>
      <c r="AF278" s="9">
        <f t="shared" si="1792"/>
        <v>4380</v>
      </c>
      <c r="AG278" s="9">
        <f t="shared" si="1792"/>
        <v>1569</v>
      </c>
      <c r="AH278" s="9">
        <f t="shared" si="1792"/>
        <v>-4547</v>
      </c>
      <c r="AI278" s="9">
        <f t="shared" si="1792"/>
        <v>3893</v>
      </c>
      <c r="AJ278" s="9">
        <f t="shared" si="1792"/>
        <v>47654</v>
      </c>
    </row>
    <row r="279" spans="1:36" x14ac:dyDescent="0.2">
      <c r="A279" s="1">
        <f t="shared" si="1746"/>
        <v>38657</v>
      </c>
      <c r="B279" s="9">
        <f t="shared" ref="B279:AJ279" si="1793">IF(OR(B51="C",B63="C"),"C",B63-B51)</f>
        <v>-3505</v>
      </c>
      <c r="C279" s="9">
        <f t="shared" si="1793"/>
        <v>-4324</v>
      </c>
      <c r="D279" s="9">
        <f t="shared" si="1793"/>
        <v>-517</v>
      </c>
      <c r="E279" s="9">
        <f t="shared" si="1793"/>
        <v>-1097</v>
      </c>
      <c r="F279" s="9">
        <f t="shared" si="1793"/>
        <v>2242</v>
      </c>
      <c r="G279" s="9">
        <f t="shared" si="1793"/>
        <v>-4094</v>
      </c>
      <c r="H279" s="9">
        <f t="shared" si="1793"/>
        <v>-3213</v>
      </c>
      <c r="I279" s="9">
        <f t="shared" si="1793"/>
        <v>-1668</v>
      </c>
      <c r="J279" s="9">
        <f t="shared" si="1793"/>
        <v>-1212</v>
      </c>
      <c r="K279" s="9">
        <f t="shared" si="1793"/>
        <v>-1389</v>
      </c>
      <c r="L279" s="9">
        <f t="shared" si="1793"/>
        <v>-1104</v>
      </c>
      <c r="M279" s="9">
        <f t="shared" si="1793"/>
        <v>-4335</v>
      </c>
      <c r="N279" s="9">
        <f t="shared" si="1793"/>
        <v>2845</v>
      </c>
      <c r="O279" s="9">
        <f t="shared" si="1793"/>
        <v>-1911</v>
      </c>
      <c r="P279" s="9">
        <f t="shared" si="1793"/>
        <v>2050</v>
      </c>
      <c r="Q279" s="9">
        <f t="shared" si="1793"/>
        <v>5536</v>
      </c>
      <c r="R279" s="9">
        <f t="shared" si="1793"/>
        <v>5985</v>
      </c>
      <c r="S279" s="9">
        <f t="shared" si="1793"/>
        <v>5457</v>
      </c>
      <c r="T279" s="9">
        <f t="shared" si="1793"/>
        <v>-3314</v>
      </c>
      <c r="U279" s="9">
        <f t="shared" si="1793"/>
        <v>1492</v>
      </c>
      <c r="V279" s="9">
        <f t="shared" si="1793"/>
        <v>-27079</v>
      </c>
      <c r="W279" s="9">
        <f t="shared" si="1793"/>
        <v>-704</v>
      </c>
      <c r="X279" s="9">
        <f t="shared" si="1793"/>
        <v>218</v>
      </c>
      <c r="Y279" s="9">
        <f t="shared" si="1793"/>
        <v>-1296</v>
      </c>
      <c r="Z279" s="9">
        <f t="shared" si="1793"/>
        <v>-28862</v>
      </c>
      <c r="AA279" s="9">
        <f t="shared" si="1793"/>
        <v>-1107</v>
      </c>
      <c r="AB279" s="9">
        <f t="shared" si="1793"/>
        <v>403</v>
      </c>
      <c r="AC279" s="9">
        <f t="shared" si="1793"/>
        <v>7363</v>
      </c>
      <c r="AD279" s="9">
        <f t="shared" si="1793"/>
        <v>-1695</v>
      </c>
      <c r="AE279" s="9">
        <f t="shared" si="1793"/>
        <v>-865</v>
      </c>
      <c r="AF279" s="9">
        <f t="shared" si="1793"/>
        <v>5723</v>
      </c>
      <c r="AG279" s="9">
        <f t="shared" si="1793"/>
        <v>772</v>
      </c>
      <c r="AH279" s="9">
        <f t="shared" si="1793"/>
        <v>-5032</v>
      </c>
      <c r="AI279" s="9">
        <f t="shared" si="1793"/>
        <v>1394</v>
      </c>
      <c r="AJ279" s="9">
        <f t="shared" si="1793"/>
        <v>-33440</v>
      </c>
    </row>
    <row r="280" spans="1:36" x14ac:dyDescent="0.2">
      <c r="A280" s="1">
        <f t="shared" si="1746"/>
        <v>38687</v>
      </c>
      <c r="B280" s="9">
        <f t="shared" ref="B280:AJ280" si="1794">IF(OR(B52="C",B64="C"),"C",B64-B52)</f>
        <v>-22544</v>
      </c>
      <c r="C280" s="9">
        <f t="shared" si="1794"/>
        <v>-21661</v>
      </c>
      <c r="D280" s="9">
        <f t="shared" si="1794"/>
        <v>-7318</v>
      </c>
      <c r="E280" s="9">
        <f t="shared" si="1794"/>
        <v>-3213</v>
      </c>
      <c r="F280" s="9">
        <f t="shared" si="1794"/>
        <v>7654</v>
      </c>
      <c r="G280" s="9">
        <f t="shared" si="1794"/>
        <v>-13907</v>
      </c>
      <c r="H280" s="9">
        <f t="shared" si="1794"/>
        <v>-3565</v>
      </c>
      <c r="I280" s="9">
        <f t="shared" si="1794"/>
        <v>-717</v>
      </c>
      <c r="J280" s="9">
        <f t="shared" si="1794"/>
        <v>177</v>
      </c>
      <c r="K280" s="9">
        <f t="shared" si="1794"/>
        <v>5438</v>
      </c>
      <c r="L280" s="9">
        <f t="shared" si="1794"/>
        <v>-2271</v>
      </c>
      <c r="M280" s="9">
        <f t="shared" si="1794"/>
        <v>2834</v>
      </c>
      <c r="N280" s="9">
        <f t="shared" si="1794"/>
        <v>-1571</v>
      </c>
      <c r="O280" s="9">
        <f t="shared" si="1794"/>
        <v>-1605</v>
      </c>
      <c r="P280" s="9">
        <f t="shared" si="1794"/>
        <v>879</v>
      </c>
      <c r="Q280" s="9">
        <f t="shared" si="1794"/>
        <v>-2760</v>
      </c>
      <c r="R280" s="9">
        <f t="shared" si="1794"/>
        <v>1439</v>
      </c>
      <c r="S280" s="9">
        <f t="shared" si="1794"/>
        <v>2379</v>
      </c>
      <c r="T280" s="9">
        <f t="shared" si="1794"/>
        <v>104</v>
      </c>
      <c r="U280" s="9">
        <f t="shared" si="1794"/>
        <v>-10978</v>
      </c>
      <c r="V280" s="9">
        <f t="shared" si="1794"/>
        <v>-25852</v>
      </c>
      <c r="W280" s="9">
        <f t="shared" si="1794"/>
        <v>-1548</v>
      </c>
      <c r="X280" s="9">
        <f t="shared" si="1794"/>
        <v>1989</v>
      </c>
      <c r="Y280" s="9">
        <f t="shared" si="1794"/>
        <v>567</v>
      </c>
      <c r="Z280" s="9">
        <f t="shared" si="1794"/>
        <v>-24842</v>
      </c>
      <c r="AA280" s="9">
        <f t="shared" si="1794"/>
        <v>-4102</v>
      </c>
      <c r="AB280" s="9">
        <f t="shared" si="1794"/>
        <v>74</v>
      </c>
      <c r="AC280" s="9">
        <f t="shared" si="1794"/>
        <v>3902</v>
      </c>
      <c r="AD280" s="9">
        <f t="shared" si="1794"/>
        <v>-1628</v>
      </c>
      <c r="AE280" s="9">
        <f t="shared" si="1794"/>
        <v>4843</v>
      </c>
      <c r="AF280" s="9">
        <f t="shared" si="1794"/>
        <v>1647</v>
      </c>
      <c r="AG280" s="9">
        <f t="shared" si="1794"/>
        <v>1128</v>
      </c>
      <c r="AH280" s="9">
        <f t="shared" si="1794"/>
        <v>-6959</v>
      </c>
      <c r="AI280" s="9">
        <f t="shared" si="1794"/>
        <v>-3667</v>
      </c>
      <c r="AJ280" s="9">
        <f t="shared" si="1794"/>
        <v>-103190</v>
      </c>
    </row>
    <row r="281" spans="1:36" x14ac:dyDescent="0.2">
      <c r="A281" s="1">
        <f t="shared" si="1746"/>
        <v>38718</v>
      </c>
      <c r="B281" s="9">
        <f t="shared" ref="B281:AJ281" si="1795">IF(OR(B53="C",B65="C"),"C",B65-B53)</f>
        <v>-16517</v>
      </c>
      <c r="C281" s="9">
        <f t="shared" si="1795"/>
        <v>-43445</v>
      </c>
      <c r="D281" s="9">
        <f t="shared" si="1795"/>
        <v>-5427</v>
      </c>
      <c r="E281" s="9">
        <f t="shared" si="1795"/>
        <v>68</v>
      </c>
      <c r="F281" s="9">
        <f t="shared" si="1795"/>
        <v>-10501</v>
      </c>
      <c r="G281" s="9">
        <f t="shared" si="1795"/>
        <v>-19035</v>
      </c>
      <c r="H281" s="9">
        <f t="shared" si="1795"/>
        <v>-13204</v>
      </c>
      <c r="I281" s="9">
        <f t="shared" si="1795"/>
        <v>-17671</v>
      </c>
      <c r="J281" s="9">
        <f t="shared" si="1795"/>
        <v>6851</v>
      </c>
      <c r="K281" s="9">
        <f t="shared" si="1795"/>
        <v>10241</v>
      </c>
      <c r="L281" s="9">
        <f t="shared" si="1795"/>
        <v>-11532</v>
      </c>
      <c r="M281" s="9">
        <f t="shared" si="1795"/>
        <v>-1100</v>
      </c>
      <c r="N281" s="9">
        <f t="shared" si="1795"/>
        <v>-4547</v>
      </c>
      <c r="O281" s="9">
        <f t="shared" si="1795"/>
        <v>2993</v>
      </c>
      <c r="P281" s="9">
        <f t="shared" si="1795"/>
        <v>1795</v>
      </c>
      <c r="Q281" s="9">
        <f t="shared" si="1795"/>
        <v>1534</v>
      </c>
      <c r="R281" s="9">
        <f t="shared" si="1795"/>
        <v>7466</v>
      </c>
      <c r="S281" s="9">
        <f t="shared" si="1795"/>
        <v>612</v>
      </c>
      <c r="T281" s="9">
        <f t="shared" si="1795"/>
        <v>2290</v>
      </c>
      <c r="U281" s="9">
        <f t="shared" si="1795"/>
        <v>16061</v>
      </c>
      <c r="V281" s="9">
        <f t="shared" si="1795"/>
        <v>-17424</v>
      </c>
      <c r="W281" s="9">
        <f t="shared" si="1795"/>
        <v>-2273</v>
      </c>
      <c r="X281" s="9">
        <f t="shared" si="1795"/>
        <v>-223</v>
      </c>
      <c r="Y281" s="9">
        <f t="shared" si="1795"/>
        <v>4050</v>
      </c>
      <c r="Z281" s="9">
        <f t="shared" si="1795"/>
        <v>-15871</v>
      </c>
      <c r="AA281" s="9">
        <f t="shared" si="1795"/>
        <v>1865</v>
      </c>
      <c r="AB281" s="9">
        <f t="shared" si="1795"/>
        <v>6184</v>
      </c>
      <c r="AC281" s="9">
        <f t="shared" si="1795"/>
        <v>11965</v>
      </c>
      <c r="AD281" s="9">
        <f t="shared" si="1795"/>
        <v>-1438</v>
      </c>
      <c r="AE281" s="9">
        <f t="shared" si="1795"/>
        <v>5236</v>
      </c>
      <c r="AF281" s="9">
        <f t="shared" si="1795"/>
        <v>5773</v>
      </c>
      <c r="AG281" s="9">
        <f t="shared" si="1795"/>
        <v>1826</v>
      </c>
      <c r="AH281" s="9">
        <f t="shared" si="1795"/>
        <v>-7809</v>
      </c>
      <c r="AI281" s="9">
        <f t="shared" si="1795"/>
        <v>6104</v>
      </c>
      <c r="AJ281" s="9">
        <f t="shared" si="1795"/>
        <v>-79843</v>
      </c>
    </row>
    <row r="282" spans="1:36" x14ac:dyDescent="0.2">
      <c r="A282" s="1">
        <f t="shared" si="1746"/>
        <v>38749</v>
      </c>
      <c r="B282" s="9">
        <f t="shared" ref="B282:AJ282" si="1796">IF(OR(B54="C",B66="C"),"C",B66-B54)</f>
        <v>11315</v>
      </c>
      <c r="C282" s="9">
        <f t="shared" si="1796"/>
        <v>-6455</v>
      </c>
      <c r="D282" s="9">
        <f t="shared" si="1796"/>
        <v>2395</v>
      </c>
      <c r="E282" s="9">
        <f t="shared" si="1796"/>
        <v>2969</v>
      </c>
      <c r="F282" s="9">
        <f t="shared" si="1796"/>
        <v>7133</v>
      </c>
      <c r="G282" s="9">
        <f t="shared" si="1796"/>
        <v>1803</v>
      </c>
      <c r="H282" s="9">
        <f t="shared" si="1796"/>
        <v>317</v>
      </c>
      <c r="I282" s="9">
        <f t="shared" si="1796"/>
        <v>2023</v>
      </c>
      <c r="J282" s="9">
        <f t="shared" si="1796"/>
        <v>2624</v>
      </c>
      <c r="K282" s="9">
        <f t="shared" si="1796"/>
        <v>-386</v>
      </c>
      <c r="L282" s="9">
        <f t="shared" si="1796"/>
        <v>6771</v>
      </c>
      <c r="M282" s="9">
        <f t="shared" si="1796"/>
        <v>211</v>
      </c>
      <c r="N282" s="9">
        <f t="shared" si="1796"/>
        <v>-5794</v>
      </c>
      <c r="O282" s="9">
        <f t="shared" si="1796"/>
        <v>-1260</v>
      </c>
      <c r="P282" s="9">
        <f t="shared" si="1796"/>
        <v>402</v>
      </c>
      <c r="Q282" s="9">
        <f t="shared" si="1796"/>
        <v>5317</v>
      </c>
      <c r="R282" s="9">
        <f t="shared" si="1796"/>
        <v>8913</v>
      </c>
      <c r="S282" s="9">
        <f t="shared" si="1796"/>
        <v>8631</v>
      </c>
      <c r="T282" s="9">
        <f t="shared" si="1796"/>
        <v>4735</v>
      </c>
      <c r="U282" s="9">
        <f t="shared" si="1796"/>
        <v>12837</v>
      </c>
      <c r="V282" s="9">
        <f t="shared" si="1796"/>
        <v>-765</v>
      </c>
      <c r="W282" s="9">
        <f t="shared" si="1796"/>
        <v>-9</v>
      </c>
      <c r="X282" s="9">
        <f t="shared" si="1796"/>
        <v>3423</v>
      </c>
      <c r="Y282" s="9">
        <f t="shared" si="1796"/>
        <v>634</v>
      </c>
      <c r="Z282" s="9">
        <f t="shared" si="1796"/>
        <v>3283</v>
      </c>
      <c r="AA282" s="9">
        <f t="shared" si="1796"/>
        <v>-432</v>
      </c>
      <c r="AB282" s="9">
        <f t="shared" si="1796"/>
        <v>-1476</v>
      </c>
      <c r="AC282" s="9">
        <f t="shared" si="1796"/>
        <v>9903</v>
      </c>
      <c r="AD282" s="9">
        <f t="shared" si="1796"/>
        <v>-28</v>
      </c>
      <c r="AE282" s="9">
        <f t="shared" si="1796"/>
        <v>-1191</v>
      </c>
      <c r="AF282" s="9">
        <f t="shared" si="1796"/>
        <v>10184</v>
      </c>
      <c r="AG282" s="9">
        <f t="shared" si="1796"/>
        <v>1859</v>
      </c>
      <c r="AH282" s="9">
        <f t="shared" si="1796"/>
        <v>-3187</v>
      </c>
      <c r="AI282" s="9">
        <f t="shared" si="1796"/>
        <v>479</v>
      </c>
      <c r="AJ282" s="9">
        <f t="shared" si="1796"/>
        <v>75264</v>
      </c>
    </row>
    <row r="283" spans="1:36" x14ac:dyDescent="0.2">
      <c r="A283" s="1">
        <f t="shared" si="1746"/>
        <v>38777</v>
      </c>
      <c r="B283" s="9">
        <f t="shared" ref="B283:AJ283" si="1797">IF(OR(B55="C",B67="C"),"C",B67-B55)</f>
        <v>-16780</v>
      </c>
      <c r="C283" s="9">
        <f t="shared" si="1797"/>
        <v>-33391</v>
      </c>
      <c r="D283" s="9">
        <f t="shared" si="1797"/>
        <v>-11019</v>
      </c>
      <c r="E283" s="9">
        <f t="shared" si="1797"/>
        <v>514</v>
      </c>
      <c r="F283" s="9">
        <f t="shared" si="1797"/>
        <v>-20330</v>
      </c>
      <c r="G283" s="9">
        <f t="shared" si="1797"/>
        <v>-13946</v>
      </c>
      <c r="H283" s="9">
        <f t="shared" si="1797"/>
        <v>-13864</v>
      </c>
      <c r="I283" s="9">
        <f t="shared" si="1797"/>
        <v>-2172</v>
      </c>
      <c r="J283" s="9">
        <f t="shared" si="1797"/>
        <v>-1928</v>
      </c>
      <c r="K283" s="9">
        <f t="shared" si="1797"/>
        <v>-8031</v>
      </c>
      <c r="L283" s="9">
        <f t="shared" si="1797"/>
        <v>-122</v>
      </c>
      <c r="M283" s="9">
        <f t="shared" si="1797"/>
        <v>-1933</v>
      </c>
      <c r="N283" s="9">
        <f t="shared" si="1797"/>
        <v>-819</v>
      </c>
      <c r="O283" s="9">
        <f t="shared" si="1797"/>
        <v>-791</v>
      </c>
      <c r="P283" s="9">
        <f t="shared" si="1797"/>
        <v>-686</v>
      </c>
      <c r="Q283" s="9">
        <f t="shared" si="1797"/>
        <v>1953</v>
      </c>
      <c r="R283" s="9">
        <f t="shared" si="1797"/>
        <v>3300</v>
      </c>
      <c r="S283" s="9">
        <f t="shared" si="1797"/>
        <v>3486</v>
      </c>
      <c r="T283" s="9">
        <f t="shared" si="1797"/>
        <v>-3784</v>
      </c>
      <c r="U283" s="9">
        <f t="shared" si="1797"/>
        <v>-9820</v>
      </c>
      <c r="V283" s="9">
        <f t="shared" si="1797"/>
        <v>-38600</v>
      </c>
      <c r="W283" s="9">
        <f t="shared" si="1797"/>
        <v>-4352</v>
      </c>
      <c r="X283" s="9">
        <f t="shared" si="1797"/>
        <v>1938</v>
      </c>
      <c r="Y283" s="9">
        <f t="shared" si="1797"/>
        <v>-3113</v>
      </c>
      <c r="Z283" s="9">
        <f t="shared" si="1797"/>
        <v>-44128</v>
      </c>
      <c r="AA283" s="9">
        <f t="shared" si="1797"/>
        <v>-11773</v>
      </c>
      <c r="AB283" s="9">
        <f t="shared" si="1797"/>
        <v>-6476</v>
      </c>
      <c r="AC283" s="9">
        <f t="shared" si="1797"/>
        <v>-766</v>
      </c>
      <c r="AD283" s="9">
        <f t="shared" si="1797"/>
        <v>-4691</v>
      </c>
      <c r="AE283" s="9">
        <f t="shared" si="1797"/>
        <v>-9113</v>
      </c>
      <c r="AF283" s="9">
        <f t="shared" si="1797"/>
        <v>-1511</v>
      </c>
      <c r="AG283" s="9">
        <f t="shared" si="1797"/>
        <v>894</v>
      </c>
      <c r="AH283" s="9">
        <f t="shared" si="1797"/>
        <v>-5900</v>
      </c>
      <c r="AI283" s="9">
        <f t="shared" si="1797"/>
        <v>-6308</v>
      </c>
      <c r="AJ283" s="9">
        <f t="shared" si="1797"/>
        <v>-223423</v>
      </c>
    </row>
    <row r="284" spans="1:36" x14ac:dyDescent="0.2">
      <c r="A284" s="1">
        <f t="shared" si="1746"/>
        <v>38808</v>
      </c>
      <c r="B284" s="9">
        <f t="shared" ref="B284:AJ284" si="1798">IF(OR(B56="C",B68="C"),"C",B68-B56)</f>
        <v>11574</v>
      </c>
      <c r="C284" s="9">
        <f t="shared" si="1798"/>
        <v>-18571</v>
      </c>
      <c r="D284" s="9">
        <f t="shared" si="1798"/>
        <v>856</v>
      </c>
      <c r="E284" s="9">
        <f t="shared" si="1798"/>
        <v>-7538</v>
      </c>
      <c r="F284" s="9">
        <f t="shared" si="1798"/>
        <v>7513</v>
      </c>
      <c r="G284" s="9">
        <f t="shared" si="1798"/>
        <v>882</v>
      </c>
      <c r="H284" s="9">
        <f t="shared" si="1798"/>
        <v>2603</v>
      </c>
      <c r="I284" s="9">
        <f t="shared" si="1798"/>
        <v>1258</v>
      </c>
      <c r="J284" s="9">
        <f t="shared" si="1798"/>
        <v>1282</v>
      </c>
      <c r="K284" s="9">
        <f t="shared" si="1798"/>
        <v>-3034</v>
      </c>
      <c r="L284" s="9">
        <f t="shared" si="1798"/>
        <v>7871</v>
      </c>
      <c r="M284" s="9">
        <f t="shared" si="1798"/>
        <v>1440</v>
      </c>
      <c r="N284" s="9">
        <f t="shared" si="1798"/>
        <v>-7793</v>
      </c>
      <c r="O284" s="9">
        <f t="shared" si="1798"/>
        <v>1657</v>
      </c>
      <c r="P284" s="9">
        <f t="shared" si="1798"/>
        <v>1879</v>
      </c>
      <c r="Q284" s="9">
        <f t="shared" si="1798"/>
        <v>6508</v>
      </c>
      <c r="R284" s="9">
        <f t="shared" si="1798"/>
        <v>-1111</v>
      </c>
      <c r="S284" s="9">
        <f t="shared" si="1798"/>
        <v>-241</v>
      </c>
      <c r="T284" s="9">
        <f t="shared" si="1798"/>
        <v>1976</v>
      </c>
      <c r="U284" s="9">
        <f t="shared" si="1798"/>
        <v>9621</v>
      </c>
      <c r="V284" s="9">
        <f t="shared" si="1798"/>
        <v>5140</v>
      </c>
      <c r="W284" s="9">
        <f t="shared" si="1798"/>
        <v>2992</v>
      </c>
      <c r="X284" s="9">
        <f t="shared" si="1798"/>
        <v>2163</v>
      </c>
      <c r="Y284" s="9">
        <f t="shared" si="1798"/>
        <v>3263</v>
      </c>
      <c r="Z284" s="9">
        <f t="shared" si="1798"/>
        <v>13558</v>
      </c>
      <c r="AA284" s="9">
        <f t="shared" si="1798"/>
        <v>9978</v>
      </c>
      <c r="AB284" s="9">
        <f t="shared" si="1798"/>
        <v>8006</v>
      </c>
      <c r="AC284" s="9">
        <f t="shared" si="1798"/>
        <v>22712</v>
      </c>
      <c r="AD284" s="9">
        <f t="shared" si="1798"/>
        <v>5003</v>
      </c>
      <c r="AE284" s="9">
        <f t="shared" si="1798"/>
        <v>10837</v>
      </c>
      <c r="AF284" s="9">
        <f t="shared" si="1798"/>
        <v>5623</v>
      </c>
      <c r="AG284" s="9">
        <f t="shared" si="1798"/>
        <v>1946</v>
      </c>
      <c r="AH284" s="9">
        <f t="shared" si="1798"/>
        <v>3843</v>
      </c>
      <c r="AI284" s="9">
        <f t="shared" si="1798"/>
        <v>-1051</v>
      </c>
      <c r="AJ284" s="9">
        <f t="shared" si="1798"/>
        <v>99327</v>
      </c>
    </row>
    <row r="285" spans="1:36" x14ac:dyDescent="0.2">
      <c r="A285" s="1">
        <f t="shared" si="1746"/>
        <v>38838</v>
      </c>
      <c r="B285" s="9">
        <f t="shared" ref="B285:AJ285" si="1799">IF(OR(B57="C",B69="C"),"C",B69-B57)</f>
        <v>-686</v>
      </c>
      <c r="C285" s="9">
        <f t="shared" si="1799"/>
        <v>-5001</v>
      </c>
      <c r="D285" s="9">
        <f t="shared" si="1799"/>
        <v>-71</v>
      </c>
      <c r="E285" s="9">
        <f t="shared" si="1799"/>
        <v>215</v>
      </c>
      <c r="F285" s="9">
        <f t="shared" si="1799"/>
        <v>4650</v>
      </c>
      <c r="G285" s="9">
        <f t="shared" si="1799"/>
        <v>-6193</v>
      </c>
      <c r="H285" s="9">
        <f t="shared" si="1799"/>
        <v>-1954</v>
      </c>
      <c r="I285" s="9">
        <f t="shared" si="1799"/>
        <v>-1073</v>
      </c>
      <c r="J285" s="9">
        <f t="shared" si="1799"/>
        <v>-1635</v>
      </c>
      <c r="K285" s="9">
        <f t="shared" si="1799"/>
        <v>-682</v>
      </c>
      <c r="L285" s="9">
        <f t="shared" si="1799"/>
        <v>-1800</v>
      </c>
      <c r="M285" s="9">
        <f t="shared" si="1799"/>
        <v>830</v>
      </c>
      <c r="N285" s="9">
        <f t="shared" si="1799"/>
        <v>2564</v>
      </c>
      <c r="O285" s="9">
        <f t="shared" si="1799"/>
        <v>-117</v>
      </c>
      <c r="P285" s="9">
        <f t="shared" si="1799"/>
        <v>118</v>
      </c>
      <c r="Q285" s="9">
        <f t="shared" si="1799"/>
        <v>2939</v>
      </c>
      <c r="R285" s="9">
        <f t="shared" si="1799"/>
        <v>8594</v>
      </c>
      <c r="S285" s="9">
        <f t="shared" si="1799"/>
        <v>7779</v>
      </c>
      <c r="T285" s="9">
        <f t="shared" si="1799"/>
        <v>897</v>
      </c>
      <c r="U285" s="9">
        <f t="shared" si="1799"/>
        <v>-730</v>
      </c>
      <c r="V285" s="9">
        <f t="shared" si="1799"/>
        <v>8746</v>
      </c>
      <c r="W285" s="9">
        <f t="shared" si="1799"/>
        <v>3391</v>
      </c>
      <c r="X285" s="9">
        <f t="shared" si="1799"/>
        <v>295</v>
      </c>
      <c r="Y285" s="9">
        <f t="shared" si="1799"/>
        <v>447</v>
      </c>
      <c r="Z285" s="9">
        <f t="shared" si="1799"/>
        <v>12881</v>
      </c>
      <c r="AA285" s="9">
        <f t="shared" si="1799"/>
        <v>284</v>
      </c>
      <c r="AB285" s="9">
        <f t="shared" si="1799"/>
        <v>2816</v>
      </c>
      <c r="AC285" s="9">
        <f t="shared" si="1799"/>
        <v>8550</v>
      </c>
      <c r="AD285" s="9">
        <f t="shared" si="1799"/>
        <v>123</v>
      </c>
      <c r="AE285" s="9">
        <f t="shared" si="1799"/>
        <v>-130</v>
      </c>
      <c r="AF285" s="9">
        <f t="shared" si="1799"/>
        <v>-385</v>
      </c>
      <c r="AG285" s="9">
        <f t="shared" si="1799"/>
        <v>1573</v>
      </c>
      <c r="AH285" s="9">
        <f t="shared" si="1799"/>
        <v>2289</v>
      </c>
      <c r="AI285" s="9">
        <f t="shared" si="1799"/>
        <v>-362</v>
      </c>
      <c r="AJ285" s="9">
        <f t="shared" si="1799"/>
        <v>28503</v>
      </c>
    </row>
    <row r="286" spans="1:36" x14ac:dyDescent="0.2">
      <c r="A286" s="1">
        <f t="shared" si="1746"/>
        <v>38869</v>
      </c>
      <c r="B286" s="9">
        <f t="shared" ref="B286:AJ286" si="1800">IF(OR(B58="C",B70="C"),"C",B70-B58)</f>
        <v>-1079</v>
      </c>
      <c r="C286" s="9">
        <f t="shared" si="1800"/>
        <v>-4912</v>
      </c>
      <c r="D286" s="9">
        <f t="shared" si="1800"/>
        <v>2630</v>
      </c>
      <c r="E286" s="9">
        <f t="shared" si="1800"/>
        <v>4984</v>
      </c>
      <c r="F286" s="9">
        <f t="shared" si="1800"/>
        <v>-1183</v>
      </c>
      <c r="G286" s="9">
        <f t="shared" si="1800"/>
        <v>-10573</v>
      </c>
      <c r="H286" s="9">
        <f t="shared" si="1800"/>
        <v>-7273</v>
      </c>
      <c r="I286" s="9">
        <f t="shared" si="1800"/>
        <v>592</v>
      </c>
      <c r="J286" s="9">
        <f t="shared" si="1800"/>
        <v>-961</v>
      </c>
      <c r="K286" s="9">
        <f t="shared" si="1800"/>
        <v>-4000</v>
      </c>
      <c r="L286" s="9">
        <f t="shared" si="1800"/>
        <v>634</v>
      </c>
      <c r="M286" s="9">
        <f t="shared" si="1800"/>
        <v>1375</v>
      </c>
      <c r="N286" s="9">
        <f t="shared" si="1800"/>
        <v>-4704</v>
      </c>
      <c r="O286" s="9">
        <f t="shared" si="1800"/>
        <v>-3831</v>
      </c>
      <c r="P286" s="9">
        <f t="shared" si="1800"/>
        <v>-978</v>
      </c>
      <c r="Q286" s="9">
        <f t="shared" si="1800"/>
        <v>-1366</v>
      </c>
      <c r="R286" s="9">
        <f t="shared" si="1800"/>
        <v>-7299</v>
      </c>
      <c r="S286" s="9">
        <f t="shared" si="1800"/>
        <v>-3404</v>
      </c>
      <c r="T286" s="9">
        <f t="shared" si="1800"/>
        <v>-1533</v>
      </c>
      <c r="U286" s="9">
        <f t="shared" si="1800"/>
        <v>-3450</v>
      </c>
      <c r="V286" s="9">
        <f t="shared" si="1800"/>
        <v>-51211</v>
      </c>
      <c r="W286" s="9">
        <f t="shared" si="1800"/>
        <v>-1423</v>
      </c>
      <c r="X286" s="9">
        <f t="shared" si="1800"/>
        <v>-1223</v>
      </c>
      <c r="Y286" s="9">
        <f t="shared" si="1800"/>
        <v>898</v>
      </c>
      <c r="Z286" s="9">
        <f t="shared" si="1800"/>
        <v>-52957</v>
      </c>
      <c r="AA286" s="9">
        <f t="shared" si="1800"/>
        <v>-3767</v>
      </c>
      <c r="AB286" s="9">
        <f t="shared" si="1800"/>
        <v>-199</v>
      </c>
      <c r="AC286" s="9">
        <f t="shared" si="1800"/>
        <v>-10639</v>
      </c>
      <c r="AD286" s="9">
        <f t="shared" si="1800"/>
        <v>-256</v>
      </c>
      <c r="AE286" s="9">
        <f t="shared" si="1800"/>
        <v>-53</v>
      </c>
      <c r="AF286" s="9">
        <f t="shared" si="1800"/>
        <v>-8302</v>
      </c>
      <c r="AG286" s="9">
        <f t="shared" si="1800"/>
        <v>513</v>
      </c>
      <c r="AH286" s="9">
        <f t="shared" si="1800"/>
        <v>-1233</v>
      </c>
      <c r="AI286" s="9">
        <f t="shared" si="1800"/>
        <v>-3275</v>
      </c>
      <c r="AJ286" s="9">
        <f t="shared" si="1800"/>
        <v>-123095</v>
      </c>
    </row>
    <row r="287" spans="1:36" x14ac:dyDescent="0.2">
      <c r="A287" s="1">
        <f t="shared" si="1746"/>
        <v>38899</v>
      </c>
      <c r="B287" s="9">
        <f t="shared" ref="B287:AJ287" si="1801">IF(OR(B59="C",B71="C"),"C",B71-B59)</f>
        <v>625</v>
      </c>
      <c r="C287" s="9">
        <f t="shared" si="1801"/>
        <v>-59232</v>
      </c>
      <c r="D287" s="9">
        <f t="shared" si="1801"/>
        <v>-10</v>
      </c>
      <c r="E287" s="9">
        <f t="shared" si="1801"/>
        <v>9289</v>
      </c>
      <c r="F287" s="9">
        <f t="shared" si="1801"/>
        <v>-913</v>
      </c>
      <c r="G287" s="9">
        <f t="shared" si="1801"/>
        <v>-19675</v>
      </c>
      <c r="H287" s="9">
        <f t="shared" si="1801"/>
        <v>-11806</v>
      </c>
      <c r="I287" s="9">
        <f t="shared" si="1801"/>
        <v>2299</v>
      </c>
      <c r="J287" s="9">
        <f t="shared" si="1801"/>
        <v>66</v>
      </c>
      <c r="K287" s="9">
        <f t="shared" si="1801"/>
        <v>-559</v>
      </c>
      <c r="L287" s="9">
        <f t="shared" si="1801"/>
        <v>-781</v>
      </c>
      <c r="M287" s="9">
        <f t="shared" si="1801"/>
        <v>4394</v>
      </c>
      <c r="N287" s="9">
        <f t="shared" si="1801"/>
        <v>1979</v>
      </c>
      <c r="O287" s="9">
        <f t="shared" si="1801"/>
        <v>967</v>
      </c>
      <c r="P287" s="9">
        <f t="shared" si="1801"/>
        <v>-2587</v>
      </c>
      <c r="Q287" s="9">
        <f t="shared" si="1801"/>
        <v>-747</v>
      </c>
      <c r="R287" s="9">
        <f t="shared" si="1801"/>
        <v>429</v>
      </c>
      <c r="S287" s="9">
        <f t="shared" si="1801"/>
        <v>5994</v>
      </c>
      <c r="T287" s="9">
        <f t="shared" si="1801"/>
        <v>-2324</v>
      </c>
      <c r="U287" s="9">
        <f t="shared" si="1801"/>
        <v>1181</v>
      </c>
      <c r="V287" s="9">
        <f t="shared" si="1801"/>
        <v>-6378</v>
      </c>
      <c r="W287" s="9">
        <f t="shared" si="1801"/>
        <v>1455</v>
      </c>
      <c r="X287" s="9">
        <f t="shared" si="1801"/>
        <v>-679</v>
      </c>
      <c r="Y287" s="9">
        <f t="shared" si="1801"/>
        <v>-50</v>
      </c>
      <c r="Z287" s="9">
        <f t="shared" si="1801"/>
        <v>-5653</v>
      </c>
      <c r="AA287" s="9">
        <f t="shared" si="1801"/>
        <v>1038</v>
      </c>
      <c r="AB287" s="9">
        <f t="shared" si="1801"/>
        <v>2629</v>
      </c>
      <c r="AC287" s="9">
        <f t="shared" si="1801"/>
        <v>-10232</v>
      </c>
      <c r="AD287" s="9">
        <f t="shared" si="1801"/>
        <v>1075</v>
      </c>
      <c r="AE287" s="9">
        <f t="shared" si="1801"/>
        <v>-1143</v>
      </c>
      <c r="AF287" s="9">
        <f t="shared" si="1801"/>
        <v>3692</v>
      </c>
      <c r="AG287" s="9">
        <f t="shared" si="1801"/>
        <v>483</v>
      </c>
      <c r="AH287" s="9">
        <f t="shared" si="1801"/>
        <v>904</v>
      </c>
      <c r="AI287" s="9">
        <f t="shared" si="1801"/>
        <v>-1762</v>
      </c>
      <c r="AJ287" s="9">
        <f t="shared" si="1801"/>
        <v>-86375</v>
      </c>
    </row>
    <row r="288" spans="1:36" x14ac:dyDescent="0.2">
      <c r="A288" s="1">
        <f t="shared" si="1746"/>
        <v>38930</v>
      </c>
      <c r="B288" s="9">
        <f t="shared" ref="B288:AJ288" si="1802">IF(OR(B60="C",B72="C"),"C",B72-B60)</f>
        <v>783</v>
      </c>
      <c r="C288" s="9">
        <f t="shared" si="1802"/>
        <v>12800</v>
      </c>
      <c r="D288" s="9">
        <f t="shared" si="1802"/>
        <v>-571</v>
      </c>
      <c r="E288" s="9">
        <f t="shared" si="1802"/>
        <v>1975</v>
      </c>
      <c r="F288" s="9">
        <f t="shared" si="1802"/>
        <v>2398</v>
      </c>
      <c r="G288" s="9">
        <f t="shared" si="1802"/>
        <v>12012</v>
      </c>
      <c r="H288" s="9">
        <f t="shared" si="1802"/>
        <v>-334</v>
      </c>
      <c r="I288" s="9">
        <f t="shared" si="1802"/>
        <v>1035</v>
      </c>
      <c r="J288" s="9">
        <f t="shared" si="1802"/>
        <v>-550</v>
      </c>
      <c r="K288" s="9">
        <f t="shared" si="1802"/>
        <v>-500</v>
      </c>
      <c r="L288" s="9">
        <f t="shared" si="1802"/>
        <v>8008</v>
      </c>
      <c r="M288" s="9">
        <f t="shared" si="1802"/>
        <v>8412</v>
      </c>
      <c r="N288" s="9">
        <f t="shared" si="1802"/>
        <v>-4429</v>
      </c>
      <c r="O288" s="9">
        <f t="shared" si="1802"/>
        <v>240</v>
      </c>
      <c r="P288" s="9">
        <f t="shared" si="1802"/>
        <v>-21</v>
      </c>
      <c r="Q288" s="9">
        <f t="shared" si="1802"/>
        <v>-1763</v>
      </c>
      <c r="R288" s="9">
        <f t="shared" si="1802"/>
        <v>10724</v>
      </c>
      <c r="S288" s="9">
        <f t="shared" si="1802"/>
        <v>12694</v>
      </c>
      <c r="T288" s="9">
        <f t="shared" si="1802"/>
        <v>1042</v>
      </c>
      <c r="U288" s="9">
        <f t="shared" si="1802"/>
        <v>-2972</v>
      </c>
      <c r="V288" s="9">
        <f t="shared" si="1802"/>
        <v>-3221</v>
      </c>
      <c r="W288" s="9">
        <f t="shared" si="1802"/>
        <v>794</v>
      </c>
      <c r="X288" s="9">
        <f t="shared" si="1802"/>
        <v>-329</v>
      </c>
      <c r="Y288" s="9">
        <f t="shared" si="1802"/>
        <v>999</v>
      </c>
      <c r="Z288" s="9">
        <f t="shared" si="1802"/>
        <v>-1756</v>
      </c>
      <c r="AA288" s="9">
        <f t="shared" si="1802"/>
        <v>3832</v>
      </c>
      <c r="AB288" s="9">
        <f t="shared" si="1802"/>
        <v>2666</v>
      </c>
      <c r="AC288" s="9">
        <f t="shared" si="1802"/>
        <v>8473</v>
      </c>
      <c r="AD288" s="9">
        <f t="shared" si="1802"/>
        <v>738</v>
      </c>
      <c r="AE288" s="9">
        <f t="shared" si="1802"/>
        <v>1200</v>
      </c>
      <c r="AF288" s="9">
        <f t="shared" si="1802"/>
        <v>-235</v>
      </c>
      <c r="AG288" s="9">
        <f t="shared" si="1802"/>
        <v>-82</v>
      </c>
      <c r="AH288" s="9">
        <f t="shared" si="1802"/>
        <v>2227</v>
      </c>
      <c r="AI288" s="9">
        <f t="shared" si="1802"/>
        <v>-4328</v>
      </c>
      <c r="AJ288" s="9">
        <f t="shared" si="1802"/>
        <v>61027</v>
      </c>
    </row>
    <row r="289" spans="1:36" x14ac:dyDescent="0.2">
      <c r="A289" s="1">
        <f t="shared" si="1746"/>
        <v>38961</v>
      </c>
      <c r="B289" s="9">
        <f t="shared" ref="B289:AJ289" si="1803">IF(OR(B61="C",B73="C"),"C",B73-B61)</f>
        <v>3859</v>
      </c>
      <c r="C289" s="9">
        <f t="shared" si="1803"/>
        <v>9575</v>
      </c>
      <c r="D289" s="9">
        <f t="shared" si="1803"/>
        <v>-1328</v>
      </c>
      <c r="E289" s="9">
        <f t="shared" si="1803"/>
        <v>-715</v>
      </c>
      <c r="F289" s="9">
        <f t="shared" si="1803"/>
        <v>9508</v>
      </c>
      <c r="G289" s="9">
        <f t="shared" si="1803"/>
        <v>2741</v>
      </c>
      <c r="H289" s="9">
        <f t="shared" si="1803"/>
        <v>5550</v>
      </c>
      <c r="I289" s="9">
        <f t="shared" si="1803"/>
        <v>-1160</v>
      </c>
      <c r="J289" s="9">
        <f t="shared" si="1803"/>
        <v>706</v>
      </c>
      <c r="K289" s="9">
        <f t="shared" si="1803"/>
        <v>8275</v>
      </c>
      <c r="L289" s="9">
        <f t="shared" si="1803"/>
        <v>-2289</v>
      </c>
      <c r="M289" s="9">
        <f t="shared" si="1803"/>
        <v>6734</v>
      </c>
      <c r="N289" s="9">
        <f t="shared" si="1803"/>
        <v>3291</v>
      </c>
      <c r="O289" s="9">
        <f t="shared" si="1803"/>
        <v>-133</v>
      </c>
      <c r="P289" s="9">
        <f t="shared" si="1803"/>
        <v>24</v>
      </c>
      <c r="Q289" s="9">
        <f t="shared" si="1803"/>
        <v>-589</v>
      </c>
      <c r="R289" s="9">
        <f t="shared" si="1803"/>
        <v>16567</v>
      </c>
      <c r="S289" s="9">
        <f t="shared" si="1803"/>
        <v>16061</v>
      </c>
      <c r="T289" s="9">
        <f t="shared" si="1803"/>
        <v>-3087</v>
      </c>
      <c r="U289" s="9">
        <f t="shared" si="1803"/>
        <v>4499</v>
      </c>
      <c r="V289" s="9">
        <f t="shared" si="1803"/>
        <v>10013</v>
      </c>
      <c r="W289" s="9">
        <f t="shared" si="1803"/>
        <v>2888</v>
      </c>
      <c r="X289" s="9">
        <f t="shared" si="1803"/>
        <v>-152</v>
      </c>
      <c r="Y289" s="9">
        <f t="shared" si="1803"/>
        <v>2138</v>
      </c>
      <c r="Z289" s="9">
        <f t="shared" si="1803"/>
        <v>14889</v>
      </c>
      <c r="AA289" s="9">
        <f t="shared" si="1803"/>
        <v>3123</v>
      </c>
      <c r="AB289" s="9">
        <f t="shared" si="1803"/>
        <v>-5106</v>
      </c>
      <c r="AC289" s="9">
        <f t="shared" si="1803"/>
        <v>-3117</v>
      </c>
      <c r="AD289" s="9">
        <f t="shared" si="1803"/>
        <v>-177</v>
      </c>
      <c r="AE289" s="9">
        <f t="shared" si="1803"/>
        <v>759</v>
      </c>
      <c r="AF289" s="9">
        <f t="shared" si="1803"/>
        <v>-6623</v>
      </c>
      <c r="AG289" s="9">
        <f t="shared" si="1803"/>
        <v>148</v>
      </c>
      <c r="AH289" s="9">
        <f t="shared" si="1803"/>
        <v>2570</v>
      </c>
      <c r="AI289" s="9">
        <f t="shared" si="1803"/>
        <v>-3090</v>
      </c>
      <c r="AJ289" s="9">
        <f t="shared" si="1803"/>
        <v>65402</v>
      </c>
    </row>
    <row r="290" spans="1:36" x14ac:dyDescent="0.2">
      <c r="A290" s="1">
        <f t="shared" si="1746"/>
        <v>38991</v>
      </c>
      <c r="B290" s="9">
        <f t="shared" ref="B290:AJ290" si="1804">IF(OR(B62="C",B74="C"),"C",B74-B62)</f>
        <v>15792</v>
      </c>
      <c r="C290" s="9">
        <f t="shared" si="1804"/>
        <v>43975</v>
      </c>
      <c r="D290" s="9">
        <f t="shared" si="1804"/>
        <v>-1689</v>
      </c>
      <c r="E290" s="9">
        <f t="shared" si="1804"/>
        <v>-4171</v>
      </c>
      <c r="F290" s="9">
        <f t="shared" si="1804"/>
        <v>6874</v>
      </c>
      <c r="G290" s="9">
        <f t="shared" si="1804"/>
        <v>1244</v>
      </c>
      <c r="H290" s="9">
        <f t="shared" si="1804"/>
        <v>-803</v>
      </c>
      <c r="I290" s="9">
        <f t="shared" si="1804"/>
        <v>1230</v>
      </c>
      <c r="J290" s="9">
        <f t="shared" si="1804"/>
        <v>4137</v>
      </c>
      <c r="K290" s="9">
        <f t="shared" si="1804"/>
        <v>280</v>
      </c>
      <c r="L290" s="9">
        <f t="shared" si="1804"/>
        <v>-2676</v>
      </c>
      <c r="M290" s="9">
        <f t="shared" si="1804"/>
        <v>1678</v>
      </c>
      <c r="N290" s="9">
        <f t="shared" si="1804"/>
        <v>-6089</v>
      </c>
      <c r="O290" s="9">
        <f t="shared" si="1804"/>
        <v>-537</v>
      </c>
      <c r="P290" s="9">
        <f t="shared" si="1804"/>
        <v>-931</v>
      </c>
      <c r="Q290" s="9">
        <f t="shared" si="1804"/>
        <v>-1476</v>
      </c>
      <c r="R290" s="9">
        <f t="shared" si="1804"/>
        <v>21218</v>
      </c>
      <c r="S290" s="9">
        <f t="shared" si="1804"/>
        <v>20295</v>
      </c>
      <c r="T290" s="9">
        <f t="shared" si="1804"/>
        <v>4035</v>
      </c>
      <c r="U290" s="9">
        <f t="shared" si="1804"/>
        <v>1034</v>
      </c>
      <c r="V290" s="9">
        <f t="shared" si="1804"/>
        <v>-801</v>
      </c>
      <c r="W290" s="9">
        <f t="shared" si="1804"/>
        <v>1732</v>
      </c>
      <c r="X290" s="9">
        <f t="shared" si="1804"/>
        <v>-975</v>
      </c>
      <c r="Y290" s="9">
        <f t="shared" si="1804"/>
        <v>6033</v>
      </c>
      <c r="Z290" s="9">
        <f t="shared" si="1804"/>
        <v>5989</v>
      </c>
      <c r="AA290" s="9">
        <f t="shared" si="1804"/>
        <v>2398</v>
      </c>
      <c r="AB290" s="9">
        <f t="shared" si="1804"/>
        <v>1396</v>
      </c>
      <c r="AC290" s="9">
        <f t="shared" si="1804"/>
        <v>2556</v>
      </c>
      <c r="AD290" s="9">
        <f t="shared" si="1804"/>
        <v>3173</v>
      </c>
      <c r="AE290" s="9">
        <f t="shared" si="1804"/>
        <v>1833</v>
      </c>
      <c r="AF290" s="9">
        <f t="shared" si="1804"/>
        <v>3403</v>
      </c>
      <c r="AG290" s="9">
        <f t="shared" si="1804"/>
        <v>498</v>
      </c>
      <c r="AH290" s="9">
        <f t="shared" si="1804"/>
        <v>5763</v>
      </c>
      <c r="AI290" s="9">
        <f t="shared" si="1804"/>
        <v>-1755</v>
      </c>
      <c r="AJ290" s="9">
        <f t="shared" si="1804"/>
        <v>108377</v>
      </c>
    </row>
    <row r="291" spans="1:36" x14ac:dyDescent="0.2">
      <c r="A291" s="1">
        <f t="shared" si="1746"/>
        <v>39022</v>
      </c>
      <c r="B291" s="9">
        <f t="shared" ref="B291:AJ291" si="1805">IF(OR(B63="C",B75="C"),"C",B75-B63)</f>
        <v>8667</v>
      </c>
      <c r="C291" s="9">
        <f t="shared" si="1805"/>
        <v>25078</v>
      </c>
      <c r="D291" s="9">
        <f t="shared" si="1805"/>
        <v>3708</v>
      </c>
      <c r="E291" s="9">
        <f t="shared" si="1805"/>
        <v>10686</v>
      </c>
      <c r="F291" s="9">
        <f t="shared" si="1805"/>
        <v>774</v>
      </c>
      <c r="G291" s="9">
        <f t="shared" si="1805"/>
        <v>-807</v>
      </c>
      <c r="H291" s="9">
        <f t="shared" si="1805"/>
        <v>12424</v>
      </c>
      <c r="I291" s="9">
        <f t="shared" si="1805"/>
        <v>3624</v>
      </c>
      <c r="J291" s="9">
        <f t="shared" si="1805"/>
        <v>3422</v>
      </c>
      <c r="K291" s="9">
        <f t="shared" si="1805"/>
        <v>-1048</v>
      </c>
      <c r="L291" s="9">
        <f t="shared" si="1805"/>
        <v>5028</v>
      </c>
      <c r="M291" s="9">
        <f t="shared" si="1805"/>
        <v>3129</v>
      </c>
      <c r="N291" s="9">
        <f t="shared" si="1805"/>
        <v>-3589</v>
      </c>
      <c r="O291" s="9">
        <f t="shared" si="1805"/>
        <v>-3397</v>
      </c>
      <c r="P291" s="9">
        <f t="shared" si="1805"/>
        <v>-649</v>
      </c>
      <c r="Q291" s="9">
        <f t="shared" si="1805"/>
        <v>-2127</v>
      </c>
      <c r="R291" s="9">
        <f t="shared" si="1805"/>
        <v>23925</v>
      </c>
      <c r="S291" s="9">
        <f t="shared" si="1805"/>
        <v>22849</v>
      </c>
      <c r="T291" s="9">
        <f t="shared" si="1805"/>
        <v>4998</v>
      </c>
      <c r="U291" s="9">
        <f t="shared" si="1805"/>
        <v>285</v>
      </c>
      <c r="V291" s="9">
        <f t="shared" si="1805"/>
        <v>13051</v>
      </c>
      <c r="W291" s="9">
        <f t="shared" si="1805"/>
        <v>1657</v>
      </c>
      <c r="X291" s="9">
        <f t="shared" si="1805"/>
        <v>-1391</v>
      </c>
      <c r="Y291" s="9">
        <f t="shared" si="1805"/>
        <v>2497</v>
      </c>
      <c r="Z291" s="9">
        <f t="shared" si="1805"/>
        <v>15815</v>
      </c>
      <c r="AA291" s="9">
        <f t="shared" si="1805"/>
        <v>1313</v>
      </c>
      <c r="AB291" s="9">
        <f t="shared" si="1805"/>
        <v>1030</v>
      </c>
      <c r="AC291" s="9">
        <f t="shared" si="1805"/>
        <v>2419</v>
      </c>
      <c r="AD291" s="9">
        <f t="shared" si="1805"/>
        <v>856</v>
      </c>
      <c r="AE291" s="9">
        <f t="shared" si="1805"/>
        <v>2413</v>
      </c>
      <c r="AF291" s="9">
        <f t="shared" si="1805"/>
        <v>-2479</v>
      </c>
      <c r="AG291" s="9">
        <f t="shared" si="1805"/>
        <v>141</v>
      </c>
      <c r="AH291" s="9">
        <f t="shared" si="1805"/>
        <v>290</v>
      </c>
      <c r="AI291" s="9">
        <f t="shared" si="1805"/>
        <v>1671</v>
      </c>
      <c r="AJ291" s="9">
        <f t="shared" si="1805"/>
        <v>117596</v>
      </c>
    </row>
    <row r="292" spans="1:36" x14ac:dyDescent="0.2">
      <c r="A292" s="1">
        <f t="shared" si="1746"/>
        <v>39052</v>
      </c>
      <c r="B292" s="9">
        <f t="shared" ref="B292:AJ292" si="1806">IF(OR(B64="C",B76="C"),"C",B76-B64)</f>
        <v>10207</v>
      </c>
      <c r="C292" s="9">
        <f t="shared" si="1806"/>
        <v>19754</v>
      </c>
      <c r="D292" s="9">
        <f t="shared" si="1806"/>
        <v>975</v>
      </c>
      <c r="E292" s="9">
        <f t="shared" si="1806"/>
        <v>4831</v>
      </c>
      <c r="F292" s="9">
        <f t="shared" si="1806"/>
        <v>10393</v>
      </c>
      <c r="G292" s="9">
        <f t="shared" si="1806"/>
        <v>8500</v>
      </c>
      <c r="H292" s="9">
        <f t="shared" si="1806"/>
        <v>-4013</v>
      </c>
      <c r="I292" s="9">
        <f t="shared" si="1806"/>
        <v>6570</v>
      </c>
      <c r="J292" s="9">
        <f t="shared" si="1806"/>
        <v>1868</v>
      </c>
      <c r="K292" s="9">
        <f t="shared" si="1806"/>
        <v>-2821</v>
      </c>
      <c r="L292" s="9">
        <f t="shared" si="1806"/>
        <v>11980</v>
      </c>
      <c r="M292" s="9">
        <f t="shared" si="1806"/>
        <v>2011</v>
      </c>
      <c r="N292" s="9">
        <f t="shared" si="1806"/>
        <v>7</v>
      </c>
      <c r="O292" s="9">
        <f t="shared" si="1806"/>
        <v>192</v>
      </c>
      <c r="P292" s="9">
        <f t="shared" si="1806"/>
        <v>-1116</v>
      </c>
      <c r="Q292" s="9">
        <f t="shared" si="1806"/>
        <v>-2166</v>
      </c>
      <c r="R292" s="9">
        <f t="shared" si="1806"/>
        <v>13983</v>
      </c>
      <c r="S292" s="9">
        <f t="shared" si="1806"/>
        <v>12286</v>
      </c>
      <c r="T292" s="9">
        <f t="shared" si="1806"/>
        <v>2318</v>
      </c>
      <c r="U292" s="9">
        <f t="shared" si="1806"/>
        <v>7430</v>
      </c>
      <c r="V292" s="9">
        <f t="shared" si="1806"/>
        <v>19835</v>
      </c>
      <c r="W292" s="9">
        <f t="shared" si="1806"/>
        <v>1443</v>
      </c>
      <c r="X292" s="9">
        <f t="shared" si="1806"/>
        <v>2288</v>
      </c>
      <c r="Y292" s="9">
        <f t="shared" si="1806"/>
        <v>2039</v>
      </c>
      <c r="Z292" s="9">
        <f t="shared" si="1806"/>
        <v>25603</v>
      </c>
      <c r="AA292" s="9">
        <f t="shared" si="1806"/>
        <v>5961</v>
      </c>
      <c r="AB292" s="9">
        <f t="shared" si="1806"/>
        <v>151</v>
      </c>
      <c r="AC292" s="9">
        <f t="shared" si="1806"/>
        <v>4158</v>
      </c>
      <c r="AD292" s="9">
        <f t="shared" si="1806"/>
        <v>463</v>
      </c>
      <c r="AE292" s="9">
        <f t="shared" si="1806"/>
        <v>4789</v>
      </c>
      <c r="AF292" s="9">
        <f t="shared" si="1806"/>
        <v>262</v>
      </c>
      <c r="AG292" s="9">
        <f t="shared" si="1806"/>
        <v>2694</v>
      </c>
      <c r="AH292" s="9">
        <f t="shared" si="1806"/>
        <v>1266</v>
      </c>
      <c r="AI292" s="9">
        <f t="shared" si="1806"/>
        <v>1603</v>
      </c>
      <c r="AJ292" s="9">
        <f t="shared" si="1806"/>
        <v>137851</v>
      </c>
    </row>
    <row r="293" spans="1:36" x14ac:dyDescent="0.2">
      <c r="A293" s="1">
        <f t="shared" si="1746"/>
        <v>39083</v>
      </c>
      <c r="B293" s="9">
        <f t="shared" ref="B293:AJ293" si="1807">IF(OR(B65="C",B77="C"),"C",B77-B65)</f>
        <v>44945</v>
      </c>
      <c r="C293" s="9">
        <f t="shared" si="1807"/>
        <v>30585</v>
      </c>
      <c r="D293" s="9">
        <f t="shared" si="1807"/>
        <v>2849</v>
      </c>
      <c r="E293" s="9">
        <f t="shared" si="1807"/>
        <v>-2244</v>
      </c>
      <c r="F293" s="9">
        <f t="shared" si="1807"/>
        <v>9887</v>
      </c>
      <c r="G293" s="9">
        <f t="shared" si="1807"/>
        <v>3192</v>
      </c>
      <c r="H293" s="9">
        <f t="shared" si="1807"/>
        <v>4937</v>
      </c>
      <c r="I293" s="9">
        <f t="shared" si="1807"/>
        <v>5597</v>
      </c>
      <c r="J293" s="9">
        <f t="shared" si="1807"/>
        <v>-6585</v>
      </c>
      <c r="K293" s="9">
        <f t="shared" si="1807"/>
        <v>-3658</v>
      </c>
      <c r="L293" s="9">
        <f t="shared" si="1807"/>
        <v>13102</v>
      </c>
      <c r="M293" s="9">
        <f t="shared" si="1807"/>
        <v>4015</v>
      </c>
      <c r="N293" s="9">
        <f t="shared" si="1807"/>
        <v>3121</v>
      </c>
      <c r="O293" s="9">
        <f t="shared" si="1807"/>
        <v>-1159</v>
      </c>
      <c r="P293" s="9">
        <f t="shared" si="1807"/>
        <v>-1350</v>
      </c>
      <c r="Q293" s="9">
        <f t="shared" si="1807"/>
        <v>-2979</v>
      </c>
      <c r="R293" s="9">
        <f t="shared" si="1807"/>
        <v>14403</v>
      </c>
      <c r="S293" s="9">
        <f t="shared" si="1807"/>
        <v>21311</v>
      </c>
      <c r="T293" s="9">
        <f t="shared" si="1807"/>
        <v>-3919</v>
      </c>
      <c r="U293" s="9">
        <f t="shared" si="1807"/>
        <v>-8706</v>
      </c>
      <c r="V293" s="9">
        <f t="shared" si="1807"/>
        <v>-2174</v>
      </c>
      <c r="W293" s="9">
        <f t="shared" si="1807"/>
        <v>2678</v>
      </c>
      <c r="X293" s="9">
        <f t="shared" si="1807"/>
        <v>4553</v>
      </c>
      <c r="Y293" s="9">
        <f t="shared" si="1807"/>
        <v>-13667</v>
      </c>
      <c r="Z293" s="9">
        <f t="shared" si="1807"/>
        <v>-8610</v>
      </c>
      <c r="AA293" s="9">
        <f t="shared" si="1807"/>
        <v>4748</v>
      </c>
      <c r="AB293" s="9">
        <f t="shared" si="1807"/>
        <v>-6509</v>
      </c>
      <c r="AC293" s="9">
        <f t="shared" si="1807"/>
        <v>-1183</v>
      </c>
      <c r="AD293" s="9">
        <f t="shared" si="1807"/>
        <v>-1861</v>
      </c>
      <c r="AE293" s="9">
        <f t="shared" si="1807"/>
        <v>9696</v>
      </c>
      <c r="AF293" s="9">
        <f t="shared" si="1807"/>
        <v>-1528</v>
      </c>
      <c r="AG293" s="9">
        <f t="shared" si="1807"/>
        <v>2841</v>
      </c>
      <c r="AH293" s="9">
        <f t="shared" si="1807"/>
        <v>1257</v>
      </c>
      <c r="AI293" s="9">
        <f t="shared" si="1807"/>
        <v>-5993</v>
      </c>
      <c r="AJ293" s="9">
        <f t="shared" si="1807"/>
        <v>98888</v>
      </c>
    </row>
    <row r="294" spans="1:36" x14ac:dyDescent="0.2">
      <c r="A294" s="1">
        <f t="shared" si="1746"/>
        <v>39114</v>
      </c>
      <c r="B294" s="9">
        <f t="shared" ref="B294:AJ294" si="1808">IF(OR(B66="C",B78="C"),"C",B78-B66)</f>
        <v>15604</v>
      </c>
      <c r="C294" s="9">
        <f t="shared" si="1808"/>
        <v>32478</v>
      </c>
      <c r="D294" s="9">
        <f t="shared" si="1808"/>
        <v>14923</v>
      </c>
      <c r="E294" s="9">
        <f t="shared" si="1808"/>
        <v>3431</v>
      </c>
      <c r="F294" s="9">
        <f t="shared" si="1808"/>
        <v>5185</v>
      </c>
      <c r="G294" s="9">
        <f t="shared" si="1808"/>
        <v>-905</v>
      </c>
      <c r="H294" s="9">
        <f t="shared" si="1808"/>
        <v>1751</v>
      </c>
      <c r="I294" s="9">
        <f t="shared" si="1808"/>
        <v>6472</v>
      </c>
      <c r="J294" s="9">
        <f t="shared" si="1808"/>
        <v>3985</v>
      </c>
      <c r="K294" s="9">
        <f t="shared" si="1808"/>
        <v>6845</v>
      </c>
      <c r="L294" s="9">
        <f t="shared" si="1808"/>
        <v>-3332</v>
      </c>
      <c r="M294" s="9">
        <f t="shared" si="1808"/>
        <v>5956</v>
      </c>
      <c r="N294" s="9">
        <f t="shared" si="1808"/>
        <v>6897</v>
      </c>
      <c r="O294" s="9">
        <f t="shared" si="1808"/>
        <v>2916</v>
      </c>
      <c r="P294" s="9">
        <f t="shared" si="1808"/>
        <v>6043</v>
      </c>
      <c r="Q294" s="9">
        <f t="shared" si="1808"/>
        <v>2366</v>
      </c>
      <c r="R294" s="9">
        <f t="shared" si="1808"/>
        <v>17318</v>
      </c>
      <c r="S294" s="9">
        <f t="shared" si="1808"/>
        <v>14108</v>
      </c>
      <c r="T294" s="9">
        <f t="shared" si="1808"/>
        <v>1803</v>
      </c>
      <c r="U294" s="9">
        <f t="shared" si="1808"/>
        <v>3770</v>
      </c>
      <c r="V294" s="9">
        <f t="shared" si="1808"/>
        <v>14553</v>
      </c>
      <c r="W294" s="9">
        <f t="shared" si="1808"/>
        <v>-119</v>
      </c>
      <c r="X294" s="9">
        <f t="shared" si="1808"/>
        <v>4658</v>
      </c>
      <c r="Y294" s="9">
        <f t="shared" si="1808"/>
        <v>137</v>
      </c>
      <c r="Z294" s="9">
        <f t="shared" si="1808"/>
        <v>19228</v>
      </c>
      <c r="AA294" s="9">
        <f t="shared" si="1808"/>
        <v>16935</v>
      </c>
      <c r="AB294" s="9">
        <f t="shared" si="1808"/>
        <v>9670</v>
      </c>
      <c r="AC294" s="9">
        <f t="shared" si="1808"/>
        <v>6141</v>
      </c>
      <c r="AD294" s="9">
        <f t="shared" si="1808"/>
        <v>1929</v>
      </c>
      <c r="AE294" s="9">
        <f t="shared" si="1808"/>
        <v>6053</v>
      </c>
      <c r="AF294" s="9">
        <f t="shared" si="1808"/>
        <v>-3314</v>
      </c>
      <c r="AG294" s="9">
        <f t="shared" si="1808"/>
        <v>1931</v>
      </c>
      <c r="AH294" s="9">
        <f t="shared" si="1808"/>
        <v>2974</v>
      </c>
      <c r="AI294" s="9">
        <f t="shared" si="1808"/>
        <v>495</v>
      </c>
      <c r="AJ294" s="9">
        <f t="shared" si="1808"/>
        <v>195549</v>
      </c>
    </row>
    <row r="295" spans="1:36" x14ac:dyDescent="0.2">
      <c r="A295" s="1">
        <f t="shared" si="1746"/>
        <v>39142</v>
      </c>
      <c r="B295" s="9">
        <f t="shared" ref="B295:AJ295" si="1809">IF(OR(B67="C",B79="C"),"C",B79-B67)</f>
        <v>9039</v>
      </c>
      <c r="C295" s="9">
        <f t="shared" si="1809"/>
        <v>66974</v>
      </c>
      <c r="D295" s="9">
        <f t="shared" si="1809"/>
        <v>7619</v>
      </c>
      <c r="E295" s="9">
        <f t="shared" si="1809"/>
        <v>11078</v>
      </c>
      <c r="F295" s="9">
        <f t="shared" si="1809"/>
        <v>16821</v>
      </c>
      <c r="G295" s="9">
        <f t="shared" si="1809"/>
        <v>8418</v>
      </c>
      <c r="H295" s="9">
        <f t="shared" si="1809"/>
        <v>-1763</v>
      </c>
      <c r="I295" s="9">
        <f t="shared" si="1809"/>
        <v>3158</v>
      </c>
      <c r="J295" s="9">
        <f t="shared" si="1809"/>
        <v>1697</v>
      </c>
      <c r="K295" s="9">
        <f t="shared" si="1809"/>
        <v>4049</v>
      </c>
      <c r="L295" s="9">
        <f t="shared" si="1809"/>
        <v>5055</v>
      </c>
      <c r="M295" s="9">
        <f t="shared" si="1809"/>
        <v>4847</v>
      </c>
      <c r="N295" s="9">
        <f t="shared" si="1809"/>
        <v>1427</v>
      </c>
      <c r="O295" s="9">
        <f t="shared" si="1809"/>
        <v>-240</v>
      </c>
      <c r="P295" s="9">
        <f t="shared" si="1809"/>
        <v>2060</v>
      </c>
      <c r="Q295" s="9">
        <f t="shared" si="1809"/>
        <v>3422</v>
      </c>
      <c r="R295" s="9">
        <f t="shared" si="1809"/>
        <v>16370</v>
      </c>
      <c r="S295" s="9">
        <f t="shared" si="1809"/>
        <v>11696</v>
      </c>
      <c r="T295" s="9">
        <f t="shared" si="1809"/>
        <v>1940</v>
      </c>
      <c r="U295" s="9">
        <f t="shared" si="1809"/>
        <v>8129</v>
      </c>
      <c r="V295" s="9">
        <f t="shared" si="1809"/>
        <v>7375</v>
      </c>
      <c r="W295" s="9">
        <f t="shared" si="1809"/>
        <v>250</v>
      </c>
      <c r="X295" s="9">
        <f t="shared" si="1809"/>
        <v>200</v>
      </c>
      <c r="Y295" s="9">
        <f t="shared" si="1809"/>
        <v>996</v>
      </c>
      <c r="Z295" s="9">
        <f t="shared" si="1809"/>
        <v>8822</v>
      </c>
      <c r="AA295" s="9">
        <f t="shared" si="1809"/>
        <v>3394</v>
      </c>
      <c r="AB295" s="9">
        <f t="shared" si="1809"/>
        <v>6708</v>
      </c>
      <c r="AC295" s="9">
        <f t="shared" si="1809"/>
        <v>14089</v>
      </c>
      <c r="AD295" s="9">
        <f t="shared" si="1809"/>
        <v>366</v>
      </c>
      <c r="AE295" s="9">
        <f t="shared" si="1809"/>
        <v>6874</v>
      </c>
      <c r="AF295" s="9">
        <f t="shared" si="1809"/>
        <v>8113</v>
      </c>
      <c r="AG295" s="9">
        <f t="shared" si="1809"/>
        <v>2927</v>
      </c>
      <c r="AH295" s="9">
        <f t="shared" si="1809"/>
        <v>4776</v>
      </c>
      <c r="AI295" s="9">
        <f t="shared" si="1809"/>
        <v>5691</v>
      </c>
      <c r="AJ295" s="9">
        <f t="shared" si="1809"/>
        <v>231861</v>
      </c>
    </row>
    <row r="296" spans="1:36" x14ac:dyDescent="0.2">
      <c r="A296" s="1">
        <f t="shared" si="1746"/>
        <v>39173</v>
      </c>
      <c r="B296" s="9">
        <f t="shared" ref="B296:AJ296" si="1810">IF(OR(B68="C",B80="C"),"C",B80-B68)</f>
        <v>-8057</v>
      </c>
      <c r="C296" s="9">
        <f t="shared" si="1810"/>
        <v>27117</v>
      </c>
      <c r="D296" s="9">
        <f t="shared" si="1810"/>
        <v>971</v>
      </c>
      <c r="E296" s="9">
        <f t="shared" si="1810"/>
        <v>4217</v>
      </c>
      <c r="F296" s="9">
        <f t="shared" si="1810"/>
        <v>14193</v>
      </c>
      <c r="G296" s="9">
        <f t="shared" si="1810"/>
        <v>-3051</v>
      </c>
      <c r="H296" s="9">
        <f t="shared" si="1810"/>
        <v>-2871</v>
      </c>
      <c r="I296" s="9">
        <f t="shared" si="1810"/>
        <v>4026</v>
      </c>
      <c r="J296" s="9">
        <f t="shared" si="1810"/>
        <v>5024</v>
      </c>
      <c r="K296" s="9">
        <f t="shared" si="1810"/>
        <v>4338</v>
      </c>
      <c r="L296" s="9">
        <f t="shared" si="1810"/>
        <v>230</v>
      </c>
      <c r="M296" s="9">
        <f t="shared" si="1810"/>
        <v>3645</v>
      </c>
      <c r="N296" s="9">
        <f t="shared" si="1810"/>
        <v>-361</v>
      </c>
      <c r="O296" s="9">
        <f t="shared" si="1810"/>
        <v>-1236</v>
      </c>
      <c r="P296" s="9">
        <f t="shared" si="1810"/>
        <v>316</v>
      </c>
      <c r="Q296" s="9">
        <f t="shared" si="1810"/>
        <v>-2222</v>
      </c>
      <c r="R296" s="9">
        <f t="shared" si="1810"/>
        <v>6547</v>
      </c>
      <c r="S296" s="9">
        <f t="shared" si="1810"/>
        <v>4783</v>
      </c>
      <c r="T296" s="9">
        <f t="shared" si="1810"/>
        <v>4963</v>
      </c>
      <c r="U296" s="9">
        <f t="shared" si="1810"/>
        <v>4918</v>
      </c>
      <c r="V296" s="9">
        <f t="shared" si="1810"/>
        <v>6703</v>
      </c>
      <c r="W296" s="9">
        <f t="shared" si="1810"/>
        <v>519</v>
      </c>
      <c r="X296" s="9">
        <f t="shared" si="1810"/>
        <v>1492</v>
      </c>
      <c r="Y296" s="9">
        <f t="shared" si="1810"/>
        <v>-2403</v>
      </c>
      <c r="Z296" s="9">
        <f t="shared" si="1810"/>
        <v>6311</v>
      </c>
      <c r="AA296" s="9">
        <f t="shared" si="1810"/>
        <v>-2492</v>
      </c>
      <c r="AB296" s="9">
        <f t="shared" si="1810"/>
        <v>2260</v>
      </c>
      <c r="AC296" s="9">
        <f t="shared" si="1810"/>
        <v>-4883</v>
      </c>
      <c r="AD296" s="9">
        <f t="shared" si="1810"/>
        <v>1156</v>
      </c>
      <c r="AE296" s="9">
        <f t="shared" si="1810"/>
        <v>2828</v>
      </c>
      <c r="AF296" s="9">
        <f t="shared" si="1810"/>
        <v>2027</v>
      </c>
      <c r="AG296" s="9">
        <f t="shared" si="1810"/>
        <v>952</v>
      </c>
      <c r="AH296" s="9">
        <f t="shared" si="1810"/>
        <v>-4320</v>
      </c>
      <c r="AI296" s="9">
        <f t="shared" si="1810"/>
        <v>2266</v>
      </c>
      <c r="AJ296" s="9">
        <f t="shared" si="1810"/>
        <v>68812</v>
      </c>
    </row>
    <row r="297" spans="1:36" x14ac:dyDescent="0.2">
      <c r="A297" s="1">
        <f t="shared" ref="A297:A360" si="1811">A81</f>
        <v>39203</v>
      </c>
      <c r="B297" s="9">
        <f t="shared" ref="B297:AJ297" si="1812">IF(OR(B69="C",B81="C"),"C",B81-B69)</f>
        <v>7345</v>
      </c>
      <c r="C297" s="9">
        <f t="shared" si="1812"/>
        <v>12552</v>
      </c>
      <c r="D297" s="9">
        <f t="shared" si="1812"/>
        <v>6181</v>
      </c>
      <c r="E297" s="9">
        <f t="shared" si="1812"/>
        <v>5612</v>
      </c>
      <c r="F297" s="9">
        <f t="shared" si="1812"/>
        <v>3745</v>
      </c>
      <c r="G297" s="9">
        <f t="shared" si="1812"/>
        <v>8111</v>
      </c>
      <c r="H297" s="9">
        <f t="shared" si="1812"/>
        <v>1949</v>
      </c>
      <c r="I297" s="9">
        <f t="shared" si="1812"/>
        <v>2204</v>
      </c>
      <c r="J297" s="9">
        <f t="shared" si="1812"/>
        <v>4722</v>
      </c>
      <c r="K297" s="9">
        <f t="shared" si="1812"/>
        <v>1169</v>
      </c>
      <c r="L297" s="9">
        <f t="shared" si="1812"/>
        <v>7748</v>
      </c>
      <c r="M297" s="9">
        <f t="shared" si="1812"/>
        <v>797</v>
      </c>
      <c r="N297" s="9">
        <f t="shared" si="1812"/>
        <v>-1966</v>
      </c>
      <c r="O297" s="9">
        <f t="shared" si="1812"/>
        <v>379</v>
      </c>
      <c r="P297" s="9">
        <f t="shared" si="1812"/>
        <v>2263</v>
      </c>
      <c r="Q297" s="9">
        <f t="shared" si="1812"/>
        <v>-97</v>
      </c>
      <c r="R297" s="9">
        <f t="shared" si="1812"/>
        <v>7563</v>
      </c>
      <c r="S297" s="9">
        <f t="shared" si="1812"/>
        <v>7278</v>
      </c>
      <c r="T297" s="9">
        <f t="shared" si="1812"/>
        <v>972</v>
      </c>
      <c r="U297" s="9">
        <f t="shared" si="1812"/>
        <v>11760</v>
      </c>
      <c r="V297" s="9">
        <f t="shared" si="1812"/>
        <v>5694</v>
      </c>
      <c r="W297" s="9">
        <f t="shared" si="1812"/>
        <v>-1351</v>
      </c>
      <c r="X297" s="9">
        <f t="shared" si="1812"/>
        <v>358</v>
      </c>
      <c r="Y297" s="9">
        <f t="shared" si="1812"/>
        <v>-130</v>
      </c>
      <c r="Z297" s="9">
        <f t="shared" si="1812"/>
        <v>4570</v>
      </c>
      <c r="AA297" s="9">
        <f t="shared" si="1812"/>
        <v>4594</v>
      </c>
      <c r="AB297" s="9">
        <f t="shared" si="1812"/>
        <v>2014</v>
      </c>
      <c r="AC297" s="9">
        <f t="shared" si="1812"/>
        <v>-2800</v>
      </c>
      <c r="AD297" s="9">
        <f t="shared" si="1812"/>
        <v>1377</v>
      </c>
      <c r="AE297" s="9">
        <f t="shared" si="1812"/>
        <v>3023</v>
      </c>
      <c r="AF297" s="9">
        <f t="shared" si="1812"/>
        <v>5441</v>
      </c>
      <c r="AG297" s="9">
        <f t="shared" si="1812"/>
        <v>-23</v>
      </c>
      <c r="AH297" s="9">
        <f t="shared" si="1812"/>
        <v>-1255</v>
      </c>
      <c r="AI297" s="9">
        <f t="shared" si="1812"/>
        <v>4438</v>
      </c>
      <c r="AJ297" s="9">
        <f t="shared" si="1812"/>
        <v>104388</v>
      </c>
    </row>
    <row r="298" spans="1:36" x14ac:dyDescent="0.2">
      <c r="A298" s="1">
        <f t="shared" si="1811"/>
        <v>39234</v>
      </c>
      <c r="B298" s="9">
        <f t="shared" ref="B298:AJ298" si="1813">IF(OR(B70="C",B82="C"),"C",B82-B70)</f>
        <v>2782</v>
      </c>
      <c r="C298" s="9">
        <f t="shared" si="1813"/>
        <v>26835</v>
      </c>
      <c r="D298" s="9">
        <f t="shared" si="1813"/>
        <v>1645</v>
      </c>
      <c r="E298" s="9">
        <f t="shared" si="1813"/>
        <v>-3297</v>
      </c>
      <c r="F298" s="9">
        <f t="shared" si="1813"/>
        <v>3971</v>
      </c>
      <c r="G298" s="9">
        <f t="shared" si="1813"/>
        <v>880</v>
      </c>
      <c r="H298" s="9">
        <f t="shared" si="1813"/>
        <v>748</v>
      </c>
      <c r="I298" s="9">
        <f t="shared" si="1813"/>
        <v>759</v>
      </c>
      <c r="J298" s="9">
        <f t="shared" si="1813"/>
        <v>3441</v>
      </c>
      <c r="K298" s="9">
        <f t="shared" si="1813"/>
        <v>2219</v>
      </c>
      <c r="L298" s="9">
        <f t="shared" si="1813"/>
        <v>2428</v>
      </c>
      <c r="M298" s="9">
        <f t="shared" si="1813"/>
        <v>-573</v>
      </c>
      <c r="N298" s="9">
        <f t="shared" si="1813"/>
        <v>-517</v>
      </c>
      <c r="O298" s="9">
        <f t="shared" si="1813"/>
        <v>-210</v>
      </c>
      <c r="P298" s="9">
        <f t="shared" si="1813"/>
        <v>3396</v>
      </c>
      <c r="Q298" s="9">
        <f t="shared" si="1813"/>
        <v>992</v>
      </c>
      <c r="R298" s="9">
        <f t="shared" si="1813"/>
        <v>9262</v>
      </c>
      <c r="S298" s="9">
        <f t="shared" si="1813"/>
        <v>7995</v>
      </c>
      <c r="T298" s="9">
        <f t="shared" si="1813"/>
        <v>2918</v>
      </c>
      <c r="U298" s="9">
        <f t="shared" si="1813"/>
        <v>7137</v>
      </c>
      <c r="V298" s="9">
        <f t="shared" si="1813"/>
        <v>20100</v>
      </c>
      <c r="W298" s="9">
        <f t="shared" si="1813"/>
        <v>2033</v>
      </c>
      <c r="X298" s="9">
        <f t="shared" si="1813"/>
        <v>246</v>
      </c>
      <c r="Y298" s="9">
        <f t="shared" si="1813"/>
        <v>-227</v>
      </c>
      <c r="Z298" s="9">
        <f t="shared" si="1813"/>
        <v>22151</v>
      </c>
      <c r="AA298" s="9">
        <f t="shared" si="1813"/>
        <v>4443</v>
      </c>
      <c r="AB298" s="9">
        <f t="shared" si="1813"/>
        <v>2492</v>
      </c>
      <c r="AC298" s="9">
        <f t="shared" si="1813"/>
        <v>-338</v>
      </c>
      <c r="AD298" s="9">
        <f t="shared" si="1813"/>
        <v>212</v>
      </c>
      <c r="AE298" s="9">
        <f t="shared" si="1813"/>
        <v>2365</v>
      </c>
      <c r="AF298" s="9">
        <f t="shared" si="1813"/>
        <v>6096</v>
      </c>
      <c r="AG298" s="9">
        <f t="shared" si="1813"/>
        <v>898</v>
      </c>
      <c r="AH298" s="9">
        <f t="shared" si="1813"/>
        <v>-11</v>
      </c>
      <c r="AI298" s="9">
        <f t="shared" si="1813"/>
        <v>3724</v>
      </c>
      <c r="AJ298" s="9">
        <f t="shared" si="1813"/>
        <v>106847</v>
      </c>
    </row>
    <row r="299" spans="1:36" x14ac:dyDescent="0.2">
      <c r="A299" s="1">
        <f t="shared" si="1811"/>
        <v>39264</v>
      </c>
      <c r="B299" s="9">
        <f t="shared" ref="B299:AJ299" si="1814">IF(OR(B71="C",B83="C"),"C",B83-B71)</f>
        <v>-6000</v>
      </c>
      <c r="C299" s="9">
        <f t="shared" si="1814"/>
        <v>56843</v>
      </c>
      <c r="D299" s="9">
        <f t="shared" si="1814"/>
        <v>549</v>
      </c>
      <c r="E299" s="9">
        <f t="shared" si="1814"/>
        <v>-1357</v>
      </c>
      <c r="F299" s="9">
        <f t="shared" si="1814"/>
        <v>1768</v>
      </c>
      <c r="G299" s="9">
        <f t="shared" si="1814"/>
        <v>4870</v>
      </c>
      <c r="H299" s="9">
        <f t="shared" si="1814"/>
        <v>-4033</v>
      </c>
      <c r="I299" s="9">
        <f t="shared" si="1814"/>
        <v>-766</v>
      </c>
      <c r="J299" s="9">
        <f t="shared" si="1814"/>
        <v>3611</v>
      </c>
      <c r="K299" s="9">
        <f t="shared" si="1814"/>
        <v>1971</v>
      </c>
      <c r="L299" s="9">
        <f t="shared" si="1814"/>
        <v>1102</v>
      </c>
      <c r="M299" s="9">
        <f t="shared" si="1814"/>
        <v>-1383</v>
      </c>
      <c r="N299" s="9">
        <f t="shared" si="1814"/>
        <v>-5830</v>
      </c>
      <c r="O299" s="9">
        <f t="shared" si="1814"/>
        <v>-3061</v>
      </c>
      <c r="P299" s="9">
        <f t="shared" si="1814"/>
        <v>3569</v>
      </c>
      <c r="Q299" s="9">
        <f t="shared" si="1814"/>
        <v>-809</v>
      </c>
      <c r="R299" s="9">
        <f t="shared" si="1814"/>
        <v>-6622</v>
      </c>
      <c r="S299" s="9">
        <f t="shared" si="1814"/>
        <v>-8013</v>
      </c>
      <c r="T299" s="9">
        <f t="shared" si="1814"/>
        <v>428</v>
      </c>
      <c r="U299" s="9">
        <f t="shared" si="1814"/>
        <v>5016</v>
      </c>
      <c r="V299" s="9">
        <f t="shared" si="1814"/>
        <v>27954</v>
      </c>
      <c r="W299" s="9">
        <f t="shared" si="1814"/>
        <v>-135</v>
      </c>
      <c r="X299" s="9">
        <f t="shared" si="1814"/>
        <v>2103</v>
      </c>
      <c r="Y299" s="9">
        <f t="shared" si="1814"/>
        <v>152</v>
      </c>
      <c r="Z299" s="9">
        <f t="shared" si="1814"/>
        <v>30075</v>
      </c>
      <c r="AA299" s="9">
        <f t="shared" si="1814"/>
        <v>5542</v>
      </c>
      <c r="AB299" s="9">
        <f t="shared" si="1814"/>
        <v>6509</v>
      </c>
      <c r="AC299" s="9">
        <f t="shared" si="1814"/>
        <v>36555</v>
      </c>
      <c r="AD299" s="9">
        <f t="shared" si="1814"/>
        <v>957</v>
      </c>
      <c r="AE299" s="9">
        <f t="shared" si="1814"/>
        <v>2992</v>
      </c>
      <c r="AF299" s="9">
        <f t="shared" si="1814"/>
        <v>-7035</v>
      </c>
      <c r="AG299" s="9">
        <f t="shared" si="1814"/>
        <v>700</v>
      </c>
      <c r="AH299" s="9">
        <f t="shared" si="1814"/>
        <v>815</v>
      </c>
      <c r="AI299" s="9">
        <f t="shared" si="1814"/>
        <v>114</v>
      </c>
      <c r="AJ299" s="9">
        <f t="shared" si="1814"/>
        <v>127092</v>
      </c>
    </row>
    <row r="300" spans="1:36" x14ac:dyDescent="0.2">
      <c r="A300" s="1">
        <f t="shared" si="1811"/>
        <v>39295</v>
      </c>
      <c r="B300" s="9">
        <f t="shared" ref="B300:AJ300" si="1815">IF(OR(B72="C",B84="C"),"C",B84-B72)</f>
        <v>1667</v>
      </c>
      <c r="C300" s="9">
        <f t="shared" si="1815"/>
        <v>40721</v>
      </c>
      <c r="D300" s="9">
        <f t="shared" si="1815"/>
        <v>2899</v>
      </c>
      <c r="E300" s="9">
        <f t="shared" si="1815"/>
        <v>8975</v>
      </c>
      <c r="F300" s="9">
        <f t="shared" si="1815"/>
        <v>-3351</v>
      </c>
      <c r="G300" s="9">
        <f t="shared" si="1815"/>
        <v>-10753</v>
      </c>
      <c r="H300" s="9">
        <f t="shared" si="1815"/>
        <v>880</v>
      </c>
      <c r="I300" s="9">
        <f t="shared" si="1815"/>
        <v>-232</v>
      </c>
      <c r="J300" s="9">
        <f t="shared" si="1815"/>
        <v>1461</v>
      </c>
      <c r="K300" s="9">
        <f t="shared" si="1815"/>
        <v>-1960</v>
      </c>
      <c r="L300" s="9">
        <f t="shared" si="1815"/>
        <v>-1135</v>
      </c>
      <c r="M300" s="9">
        <f t="shared" si="1815"/>
        <v>-8391</v>
      </c>
      <c r="N300" s="9">
        <f t="shared" si="1815"/>
        <v>10999</v>
      </c>
      <c r="O300" s="9">
        <f t="shared" si="1815"/>
        <v>-272</v>
      </c>
      <c r="P300" s="9">
        <f t="shared" si="1815"/>
        <v>491</v>
      </c>
      <c r="Q300" s="9">
        <f t="shared" si="1815"/>
        <v>2069</v>
      </c>
      <c r="R300" s="9">
        <f t="shared" si="1815"/>
        <v>6983</v>
      </c>
      <c r="S300" s="9">
        <f t="shared" si="1815"/>
        <v>3544</v>
      </c>
      <c r="T300" s="9">
        <f t="shared" si="1815"/>
        <v>1782</v>
      </c>
      <c r="U300" s="9">
        <f t="shared" si="1815"/>
        <v>8906</v>
      </c>
      <c r="V300" s="9">
        <f t="shared" si="1815"/>
        <v>33415</v>
      </c>
      <c r="W300" s="9">
        <f t="shared" si="1815"/>
        <v>3015</v>
      </c>
      <c r="X300" s="9">
        <f t="shared" si="1815"/>
        <v>832</v>
      </c>
      <c r="Y300" s="9">
        <f t="shared" si="1815"/>
        <v>2922</v>
      </c>
      <c r="Z300" s="9">
        <f t="shared" si="1815"/>
        <v>40183</v>
      </c>
      <c r="AA300" s="9">
        <f t="shared" si="1815"/>
        <v>4697</v>
      </c>
      <c r="AB300" s="9">
        <f t="shared" si="1815"/>
        <v>8497</v>
      </c>
      <c r="AC300" s="9">
        <f t="shared" si="1815"/>
        <v>9215</v>
      </c>
      <c r="AD300" s="9">
        <f t="shared" si="1815"/>
        <v>1508</v>
      </c>
      <c r="AE300" s="9">
        <f t="shared" si="1815"/>
        <v>2071</v>
      </c>
      <c r="AF300" s="9">
        <f t="shared" si="1815"/>
        <v>270</v>
      </c>
      <c r="AG300" s="9">
        <f t="shared" si="1815"/>
        <v>1186</v>
      </c>
      <c r="AH300" s="9">
        <f t="shared" si="1815"/>
        <v>-534</v>
      </c>
      <c r="AI300" s="9">
        <f t="shared" si="1815"/>
        <v>948</v>
      </c>
      <c r="AJ300" s="9">
        <f t="shared" si="1815"/>
        <v>129779</v>
      </c>
    </row>
    <row r="301" spans="1:36" x14ac:dyDescent="0.2">
      <c r="A301" s="1">
        <f t="shared" si="1811"/>
        <v>39326</v>
      </c>
      <c r="B301" s="9">
        <f t="shared" ref="B301:AJ301" si="1816">IF(OR(B73="C",B85="C"),"C",B85-B73)</f>
        <v>515</v>
      </c>
      <c r="C301" s="9">
        <f t="shared" si="1816"/>
        <v>34387</v>
      </c>
      <c r="D301" s="9">
        <f t="shared" si="1816"/>
        <v>-6</v>
      </c>
      <c r="E301" s="9">
        <f t="shared" si="1816"/>
        <v>7213</v>
      </c>
      <c r="F301" s="9">
        <f t="shared" si="1816"/>
        <v>827</v>
      </c>
      <c r="G301" s="9">
        <f t="shared" si="1816"/>
        <v>14988</v>
      </c>
      <c r="H301" s="9">
        <f t="shared" si="1816"/>
        <v>-1749</v>
      </c>
      <c r="I301" s="9">
        <f t="shared" si="1816"/>
        <v>531</v>
      </c>
      <c r="J301" s="9">
        <f t="shared" si="1816"/>
        <v>1685</v>
      </c>
      <c r="K301" s="9">
        <f t="shared" si="1816"/>
        <v>-4333</v>
      </c>
      <c r="L301" s="9">
        <f t="shared" si="1816"/>
        <v>3757</v>
      </c>
      <c r="M301" s="9">
        <f t="shared" si="1816"/>
        <v>-8323</v>
      </c>
      <c r="N301" s="9">
        <f t="shared" si="1816"/>
        <v>-1187</v>
      </c>
      <c r="O301" s="9">
        <f t="shared" si="1816"/>
        <v>41</v>
      </c>
      <c r="P301" s="9">
        <f t="shared" si="1816"/>
        <v>2865</v>
      </c>
      <c r="Q301" s="9">
        <f t="shared" si="1816"/>
        <v>1687</v>
      </c>
      <c r="R301" s="9">
        <f t="shared" si="1816"/>
        <v>8493</v>
      </c>
      <c r="S301" s="9">
        <f t="shared" si="1816"/>
        <v>9822</v>
      </c>
      <c r="T301" s="9">
        <f t="shared" si="1816"/>
        <v>4028</v>
      </c>
      <c r="U301" s="9">
        <f t="shared" si="1816"/>
        <v>-1773</v>
      </c>
      <c r="V301" s="9">
        <f t="shared" si="1816"/>
        <v>5308</v>
      </c>
      <c r="W301" s="9">
        <f t="shared" si="1816"/>
        <v>2150</v>
      </c>
      <c r="X301" s="9">
        <f t="shared" si="1816"/>
        <v>701</v>
      </c>
      <c r="Y301" s="9">
        <f t="shared" si="1816"/>
        <v>3268</v>
      </c>
      <c r="Z301" s="9">
        <f t="shared" si="1816"/>
        <v>11427</v>
      </c>
      <c r="AA301" s="9">
        <f t="shared" si="1816"/>
        <v>5570</v>
      </c>
      <c r="AB301" s="9">
        <f t="shared" si="1816"/>
        <v>5893</v>
      </c>
      <c r="AC301" s="9">
        <f t="shared" si="1816"/>
        <v>984</v>
      </c>
      <c r="AD301" s="9">
        <f t="shared" si="1816"/>
        <v>-40</v>
      </c>
      <c r="AE301" s="9">
        <f t="shared" si="1816"/>
        <v>1362</v>
      </c>
      <c r="AF301" s="9">
        <f t="shared" si="1816"/>
        <v>190</v>
      </c>
      <c r="AG301" s="9">
        <f t="shared" si="1816"/>
        <v>1089</v>
      </c>
      <c r="AH301" s="9">
        <f t="shared" si="1816"/>
        <v>-567</v>
      </c>
      <c r="AI301" s="9">
        <f t="shared" si="1816"/>
        <v>2014</v>
      </c>
      <c r="AJ301" s="9">
        <f t="shared" si="1816"/>
        <v>91569</v>
      </c>
    </row>
    <row r="302" spans="1:36" x14ac:dyDescent="0.2">
      <c r="A302" s="1">
        <f t="shared" si="1811"/>
        <v>39356</v>
      </c>
      <c r="B302" s="9">
        <f t="shared" ref="B302:AJ302" si="1817">IF(OR(B74="C",B86="C"),"C",B86-B74)</f>
        <v>-12383</v>
      </c>
      <c r="C302" s="9">
        <f t="shared" si="1817"/>
        <v>-3942</v>
      </c>
      <c r="D302" s="9">
        <f t="shared" si="1817"/>
        <v>-1034</v>
      </c>
      <c r="E302" s="9">
        <f t="shared" si="1817"/>
        <v>2191</v>
      </c>
      <c r="F302" s="9">
        <f t="shared" si="1817"/>
        <v>-1400</v>
      </c>
      <c r="G302" s="9">
        <f t="shared" si="1817"/>
        <v>-183</v>
      </c>
      <c r="H302" s="9">
        <f t="shared" si="1817"/>
        <v>-6657</v>
      </c>
      <c r="I302" s="9">
        <f t="shared" si="1817"/>
        <v>-781</v>
      </c>
      <c r="J302" s="9">
        <f t="shared" si="1817"/>
        <v>-825</v>
      </c>
      <c r="K302" s="9">
        <f t="shared" si="1817"/>
        <v>511</v>
      </c>
      <c r="L302" s="9">
        <f t="shared" si="1817"/>
        <v>2947</v>
      </c>
      <c r="M302" s="9">
        <f t="shared" si="1817"/>
        <v>-6834</v>
      </c>
      <c r="N302" s="9">
        <f t="shared" si="1817"/>
        <v>-2069</v>
      </c>
      <c r="O302" s="9">
        <f t="shared" si="1817"/>
        <v>-574</v>
      </c>
      <c r="P302" s="9">
        <f t="shared" si="1817"/>
        <v>799</v>
      </c>
      <c r="Q302" s="9">
        <f t="shared" si="1817"/>
        <v>149</v>
      </c>
      <c r="R302" s="9">
        <f t="shared" si="1817"/>
        <v>-3436</v>
      </c>
      <c r="S302" s="9">
        <f t="shared" si="1817"/>
        <v>-3009</v>
      </c>
      <c r="T302" s="9">
        <f t="shared" si="1817"/>
        <v>-4169</v>
      </c>
      <c r="U302" s="9">
        <f t="shared" si="1817"/>
        <v>270</v>
      </c>
      <c r="V302" s="9">
        <f t="shared" si="1817"/>
        <v>12781</v>
      </c>
      <c r="W302" s="9">
        <f t="shared" si="1817"/>
        <v>1033</v>
      </c>
      <c r="X302" s="9">
        <f t="shared" si="1817"/>
        <v>-503</v>
      </c>
      <c r="Y302" s="9">
        <f t="shared" si="1817"/>
        <v>-1768</v>
      </c>
      <c r="Z302" s="9">
        <f t="shared" si="1817"/>
        <v>11542</v>
      </c>
      <c r="AA302" s="9">
        <f t="shared" si="1817"/>
        <v>-5178</v>
      </c>
      <c r="AB302" s="9">
        <f t="shared" si="1817"/>
        <v>-1241</v>
      </c>
      <c r="AC302" s="9">
        <f t="shared" si="1817"/>
        <v>12240</v>
      </c>
      <c r="AD302" s="9">
        <f t="shared" si="1817"/>
        <v>-2666</v>
      </c>
      <c r="AE302" s="9">
        <f t="shared" si="1817"/>
        <v>-2188</v>
      </c>
      <c r="AF302" s="9">
        <f t="shared" si="1817"/>
        <v>-3215</v>
      </c>
      <c r="AG302" s="9">
        <f t="shared" si="1817"/>
        <v>-632</v>
      </c>
      <c r="AH302" s="9">
        <f t="shared" si="1817"/>
        <v>-2920</v>
      </c>
      <c r="AI302" s="9">
        <f t="shared" si="1817"/>
        <v>245</v>
      </c>
      <c r="AJ302" s="9">
        <f t="shared" si="1817"/>
        <v>-31429</v>
      </c>
    </row>
    <row r="303" spans="1:36" x14ac:dyDescent="0.2">
      <c r="A303" s="1">
        <f t="shared" si="1811"/>
        <v>39387</v>
      </c>
      <c r="B303" s="9">
        <f t="shared" ref="B303:AJ303" si="1818">IF(OR(B75="C",B87="C"),"C",B87-B75)</f>
        <v>-9490</v>
      </c>
      <c r="C303" s="9">
        <f t="shared" si="1818"/>
        <v>49192</v>
      </c>
      <c r="D303" s="9">
        <f t="shared" si="1818"/>
        <v>-37</v>
      </c>
      <c r="E303" s="9">
        <f t="shared" si="1818"/>
        <v>-13407</v>
      </c>
      <c r="F303" s="9">
        <f t="shared" si="1818"/>
        <v>5861</v>
      </c>
      <c r="G303" s="9">
        <f t="shared" si="1818"/>
        <v>5122</v>
      </c>
      <c r="H303" s="9">
        <f t="shared" si="1818"/>
        <v>-16255</v>
      </c>
      <c r="I303" s="9">
        <f t="shared" si="1818"/>
        <v>-2203</v>
      </c>
      <c r="J303" s="9">
        <f t="shared" si="1818"/>
        <v>-398</v>
      </c>
      <c r="K303" s="9">
        <f t="shared" si="1818"/>
        <v>5525</v>
      </c>
      <c r="L303" s="9">
        <f t="shared" si="1818"/>
        <v>15</v>
      </c>
      <c r="M303" s="9">
        <f t="shared" si="1818"/>
        <v>-1038</v>
      </c>
      <c r="N303" s="9">
        <f t="shared" si="1818"/>
        <v>660</v>
      </c>
      <c r="O303" s="9">
        <f t="shared" si="1818"/>
        <v>2924</v>
      </c>
      <c r="P303" s="9">
        <f t="shared" si="1818"/>
        <v>516</v>
      </c>
      <c r="Q303" s="9">
        <f t="shared" si="1818"/>
        <v>968</v>
      </c>
      <c r="R303" s="9">
        <f t="shared" si="1818"/>
        <v>1405</v>
      </c>
      <c r="S303" s="9">
        <f t="shared" si="1818"/>
        <v>2216</v>
      </c>
      <c r="T303" s="9">
        <f t="shared" si="1818"/>
        <v>-2547</v>
      </c>
      <c r="U303" s="9">
        <f t="shared" si="1818"/>
        <v>1423</v>
      </c>
      <c r="V303" s="9">
        <f t="shared" si="1818"/>
        <v>22340</v>
      </c>
      <c r="W303" s="9">
        <f t="shared" si="1818"/>
        <v>1529</v>
      </c>
      <c r="X303" s="9">
        <f t="shared" si="1818"/>
        <v>1881</v>
      </c>
      <c r="Y303" s="9">
        <f t="shared" si="1818"/>
        <v>1237</v>
      </c>
      <c r="Z303" s="9">
        <f t="shared" si="1818"/>
        <v>26987</v>
      </c>
      <c r="AA303" s="9">
        <f t="shared" si="1818"/>
        <v>-2707</v>
      </c>
      <c r="AB303" s="9">
        <f t="shared" si="1818"/>
        <v>2771</v>
      </c>
      <c r="AC303" s="9">
        <f t="shared" si="1818"/>
        <v>2993</v>
      </c>
      <c r="AD303" s="9">
        <f t="shared" si="1818"/>
        <v>-1828</v>
      </c>
      <c r="AE303" s="9">
        <f t="shared" si="1818"/>
        <v>-773</v>
      </c>
      <c r="AF303" s="9">
        <f t="shared" si="1818"/>
        <v>-784</v>
      </c>
      <c r="AG303" s="9">
        <f t="shared" si="1818"/>
        <v>1112</v>
      </c>
      <c r="AH303" s="9">
        <f t="shared" si="1818"/>
        <v>-1810</v>
      </c>
      <c r="AI303" s="9">
        <f t="shared" si="1818"/>
        <v>555</v>
      </c>
      <c r="AJ303" s="9">
        <f t="shared" si="1818"/>
        <v>54756</v>
      </c>
    </row>
    <row r="304" spans="1:36" x14ac:dyDescent="0.2">
      <c r="A304" s="1">
        <f t="shared" si="1811"/>
        <v>39417</v>
      </c>
      <c r="B304" s="9">
        <f t="shared" ref="B304:AJ304" si="1819">IF(OR(B76="C",B88="C"),"C",B88-B76)</f>
        <v>4506</v>
      </c>
      <c r="C304" s="9">
        <f t="shared" si="1819"/>
        <v>3348</v>
      </c>
      <c r="D304" s="9">
        <f t="shared" si="1819"/>
        <v>-5856</v>
      </c>
      <c r="E304" s="9">
        <f t="shared" si="1819"/>
        <v>-6957</v>
      </c>
      <c r="F304" s="9">
        <f t="shared" si="1819"/>
        <v>4122</v>
      </c>
      <c r="G304" s="9">
        <f t="shared" si="1819"/>
        <v>-6039</v>
      </c>
      <c r="H304" s="9">
        <f t="shared" si="1819"/>
        <v>-7208</v>
      </c>
      <c r="I304" s="9">
        <f t="shared" si="1819"/>
        <v>2001</v>
      </c>
      <c r="J304" s="9">
        <f t="shared" si="1819"/>
        <v>7768</v>
      </c>
      <c r="K304" s="9">
        <f t="shared" si="1819"/>
        <v>3818</v>
      </c>
      <c r="L304" s="9">
        <f t="shared" si="1819"/>
        <v>-183</v>
      </c>
      <c r="M304" s="9">
        <f t="shared" si="1819"/>
        <v>-2435</v>
      </c>
      <c r="N304" s="9">
        <f t="shared" si="1819"/>
        <v>-888</v>
      </c>
      <c r="O304" s="9">
        <f t="shared" si="1819"/>
        <v>3719</v>
      </c>
      <c r="P304" s="9">
        <f t="shared" si="1819"/>
        <v>-2474</v>
      </c>
      <c r="Q304" s="9">
        <f t="shared" si="1819"/>
        <v>-1478</v>
      </c>
      <c r="R304" s="9">
        <f t="shared" si="1819"/>
        <v>15033</v>
      </c>
      <c r="S304" s="9">
        <f t="shared" si="1819"/>
        <v>15160</v>
      </c>
      <c r="T304" s="9">
        <f t="shared" si="1819"/>
        <v>-536</v>
      </c>
      <c r="U304" s="9">
        <f t="shared" si="1819"/>
        <v>5909</v>
      </c>
      <c r="V304" s="9">
        <f t="shared" si="1819"/>
        <v>11249</v>
      </c>
      <c r="W304" s="9">
        <f t="shared" si="1819"/>
        <v>1203</v>
      </c>
      <c r="X304" s="9">
        <f t="shared" si="1819"/>
        <v>259</v>
      </c>
      <c r="Y304" s="9">
        <f t="shared" si="1819"/>
        <v>-1199</v>
      </c>
      <c r="Z304" s="9">
        <f t="shared" si="1819"/>
        <v>11513</v>
      </c>
      <c r="AA304" s="9">
        <f t="shared" si="1819"/>
        <v>259</v>
      </c>
      <c r="AB304" s="9">
        <f t="shared" si="1819"/>
        <v>1173</v>
      </c>
      <c r="AC304" s="9">
        <f t="shared" si="1819"/>
        <v>361</v>
      </c>
      <c r="AD304" s="9">
        <f t="shared" si="1819"/>
        <v>-13</v>
      </c>
      <c r="AE304" s="9">
        <f t="shared" si="1819"/>
        <v>-1990</v>
      </c>
      <c r="AF304" s="9">
        <f t="shared" si="1819"/>
        <v>-1150</v>
      </c>
      <c r="AG304" s="9">
        <f t="shared" si="1819"/>
        <v>-174</v>
      </c>
      <c r="AH304" s="9">
        <f t="shared" si="1819"/>
        <v>-1742</v>
      </c>
      <c r="AI304" s="9">
        <f t="shared" si="1819"/>
        <v>1898</v>
      </c>
      <c r="AJ304" s="9">
        <f t="shared" si="1819"/>
        <v>26306</v>
      </c>
    </row>
    <row r="305" spans="1:36" x14ac:dyDescent="0.2">
      <c r="A305" s="1">
        <f t="shared" si="1811"/>
        <v>39448</v>
      </c>
      <c r="B305" s="9">
        <f t="shared" ref="B305:AJ305" si="1820">IF(OR(B77="C",B89="C"),"C",B89-B77)</f>
        <v>-7721</v>
      </c>
      <c r="C305" s="9">
        <f t="shared" si="1820"/>
        <v>31997</v>
      </c>
      <c r="D305" s="9">
        <f t="shared" si="1820"/>
        <v>-2987</v>
      </c>
      <c r="E305" s="9">
        <f t="shared" si="1820"/>
        <v>4422</v>
      </c>
      <c r="F305" s="9">
        <f t="shared" si="1820"/>
        <v>12315</v>
      </c>
      <c r="G305" s="9">
        <f t="shared" si="1820"/>
        <v>11063</v>
      </c>
      <c r="H305" s="9">
        <f t="shared" si="1820"/>
        <v>-4221</v>
      </c>
      <c r="I305" s="9">
        <f t="shared" si="1820"/>
        <v>-12165</v>
      </c>
      <c r="J305" s="9">
        <f t="shared" si="1820"/>
        <v>7809</v>
      </c>
      <c r="K305" s="9">
        <f t="shared" si="1820"/>
        <v>4085</v>
      </c>
      <c r="L305" s="9">
        <f t="shared" si="1820"/>
        <v>-11294</v>
      </c>
      <c r="M305" s="9">
        <f t="shared" si="1820"/>
        <v>-1459</v>
      </c>
      <c r="N305" s="9">
        <f t="shared" si="1820"/>
        <v>-5392</v>
      </c>
      <c r="O305" s="9">
        <f t="shared" si="1820"/>
        <v>2172</v>
      </c>
      <c r="P305" s="9">
        <f t="shared" si="1820"/>
        <v>-1605</v>
      </c>
      <c r="Q305" s="9">
        <f t="shared" si="1820"/>
        <v>2510</v>
      </c>
      <c r="R305" s="9">
        <f t="shared" si="1820"/>
        <v>13576</v>
      </c>
      <c r="S305" s="9">
        <f t="shared" si="1820"/>
        <v>10024</v>
      </c>
      <c r="T305" s="9">
        <f t="shared" si="1820"/>
        <v>8875</v>
      </c>
      <c r="U305" s="9">
        <f t="shared" si="1820"/>
        <v>5313</v>
      </c>
      <c r="V305" s="9">
        <f t="shared" si="1820"/>
        <v>42082</v>
      </c>
      <c r="W305" s="9">
        <f t="shared" si="1820"/>
        <v>2357</v>
      </c>
      <c r="X305" s="9">
        <f t="shared" si="1820"/>
        <v>-1651</v>
      </c>
      <c r="Y305" s="9">
        <f t="shared" si="1820"/>
        <v>2023</v>
      </c>
      <c r="Z305" s="9">
        <f t="shared" si="1820"/>
        <v>44811</v>
      </c>
      <c r="AA305" s="9">
        <f t="shared" si="1820"/>
        <v>-608</v>
      </c>
      <c r="AB305" s="9">
        <f t="shared" si="1820"/>
        <v>-2933</v>
      </c>
      <c r="AC305" s="9">
        <f t="shared" si="1820"/>
        <v>-6950</v>
      </c>
      <c r="AD305" s="9">
        <f t="shared" si="1820"/>
        <v>-3836</v>
      </c>
      <c r="AE305" s="9">
        <f t="shared" si="1820"/>
        <v>18068</v>
      </c>
      <c r="AF305" s="9">
        <f t="shared" si="1820"/>
        <v>-3201</v>
      </c>
      <c r="AG305" s="9">
        <f t="shared" si="1820"/>
        <v>-416</v>
      </c>
      <c r="AH305" s="9">
        <f t="shared" si="1820"/>
        <v>-2403</v>
      </c>
      <c r="AI305" s="9">
        <f t="shared" si="1820"/>
        <v>7</v>
      </c>
      <c r="AJ305" s="9">
        <f t="shared" si="1820"/>
        <v>99834</v>
      </c>
    </row>
    <row r="306" spans="1:36" x14ac:dyDescent="0.2">
      <c r="A306" s="1">
        <f t="shared" si="1811"/>
        <v>39479</v>
      </c>
      <c r="B306" s="9">
        <f t="shared" ref="B306:AJ306" si="1821">IF(OR(B78="C",B90="C"),"C",B90-B78)</f>
        <v>-2429</v>
      </c>
      <c r="C306" s="9">
        <f t="shared" si="1821"/>
        <v>41289</v>
      </c>
      <c r="D306" s="9">
        <f t="shared" si="1821"/>
        <v>-8358</v>
      </c>
      <c r="E306" s="9">
        <f t="shared" si="1821"/>
        <v>158</v>
      </c>
      <c r="F306" s="9">
        <f t="shared" si="1821"/>
        <v>6803</v>
      </c>
      <c r="G306" s="9">
        <f t="shared" si="1821"/>
        <v>17974</v>
      </c>
      <c r="H306" s="9">
        <f t="shared" si="1821"/>
        <v>-5422</v>
      </c>
      <c r="I306" s="9">
        <f t="shared" si="1821"/>
        <v>-6926</v>
      </c>
      <c r="J306" s="9">
        <f t="shared" si="1821"/>
        <v>9615</v>
      </c>
      <c r="K306" s="9">
        <f t="shared" si="1821"/>
        <v>235</v>
      </c>
      <c r="L306" s="9">
        <f t="shared" si="1821"/>
        <v>6208</v>
      </c>
      <c r="M306" s="9">
        <f t="shared" si="1821"/>
        <v>-5821</v>
      </c>
      <c r="N306" s="9">
        <f t="shared" si="1821"/>
        <v>-591</v>
      </c>
      <c r="O306" s="9">
        <f t="shared" si="1821"/>
        <v>-2947</v>
      </c>
      <c r="P306" s="9">
        <f t="shared" si="1821"/>
        <v>-727</v>
      </c>
      <c r="Q306" s="9">
        <f t="shared" si="1821"/>
        <v>-2398</v>
      </c>
      <c r="R306" s="9">
        <f t="shared" si="1821"/>
        <v>20363</v>
      </c>
      <c r="S306" s="9">
        <f t="shared" si="1821"/>
        <v>18564</v>
      </c>
      <c r="T306" s="9">
        <f t="shared" si="1821"/>
        <v>5934</v>
      </c>
      <c r="U306" s="9">
        <f t="shared" si="1821"/>
        <v>13011</v>
      </c>
      <c r="V306" s="9">
        <f t="shared" si="1821"/>
        <v>16354</v>
      </c>
      <c r="W306" s="9">
        <f t="shared" si="1821"/>
        <v>2310</v>
      </c>
      <c r="X306" s="9">
        <f t="shared" si="1821"/>
        <v>-2282</v>
      </c>
      <c r="Y306" s="9">
        <f t="shared" si="1821"/>
        <v>2410</v>
      </c>
      <c r="Z306" s="9">
        <f t="shared" si="1821"/>
        <v>18793</v>
      </c>
      <c r="AA306" s="9">
        <f t="shared" si="1821"/>
        <v>-555</v>
      </c>
      <c r="AB306" s="9">
        <f t="shared" si="1821"/>
        <v>-6465</v>
      </c>
      <c r="AC306" s="9">
        <f t="shared" si="1821"/>
        <v>11678</v>
      </c>
      <c r="AD306" s="9">
        <f t="shared" si="1821"/>
        <v>-2390</v>
      </c>
      <c r="AE306" s="9">
        <f t="shared" si="1821"/>
        <v>2921</v>
      </c>
      <c r="AF306" s="9">
        <f t="shared" si="1821"/>
        <v>4294</v>
      </c>
      <c r="AG306" s="9">
        <f t="shared" si="1821"/>
        <v>-216</v>
      </c>
      <c r="AH306" s="9">
        <f t="shared" si="1821"/>
        <v>-2419</v>
      </c>
      <c r="AI306" s="9">
        <f t="shared" si="1821"/>
        <v>6336</v>
      </c>
      <c r="AJ306" s="9">
        <f t="shared" si="1821"/>
        <v>117943</v>
      </c>
    </row>
    <row r="307" spans="1:36" x14ac:dyDescent="0.2">
      <c r="A307" s="1">
        <f t="shared" si="1811"/>
        <v>39508</v>
      </c>
      <c r="B307" s="9">
        <f t="shared" ref="B307:AJ307" si="1822">IF(OR(B79="C",B91="C"),"C",B91-B79)</f>
        <v>11455</v>
      </c>
      <c r="C307" s="9">
        <f t="shared" si="1822"/>
        <v>-487</v>
      </c>
      <c r="D307" s="9">
        <f t="shared" si="1822"/>
        <v>6414</v>
      </c>
      <c r="E307" s="9">
        <f t="shared" si="1822"/>
        <v>-9891</v>
      </c>
      <c r="F307" s="9">
        <f t="shared" si="1822"/>
        <v>9845</v>
      </c>
      <c r="G307" s="9">
        <f t="shared" si="1822"/>
        <v>-63</v>
      </c>
      <c r="H307" s="9">
        <f t="shared" si="1822"/>
        <v>-1235</v>
      </c>
      <c r="I307" s="9">
        <f t="shared" si="1822"/>
        <v>3107</v>
      </c>
      <c r="J307" s="9">
        <f t="shared" si="1822"/>
        <v>6026</v>
      </c>
      <c r="K307" s="9">
        <f t="shared" si="1822"/>
        <v>4632</v>
      </c>
      <c r="L307" s="9">
        <f t="shared" si="1822"/>
        <v>9329</v>
      </c>
      <c r="M307" s="9">
        <f t="shared" si="1822"/>
        <v>-1063</v>
      </c>
      <c r="N307" s="9">
        <f t="shared" si="1822"/>
        <v>3895</v>
      </c>
      <c r="O307" s="9">
        <f t="shared" si="1822"/>
        <v>5330</v>
      </c>
      <c r="P307" s="9">
        <f t="shared" si="1822"/>
        <v>2954</v>
      </c>
      <c r="Q307" s="9">
        <f t="shared" si="1822"/>
        <v>1761</v>
      </c>
      <c r="R307" s="9">
        <f t="shared" si="1822"/>
        <v>28252</v>
      </c>
      <c r="S307" s="9">
        <f t="shared" si="1822"/>
        <v>26709</v>
      </c>
      <c r="T307" s="9">
        <f t="shared" si="1822"/>
        <v>10206</v>
      </c>
      <c r="U307" s="9">
        <f t="shared" si="1822"/>
        <v>20235</v>
      </c>
      <c r="V307" s="9">
        <f t="shared" si="1822"/>
        <v>56534</v>
      </c>
      <c r="W307" s="9">
        <f t="shared" si="1822"/>
        <v>5594</v>
      </c>
      <c r="X307" s="9">
        <f t="shared" si="1822"/>
        <v>6184</v>
      </c>
      <c r="Y307" s="9">
        <f t="shared" si="1822"/>
        <v>3974</v>
      </c>
      <c r="Z307" s="9">
        <f t="shared" si="1822"/>
        <v>72286</v>
      </c>
      <c r="AA307" s="9">
        <f t="shared" si="1822"/>
        <v>15410</v>
      </c>
      <c r="AB307" s="9">
        <f t="shared" si="1822"/>
        <v>7438</v>
      </c>
      <c r="AC307" s="9">
        <f t="shared" si="1822"/>
        <v>18289</v>
      </c>
      <c r="AD307" s="9">
        <f t="shared" si="1822"/>
        <v>882</v>
      </c>
      <c r="AE307" s="9">
        <f t="shared" si="1822"/>
        <v>11067</v>
      </c>
      <c r="AF307" s="9">
        <f t="shared" si="1822"/>
        <v>-4894</v>
      </c>
      <c r="AG307" s="9">
        <f t="shared" si="1822"/>
        <v>-648</v>
      </c>
      <c r="AH307" s="9">
        <f t="shared" si="1822"/>
        <v>-770</v>
      </c>
      <c r="AI307" s="9">
        <f t="shared" si="1822"/>
        <v>1115</v>
      </c>
      <c r="AJ307" s="9">
        <f t="shared" si="1822"/>
        <v>230878</v>
      </c>
    </row>
    <row r="308" spans="1:36" x14ac:dyDescent="0.2">
      <c r="A308" s="1">
        <f t="shared" si="1811"/>
        <v>39539</v>
      </c>
      <c r="B308" s="9">
        <f t="shared" ref="B308:AJ308" si="1823">IF(OR(B80="C",B92="C"),"C",B92-B80)</f>
        <v>-9021</v>
      </c>
      <c r="C308" s="9">
        <f t="shared" si="1823"/>
        <v>14723</v>
      </c>
      <c r="D308" s="9">
        <f t="shared" si="1823"/>
        <v>-12761</v>
      </c>
      <c r="E308" s="9">
        <f t="shared" si="1823"/>
        <v>-1022</v>
      </c>
      <c r="F308" s="9">
        <f t="shared" si="1823"/>
        <v>-11096</v>
      </c>
      <c r="G308" s="9">
        <f t="shared" si="1823"/>
        <v>-7829</v>
      </c>
      <c r="H308" s="9">
        <f t="shared" si="1823"/>
        <v>-10995</v>
      </c>
      <c r="I308" s="9">
        <f t="shared" si="1823"/>
        <v>-5888</v>
      </c>
      <c r="J308" s="9">
        <f t="shared" si="1823"/>
        <v>-5251</v>
      </c>
      <c r="K308" s="9">
        <f t="shared" si="1823"/>
        <v>-4774</v>
      </c>
      <c r="L308" s="9">
        <f t="shared" si="1823"/>
        <v>-8793</v>
      </c>
      <c r="M308" s="9">
        <f t="shared" si="1823"/>
        <v>-2235</v>
      </c>
      <c r="N308" s="9">
        <f t="shared" si="1823"/>
        <v>4182</v>
      </c>
      <c r="O308" s="9">
        <f t="shared" si="1823"/>
        <v>239</v>
      </c>
      <c r="P308" s="9">
        <f t="shared" si="1823"/>
        <v>-1538</v>
      </c>
      <c r="Q308" s="9">
        <f t="shared" si="1823"/>
        <v>1612</v>
      </c>
      <c r="R308" s="9">
        <f t="shared" si="1823"/>
        <v>17910</v>
      </c>
      <c r="S308" s="9">
        <f t="shared" si="1823"/>
        <v>19165</v>
      </c>
      <c r="T308" s="9">
        <f t="shared" si="1823"/>
        <v>-902</v>
      </c>
      <c r="U308" s="9">
        <f t="shared" si="1823"/>
        <v>-9040</v>
      </c>
      <c r="V308" s="9">
        <f t="shared" si="1823"/>
        <v>-17839</v>
      </c>
      <c r="W308" s="9">
        <f t="shared" si="1823"/>
        <v>-1307</v>
      </c>
      <c r="X308" s="9">
        <f t="shared" si="1823"/>
        <v>2156</v>
      </c>
      <c r="Y308" s="9">
        <f t="shared" si="1823"/>
        <v>2919</v>
      </c>
      <c r="Z308" s="9">
        <f t="shared" si="1823"/>
        <v>-14071</v>
      </c>
      <c r="AA308" s="9">
        <f t="shared" si="1823"/>
        <v>-1505</v>
      </c>
      <c r="AB308" s="9">
        <f t="shared" si="1823"/>
        <v>-7402</v>
      </c>
      <c r="AC308" s="9">
        <f t="shared" si="1823"/>
        <v>-1790</v>
      </c>
      <c r="AD308" s="9">
        <f t="shared" si="1823"/>
        <v>-6767</v>
      </c>
      <c r="AE308" s="9">
        <f t="shared" si="1823"/>
        <v>-7254</v>
      </c>
      <c r="AF308" s="9">
        <f t="shared" si="1823"/>
        <v>-3212</v>
      </c>
      <c r="AG308" s="9">
        <f t="shared" si="1823"/>
        <v>-1220</v>
      </c>
      <c r="AH308" s="9">
        <f t="shared" si="1823"/>
        <v>-3307</v>
      </c>
      <c r="AI308" s="9">
        <f t="shared" si="1823"/>
        <v>2473</v>
      </c>
      <c r="AJ308" s="9">
        <f t="shared" si="1823"/>
        <v>-96533</v>
      </c>
    </row>
    <row r="309" spans="1:36" x14ac:dyDescent="0.2">
      <c r="A309" s="1">
        <f t="shared" si="1811"/>
        <v>39569</v>
      </c>
      <c r="B309" s="9">
        <f t="shared" ref="B309:AJ309" si="1824">IF(OR(B81="C",B93="C"),"C",B93-B81)</f>
        <v>-860</v>
      </c>
      <c r="C309" s="9">
        <f t="shared" si="1824"/>
        <v>39445</v>
      </c>
      <c r="D309" s="9">
        <f t="shared" si="1824"/>
        <v>-735</v>
      </c>
      <c r="E309" s="9">
        <f t="shared" si="1824"/>
        <v>704</v>
      </c>
      <c r="F309" s="9">
        <f t="shared" si="1824"/>
        <v>-324</v>
      </c>
      <c r="G309" s="9">
        <f t="shared" si="1824"/>
        <v>3006</v>
      </c>
      <c r="H309" s="9">
        <f t="shared" si="1824"/>
        <v>2578</v>
      </c>
      <c r="I309" s="9">
        <f t="shared" si="1824"/>
        <v>-1330</v>
      </c>
      <c r="J309" s="9">
        <f t="shared" si="1824"/>
        <v>-3857</v>
      </c>
      <c r="K309" s="9">
        <f t="shared" si="1824"/>
        <v>2296</v>
      </c>
      <c r="L309" s="9">
        <f t="shared" si="1824"/>
        <v>2238</v>
      </c>
      <c r="M309" s="9">
        <f t="shared" si="1824"/>
        <v>1246</v>
      </c>
      <c r="N309" s="9">
        <f t="shared" si="1824"/>
        <v>-35</v>
      </c>
      <c r="O309" s="9">
        <f t="shared" si="1824"/>
        <v>522</v>
      </c>
      <c r="P309" s="9">
        <f t="shared" si="1824"/>
        <v>97</v>
      </c>
      <c r="Q309" s="9">
        <f t="shared" si="1824"/>
        <v>875</v>
      </c>
      <c r="R309" s="9">
        <f t="shared" si="1824"/>
        <v>21379</v>
      </c>
      <c r="S309" s="9">
        <f t="shared" si="1824"/>
        <v>19309</v>
      </c>
      <c r="T309" s="9">
        <f t="shared" si="1824"/>
        <v>3316</v>
      </c>
      <c r="U309" s="9">
        <f t="shared" si="1824"/>
        <v>-1796</v>
      </c>
      <c r="V309" s="9">
        <f t="shared" si="1824"/>
        <v>13051</v>
      </c>
      <c r="W309" s="9">
        <f t="shared" si="1824"/>
        <v>3191</v>
      </c>
      <c r="X309" s="9">
        <f t="shared" si="1824"/>
        <v>3018</v>
      </c>
      <c r="Y309" s="9">
        <f t="shared" si="1824"/>
        <v>2996</v>
      </c>
      <c r="Z309" s="9">
        <f t="shared" si="1824"/>
        <v>22254</v>
      </c>
      <c r="AA309" s="9">
        <f t="shared" si="1824"/>
        <v>224</v>
      </c>
      <c r="AB309" s="9">
        <f t="shared" si="1824"/>
        <v>-2602</v>
      </c>
      <c r="AC309" s="9">
        <f t="shared" si="1824"/>
        <v>5892</v>
      </c>
      <c r="AD309" s="9">
        <f t="shared" si="1824"/>
        <v>-2766</v>
      </c>
      <c r="AE309" s="9">
        <f t="shared" si="1824"/>
        <v>-1224</v>
      </c>
      <c r="AF309" s="9">
        <f t="shared" si="1824"/>
        <v>-1304</v>
      </c>
      <c r="AG309" s="9">
        <f t="shared" si="1824"/>
        <v>-508</v>
      </c>
      <c r="AH309" s="9">
        <f t="shared" si="1824"/>
        <v>1367</v>
      </c>
      <c r="AI309" s="9">
        <f t="shared" si="1824"/>
        <v>1514</v>
      </c>
      <c r="AJ309" s="9">
        <f t="shared" si="1824"/>
        <v>91611</v>
      </c>
    </row>
    <row r="310" spans="1:36" x14ac:dyDescent="0.2">
      <c r="A310" s="1">
        <f t="shared" si="1811"/>
        <v>39600</v>
      </c>
      <c r="B310" s="9">
        <f t="shared" ref="B310:AJ310" si="1825">IF(OR(B82="C",B94="C"),"C",B94-B82)</f>
        <v>-7291</v>
      </c>
      <c r="C310" s="9">
        <f t="shared" si="1825"/>
        <v>-858</v>
      </c>
      <c r="D310" s="9">
        <f t="shared" si="1825"/>
        <v>-4102</v>
      </c>
      <c r="E310" s="9">
        <f t="shared" si="1825"/>
        <v>-10188</v>
      </c>
      <c r="F310" s="9">
        <f t="shared" si="1825"/>
        <v>-4165</v>
      </c>
      <c r="G310" s="9">
        <f t="shared" si="1825"/>
        <v>-5318</v>
      </c>
      <c r="H310" s="9">
        <f t="shared" si="1825"/>
        <v>-6779</v>
      </c>
      <c r="I310" s="9">
        <f t="shared" si="1825"/>
        <v>-3768</v>
      </c>
      <c r="J310" s="9">
        <f t="shared" si="1825"/>
        <v>-3871</v>
      </c>
      <c r="K310" s="9">
        <f t="shared" si="1825"/>
        <v>-3196</v>
      </c>
      <c r="L310" s="9">
        <f t="shared" si="1825"/>
        <v>-11536</v>
      </c>
      <c r="M310" s="9">
        <f t="shared" si="1825"/>
        <v>-222</v>
      </c>
      <c r="N310" s="9">
        <f t="shared" si="1825"/>
        <v>-2481</v>
      </c>
      <c r="O310" s="9">
        <f t="shared" si="1825"/>
        <v>-926</v>
      </c>
      <c r="P310" s="9">
        <f t="shared" si="1825"/>
        <v>-2448</v>
      </c>
      <c r="Q310" s="9">
        <f t="shared" si="1825"/>
        <v>-1322</v>
      </c>
      <c r="R310" s="9">
        <f t="shared" si="1825"/>
        <v>6483</v>
      </c>
      <c r="S310" s="9">
        <f t="shared" si="1825"/>
        <v>5728</v>
      </c>
      <c r="T310" s="9">
        <f t="shared" si="1825"/>
        <v>136</v>
      </c>
      <c r="U310" s="9">
        <f t="shared" si="1825"/>
        <v>-633</v>
      </c>
      <c r="V310" s="9">
        <f t="shared" si="1825"/>
        <v>333</v>
      </c>
      <c r="W310" s="9">
        <f t="shared" si="1825"/>
        <v>-1787</v>
      </c>
      <c r="X310" s="9">
        <f t="shared" si="1825"/>
        <v>2008</v>
      </c>
      <c r="Y310" s="9">
        <f t="shared" si="1825"/>
        <v>-1461</v>
      </c>
      <c r="Z310" s="9">
        <f t="shared" si="1825"/>
        <v>-907</v>
      </c>
      <c r="AA310" s="9">
        <f t="shared" si="1825"/>
        <v>-7274</v>
      </c>
      <c r="AB310" s="9">
        <f t="shared" si="1825"/>
        <v>-2415</v>
      </c>
      <c r="AC310" s="9">
        <f t="shared" si="1825"/>
        <v>-736</v>
      </c>
      <c r="AD310" s="9">
        <f t="shared" si="1825"/>
        <v>-3330</v>
      </c>
      <c r="AE310" s="9">
        <f t="shared" si="1825"/>
        <v>-2499</v>
      </c>
      <c r="AF310" s="9">
        <f t="shared" si="1825"/>
        <v>-9922</v>
      </c>
      <c r="AG310" s="9">
        <f t="shared" si="1825"/>
        <v>-871</v>
      </c>
      <c r="AH310" s="9">
        <f t="shared" si="1825"/>
        <v>-1018</v>
      </c>
      <c r="AI310" s="9">
        <f t="shared" si="1825"/>
        <v>-2301</v>
      </c>
      <c r="AJ310" s="9">
        <f t="shared" si="1825"/>
        <v>-93756</v>
      </c>
    </row>
    <row r="311" spans="1:36" x14ac:dyDescent="0.2">
      <c r="A311" s="1">
        <f t="shared" si="1811"/>
        <v>39630</v>
      </c>
      <c r="B311" s="9">
        <f t="shared" ref="B311:AJ311" si="1826">IF(OR(B83="C",B95="C"),"C",B95-B83)</f>
        <v>-8934</v>
      </c>
      <c r="C311" s="9">
        <f t="shared" si="1826"/>
        <v>-16918</v>
      </c>
      <c r="D311" s="9">
        <f t="shared" si="1826"/>
        <v>-2846</v>
      </c>
      <c r="E311" s="9">
        <f t="shared" si="1826"/>
        <v>-9659</v>
      </c>
      <c r="F311" s="9">
        <f t="shared" si="1826"/>
        <v>2380</v>
      </c>
      <c r="G311" s="9">
        <f t="shared" si="1826"/>
        <v>-7291</v>
      </c>
      <c r="H311" s="9">
        <f t="shared" si="1826"/>
        <v>-6932</v>
      </c>
      <c r="I311" s="9">
        <f t="shared" si="1826"/>
        <v>-2183</v>
      </c>
      <c r="J311" s="9">
        <f t="shared" si="1826"/>
        <v>-3455</v>
      </c>
      <c r="K311" s="9">
        <f t="shared" si="1826"/>
        <v>3406</v>
      </c>
      <c r="L311" s="9">
        <f t="shared" si="1826"/>
        <v>-2075</v>
      </c>
      <c r="M311" s="9">
        <f t="shared" si="1826"/>
        <v>-2463</v>
      </c>
      <c r="N311" s="9">
        <f t="shared" si="1826"/>
        <v>94</v>
      </c>
      <c r="O311" s="9">
        <f t="shared" si="1826"/>
        <v>1649</v>
      </c>
      <c r="P311" s="9">
        <f t="shared" si="1826"/>
        <v>-1889</v>
      </c>
      <c r="Q311" s="9">
        <f t="shared" si="1826"/>
        <v>545</v>
      </c>
      <c r="R311" s="9">
        <f t="shared" si="1826"/>
        <v>12124</v>
      </c>
      <c r="S311" s="9">
        <f t="shared" si="1826"/>
        <v>12355</v>
      </c>
      <c r="T311" s="9">
        <f t="shared" si="1826"/>
        <v>2191</v>
      </c>
      <c r="U311" s="9">
        <f t="shared" si="1826"/>
        <v>-4740</v>
      </c>
      <c r="V311" s="9">
        <f t="shared" si="1826"/>
        <v>5324</v>
      </c>
      <c r="W311" s="9">
        <f t="shared" si="1826"/>
        <v>676</v>
      </c>
      <c r="X311" s="9">
        <f t="shared" si="1826"/>
        <v>4551</v>
      </c>
      <c r="Y311" s="9">
        <f t="shared" si="1826"/>
        <v>509</v>
      </c>
      <c r="Z311" s="9">
        <f t="shared" si="1826"/>
        <v>11060</v>
      </c>
      <c r="AA311" s="9">
        <f t="shared" si="1826"/>
        <v>-4546</v>
      </c>
      <c r="AB311" s="9">
        <f t="shared" si="1826"/>
        <v>-553</v>
      </c>
      <c r="AC311" s="9">
        <f t="shared" si="1826"/>
        <v>-8865</v>
      </c>
      <c r="AD311" s="9">
        <f t="shared" si="1826"/>
        <v>-1149</v>
      </c>
      <c r="AE311" s="9">
        <f t="shared" si="1826"/>
        <v>-734</v>
      </c>
      <c r="AF311" s="9">
        <f t="shared" si="1826"/>
        <v>4699</v>
      </c>
      <c r="AG311" s="9">
        <f t="shared" si="1826"/>
        <v>-465</v>
      </c>
      <c r="AH311" s="9">
        <f t="shared" si="1826"/>
        <v>-1481</v>
      </c>
      <c r="AI311" s="9">
        <f t="shared" si="1826"/>
        <v>2059</v>
      </c>
      <c r="AJ311" s="9">
        <f t="shared" si="1826"/>
        <v>-46972</v>
      </c>
    </row>
    <row r="312" spans="1:36" x14ac:dyDescent="0.2">
      <c r="A312" s="1">
        <f t="shared" si="1811"/>
        <v>39661</v>
      </c>
      <c r="B312" s="9">
        <f t="shared" ref="B312:AJ312" si="1827">IF(OR(B84="C",B96="C"),"C",B96-B84)</f>
        <v>-16941</v>
      </c>
      <c r="C312" s="9">
        <f t="shared" si="1827"/>
        <v>808</v>
      </c>
      <c r="D312" s="9">
        <f t="shared" si="1827"/>
        <v>-3041</v>
      </c>
      <c r="E312" s="9">
        <f t="shared" si="1827"/>
        <v>-3960</v>
      </c>
      <c r="F312" s="9">
        <f t="shared" si="1827"/>
        <v>1056</v>
      </c>
      <c r="G312" s="9">
        <f t="shared" si="1827"/>
        <v>-1086</v>
      </c>
      <c r="H312" s="9">
        <f t="shared" si="1827"/>
        <v>-2336</v>
      </c>
      <c r="I312" s="9">
        <f t="shared" si="1827"/>
        <v>-1355</v>
      </c>
      <c r="J312" s="9">
        <f t="shared" si="1827"/>
        <v>-3360</v>
      </c>
      <c r="K312" s="9">
        <f t="shared" si="1827"/>
        <v>4988</v>
      </c>
      <c r="L312" s="9">
        <f t="shared" si="1827"/>
        <v>-11129</v>
      </c>
      <c r="M312" s="9">
        <f t="shared" si="1827"/>
        <v>2153</v>
      </c>
      <c r="N312" s="9">
        <f t="shared" si="1827"/>
        <v>-7112</v>
      </c>
      <c r="O312" s="9">
        <f t="shared" si="1827"/>
        <v>-1893</v>
      </c>
      <c r="P312" s="9">
        <f t="shared" si="1827"/>
        <v>-1223</v>
      </c>
      <c r="Q312" s="9">
        <f t="shared" si="1827"/>
        <v>-477</v>
      </c>
      <c r="R312" s="9">
        <f t="shared" si="1827"/>
        <v>-2542</v>
      </c>
      <c r="S312" s="9">
        <f t="shared" si="1827"/>
        <v>-2543</v>
      </c>
      <c r="T312" s="9">
        <f t="shared" si="1827"/>
        <v>-1204</v>
      </c>
      <c r="U312" s="9">
        <f t="shared" si="1827"/>
        <v>-7199</v>
      </c>
      <c r="V312" s="9">
        <f t="shared" si="1827"/>
        <v>-5233</v>
      </c>
      <c r="W312" s="9">
        <f t="shared" si="1827"/>
        <v>-1172</v>
      </c>
      <c r="X312" s="9">
        <f t="shared" si="1827"/>
        <v>5084</v>
      </c>
      <c r="Y312" s="9">
        <f t="shared" si="1827"/>
        <v>-4547</v>
      </c>
      <c r="Z312" s="9">
        <f t="shared" si="1827"/>
        <v>-5869</v>
      </c>
      <c r="AA312" s="9">
        <f t="shared" si="1827"/>
        <v>-1325</v>
      </c>
      <c r="AB312" s="9">
        <f t="shared" si="1827"/>
        <v>-7730</v>
      </c>
      <c r="AC312" s="9">
        <f t="shared" si="1827"/>
        <v>514</v>
      </c>
      <c r="AD312" s="9">
        <f t="shared" si="1827"/>
        <v>-2624</v>
      </c>
      <c r="AE312" s="9">
        <f t="shared" si="1827"/>
        <v>-4103</v>
      </c>
      <c r="AF312" s="9">
        <f t="shared" si="1827"/>
        <v>-2811</v>
      </c>
      <c r="AG312" s="9">
        <f t="shared" si="1827"/>
        <v>-809</v>
      </c>
      <c r="AH312" s="9">
        <f t="shared" si="1827"/>
        <v>-2300</v>
      </c>
      <c r="AI312" s="9">
        <f t="shared" si="1827"/>
        <v>435</v>
      </c>
      <c r="AJ312" s="9">
        <f t="shared" si="1827"/>
        <v>-82474</v>
      </c>
    </row>
    <row r="313" spans="1:36" x14ac:dyDescent="0.2">
      <c r="A313" s="1">
        <f t="shared" si="1811"/>
        <v>39692</v>
      </c>
      <c r="B313" s="9">
        <f t="shared" ref="B313:AJ313" si="1828">IF(OR(B85="C",B97="C"),"C",B97-B85)</f>
        <v>-8927</v>
      </c>
      <c r="C313" s="9">
        <f t="shared" si="1828"/>
        <v>-13900</v>
      </c>
      <c r="D313" s="9">
        <f t="shared" si="1828"/>
        <v>-1602</v>
      </c>
      <c r="E313" s="9">
        <f t="shared" si="1828"/>
        <v>-9326</v>
      </c>
      <c r="F313" s="9">
        <f t="shared" si="1828"/>
        <v>-6642</v>
      </c>
      <c r="G313" s="9">
        <f t="shared" si="1828"/>
        <v>-26991</v>
      </c>
      <c r="H313" s="9">
        <f t="shared" si="1828"/>
        <v>-7333</v>
      </c>
      <c r="I313" s="9">
        <f t="shared" si="1828"/>
        <v>-1550</v>
      </c>
      <c r="J313" s="9">
        <f t="shared" si="1828"/>
        <v>-4779</v>
      </c>
      <c r="K313" s="9">
        <f t="shared" si="1828"/>
        <v>804</v>
      </c>
      <c r="L313" s="9">
        <f t="shared" si="1828"/>
        <v>-1017</v>
      </c>
      <c r="M313" s="9">
        <f t="shared" si="1828"/>
        <v>-2689</v>
      </c>
      <c r="N313" s="9">
        <f t="shared" si="1828"/>
        <v>-4202</v>
      </c>
      <c r="O313" s="9">
        <f t="shared" si="1828"/>
        <v>1379</v>
      </c>
      <c r="P313" s="9">
        <f t="shared" si="1828"/>
        <v>-2536</v>
      </c>
      <c r="Q313" s="9">
        <f t="shared" si="1828"/>
        <v>-234</v>
      </c>
      <c r="R313" s="9">
        <f t="shared" si="1828"/>
        <v>4217</v>
      </c>
      <c r="S313" s="9">
        <f t="shared" si="1828"/>
        <v>2516</v>
      </c>
      <c r="T313" s="9">
        <f t="shared" si="1828"/>
        <v>-6310</v>
      </c>
      <c r="U313" s="9">
        <f t="shared" si="1828"/>
        <v>4992</v>
      </c>
      <c r="V313" s="9">
        <f t="shared" si="1828"/>
        <v>171</v>
      </c>
      <c r="W313" s="9">
        <f t="shared" si="1828"/>
        <v>-3624</v>
      </c>
      <c r="X313" s="9">
        <f t="shared" si="1828"/>
        <v>3743</v>
      </c>
      <c r="Y313" s="9">
        <f t="shared" si="1828"/>
        <v>-4241</v>
      </c>
      <c r="Z313" s="9">
        <f t="shared" si="1828"/>
        <v>-3952</v>
      </c>
      <c r="AA313" s="9">
        <f t="shared" si="1828"/>
        <v>-5774</v>
      </c>
      <c r="AB313" s="9">
        <f t="shared" si="1828"/>
        <v>-6048</v>
      </c>
      <c r="AC313" s="9">
        <f t="shared" si="1828"/>
        <v>-10733</v>
      </c>
      <c r="AD313" s="9">
        <f t="shared" si="1828"/>
        <v>-1079</v>
      </c>
      <c r="AE313" s="9">
        <f t="shared" si="1828"/>
        <v>-5538</v>
      </c>
      <c r="AF313" s="9">
        <f t="shared" si="1828"/>
        <v>789</v>
      </c>
      <c r="AG313" s="9">
        <f t="shared" si="1828"/>
        <v>-620</v>
      </c>
      <c r="AH313" s="9">
        <f t="shared" si="1828"/>
        <v>-951</v>
      </c>
      <c r="AI313" s="9">
        <f t="shared" si="1828"/>
        <v>1455</v>
      </c>
      <c r="AJ313" s="9">
        <f t="shared" si="1828"/>
        <v>-119096</v>
      </c>
    </row>
    <row r="314" spans="1:36" x14ac:dyDescent="0.2">
      <c r="A314" s="1">
        <f t="shared" si="1811"/>
        <v>39722</v>
      </c>
      <c r="B314" s="9">
        <f t="shared" ref="B314:AJ314" si="1829">IF(OR(B86="C",B98="C"),"C",B98-B86)</f>
        <v>-1454</v>
      </c>
      <c r="C314" s="9">
        <f t="shared" si="1829"/>
        <v>25036</v>
      </c>
      <c r="D314" s="9">
        <f t="shared" si="1829"/>
        <v>4293</v>
      </c>
      <c r="E314" s="9">
        <f t="shared" si="1829"/>
        <v>1679</v>
      </c>
      <c r="F314" s="9">
        <f t="shared" si="1829"/>
        <v>1308</v>
      </c>
      <c r="G314" s="9">
        <f t="shared" si="1829"/>
        <v>-1028</v>
      </c>
      <c r="H314" s="9">
        <f t="shared" si="1829"/>
        <v>11854</v>
      </c>
      <c r="I314" s="9">
        <f t="shared" si="1829"/>
        <v>-371</v>
      </c>
      <c r="J314" s="9">
        <f t="shared" si="1829"/>
        <v>1129</v>
      </c>
      <c r="K314" s="9">
        <f t="shared" si="1829"/>
        <v>-2384</v>
      </c>
      <c r="L314" s="9">
        <f t="shared" si="1829"/>
        <v>-889</v>
      </c>
      <c r="M314" s="9">
        <f t="shared" si="1829"/>
        <v>12910</v>
      </c>
      <c r="N314" s="9">
        <f t="shared" si="1829"/>
        <v>5683</v>
      </c>
      <c r="O314" s="9">
        <f t="shared" si="1829"/>
        <v>4364</v>
      </c>
      <c r="P314" s="9">
        <f t="shared" si="1829"/>
        <v>251</v>
      </c>
      <c r="Q314" s="9">
        <f t="shared" si="1829"/>
        <v>1848</v>
      </c>
      <c r="R314" s="9">
        <f t="shared" si="1829"/>
        <v>31558</v>
      </c>
      <c r="S314" s="9">
        <f t="shared" si="1829"/>
        <v>26540</v>
      </c>
      <c r="T314" s="9">
        <f t="shared" si="1829"/>
        <v>-85</v>
      </c>
      <c r="U314" s="9">
        <f t="shared" si="1829"/>
        <v>231</v>
      </c>
      <c r="V314" s="9">
        <f t="shared" si="1829"/>
        <v>5116</v>
      </c>
      <c r="W314" s="9">
        <f t="shared" si="1829"/>
        <v>1587</v>
      </c>
      <c r="X314" s="9">
        <f t="shared" si="1829"/>
        <v>1613</v>
      </c>
      <c r="Y314" s="9">
        <f t="shared" si="1829"/>
        <v>2231</v>
      </c>
      <c r="Z314" s="9">
        <f t="shared" si="1829"/>
        <v>10547</v>
      </c>
      <c r="AA314" s="9">
        <f t="shared" si="1829"/>
        <v>5691</v>
      </c>
      <c r="AB314" s="9">
        <f t="shared" si="1829"/>
        <v>31</v>
      </c>
      <c r="AC314" s="9">
        <f t="shared" si="1829"/>
        <v>-11445</v>
      </c>
      <c r="AD314" s="9">
        <f t="shared" si="1829"/>
        <v>-1947</v>
      </c>
      <c r="AE314" s="9">
        <f t="shared" si="1829"/>
        <v>966</v>
      </c>
      <c r="AF314" s="9">
        <f t="shared" si="1829"/>
        <v>2832</v>
      </c>
      <c r="AG314" s="9">
        <f t="shared" si="1829"/>
        <v>341</v>
      </c>
      <c r="AH314" s="9">
        <f t="shared" si="1829"/>
        <v>-1305</v>
      </c>
      <c r="AI314" s="9">
        <f t="shared" si="1829"/>
        <v>932</v>
      </c>
      <c r="AJ314" s="9">
        <f t="shared" si="1829"/>
        <v>102574</v>
      </c>
    </row>
    <row r="315" spans="1:36" x14ac:dyDescent="0.2">
      <c r="A315" s="1">
        <f t="shared" si="1811"/>
        <v>39753</v>
      </c>
      <c r="B315" s="9">
        <f t="shared" ref="B315:AJ315" si="1830">IF(OR(B87="C",B99="C"),"C",B99-B87)</f>
        <v>-4024</v>
      </c>
      <c r="C315" s="9">
        <f t="shared" si="1830"/>
        <v>-31418</v>
      </c>
      <c r="D315" s="9">
        <f t="shared" si="1830"/>
        <v>2440</v>
      </c>
      <c r="E315" s="9">
        <f t="shared" si="1830"/>
        <v>-2505</v>
      </c>
      <c r="F315" s="9">
        <f t="shared" si="1830"/>
        <v>-4003</v>
      </c>
      <c r="G315" s="9">
        <f t="shared" si="1830"/>
        <v>-27646</v>
      </c>
      <c r="H315" s="9">
        <f t="shared" si="1830"/>
        <v>356</v>
      </c>
      <c r="I315" s="9">
        <f t="shared" si="1830"/>
        <v>1544</v>
      </c>
      <c r="J315" s="9">
        <f t="shared" si="1830"/>
        <v>584</v>
      </c>
      <c r="K315" s="9">
        <f t="shared" si="1830"/>
        <v>2991</v>
      </c>
      <c r="L315" s="9">
        <f t="shared" si="1830"/>
        <v>1590</v>
      </c>
      <c r="M315" s="9">
        <f t="shared" si="1830"/>
        <v>3292</v>
      </c>
      <c r="N315" s="9">
        <f t="shared" si="1830"/>
        <v>-2450</v>
      </c>
      <c r="O315" s="9">
        <f t="shared" si="1830"/>
        <v>-1380</v>
      </c>
      <c r="P315" s="9">
        <f t="shared" si="1830"/>
        <v>-1321</v>
      </c>
      <c r="Q315" s="9">
        <f t="shared" si="1830"/>
        <v>639</v>
      </c>
      <c r="R315" s="9">
        <f t="shared" si="1830"/>
        <v>5049</v>
      </c>
      <c r="S315" s="9">
        <f t="shared" si="1830"/>
        <v>7953</v>
      </c>
      <c r="T315" s="9">
        <f t="shared" si="1830"/>
        <v>-6530</v>
      </c>
      <c r="U315" s="9">
        <f t="shared" si="1830"/>
        <v>-6131</v>
      </c>
      <c r="V315" s="9">
        <f t="shared" si="1830"/>
        <v>-16782</v>
      </c>
      <c r="W315" s="9">
        <f t="shared" si="1830"/>
        <v>1236</v>
      </c>
      <c r="X315" s="9">
        <f t="shared" si="1830"/>
        <v>1561</v>
      </c>
      <c r="Y315" s="9">
        <f t="shared" si="1830"/>
        <v>9</v>
      </c>
      <c r="Z315" s="9">
        <f t="shared" si="1830"/>
        <v>-13976</v>
      </c>
      <c r="AA315" s="9">
        <f t="shared" si="1830"/>
        <v>-1731</v>
      </c>
      <c r="AB315" s="9">
        <f t="shared" si="1830"/>
        <v>-5969</v>
      </c>
      <c r="AC315" s="9">
        <f t="shared" si="1830"/>
        <v>-21278</v>
      </c>
      <c r="AD315" s="9">
        <f t="shared" si="1830"/>
        <v>-1186</v>
      </c>
      <c r="AE315" s="9">
        <f t="shared" si="1830"/>
        <v>-355</v>
      </c>
      <c r="AF315" s="9">
        <f t="shared" si="1830"/>
        <v>1973</v>
      </c>
      <c r="AG315" s="9">
        <f t="shared" si="1830"/>
        <v>-626</v>
      </c>
      <c r="AH315" s="9">
        <f t="shared" si="1830"/>
        <v>-91</v>
      </c>
      <c r="AI315" s="9">
        <f t="shared" si="1830"/>
        <v>-1216</v>
      </c>
      <c r="AJ315" s="9">
        <f t="shared" si="1830"/>
        <v>-113378</v>
      </c>
    </row>
    <row r="316" spans="1:36" x14ac:dyDescent="0.2">
      <c r="A316" s="1">
        <f t="shared" si="1811"/>
        <v>39783</v>
      </c>
      <c r="B316" s="9">
        <f t="shared" ref="B316:AJ316" si="1831">IF(OR(B88="C",B100="C"),"C",B100-B88)</f>
        <v>-17582</v>
      </c>
      <c r="C316" s="9">
        <f t="shared" si="1831"/>
        <v>5796</v>
      </c>
      <c r="D316" s="9">
        <f t="shared" si="1831"/>
        <v>5379</v>
      </c>
      <c r="E316" s="9">
        <f t="shared" si="1831"/>
        <v>7902</v>
      </c>
      <c r="F316" s="9">
        <f t="shared" si="1831"/>
        <v>-7351</v>
      </c>
      <c r="G316" s="9">
        <f t="shared" si="1831"/>
        <v>-6184</v>
      </c>
      <c r="H316" s="9">
        <f t="shared" si="1831"/>
        <v>2788</v>
      </c>
      <c r="I316" s="9">
        <f t="shared" si="1831"/>
        <v>-730</v>
      </c>
      <c r="J316" s="9">
        <f t="shared" si="1831"/>
        <v>-10681</v>
      </c>
      <c r="K316" s="9">
        <f t="shared" si="1831"/>
        <v>-1194</v>
      </c>
      <c r="L316" s="9">
        <f t="shared" si="1831"/>
        <v>-3078</v>
      </c>
      <c r="M316" s="9">
        <f t="shared" si="1831"/>
        <v>1476</v>
      </c>
      <c r="N316" s="9">
        <f t="shared" si="1831"/>
        <v>-1210</v>
      </c>
      <c r="O316" s="9">
        <f t="shared" si="1831"/>
        <v>-3455</v>
      </c>
      <c r="P316" s="9">
        <f t="shared" si="1831"/>
        <v>408</v>
      </c>
      <c r="Q316" s="9">
        <f t="shared" si="1831"/>
        <v>-509</v>
      </c>
      <c r="R316" s="9">
        <f t="shared" si="1831"/>
        <v>-8756</v>
      </c>
      <c r="S316" s="9">
        <f t="shared" si="1831"/>
        <v>-8580</v>
      </c>
      <c r="T316" s="9">
        <f t="shared" si="1831"/>
        <v>-3629</v>
      </c>
      <c r="U316" s="9">
        <f t="shared" si="1831"/>
        <v>-2473</v>
      </c>
      <c r="V316" s="9">
        <f t="shared" si="1831"/>
        <v>-28721</v>
      </c>
      <c r="W316" s="9">
        <f t="shared" si="1831"/>
        <v>3784</v>
      </c>
      <c r="X316" s="9">
        <f t="shared" si="1831"/>
        <v>2378</v>
      </c>
      <c r="Y316" s="9">
        <f t="shared" si="1831"/>
        <v>3669</v>
      </c>
      <c r="Z316" s="9">
        <f t="shared" si="1831"/>
        <v>-18890</v>
      </c>
      <c r="AA316" s="9">
        <f t="shared" si="1831"/>
        <v>-5841</v>
      </c>
      <c r="AB316" s="9">
        <f t="shared" si="1831"/>
        <v>347</v>
      </c>
      <c r="AC316" s="9">
        <f t="shared" si="1831"/>
        <v>-18085</v>
      </c>
      <c r="AD316" s="9">
        <f t="shared" si="1831"/>
        <v>-1410</v>
      </c>
      <c r="AE316" s="9">
        <f t="shared" si="1831"/>
        <v>1917</v>
      </c>
      <c r="AF316" s="9">
        <f t="shared" si="1831"/>
        <v>2327</v>
      </c>
      <c r="AG316" s="9">
        <f t="shared" si="1831"/>
        <v>-1080</v>
      </c>
      <c r="AH316" s="9">
        <f t="shared" si="1831"/>
        <v>-211</v>
      </c>
      <c r="AI316" s="9">
        <f t="shared" si="1831"/>
        <v>1241</v>
      </c>
      <c r="AJ316" s="9">
        <f t="shared" si="1831"/>
        <v>-82768</v>
      </c>
    </row>
    <row r="317" spans="1:36" x14ac:dyDescent="0.2">
      <c r="A317" s="1">
        <f t="shared" si="1811"/>
        <v>39814</v>
      </c>
      <c r="B317" s="9">
        <f t="shared" ref="B317:AJ317" si="1832">IF(OR(B89="C",B101="C"),"C",B101-B89)</f>
        <v>-36614</v>
      </c>
      <c r="C317" s="9">
        <f t="shared" si="1832"/>
        <v>-34290</v>
      </c>
      <c r="D317" s="9">
        <f t="shared" si="1832"/>
        <v>-1853</v>
      </c>
      <c r="E317" s="9">
        <f t="shared" si="1832"/>
        <v>1314</v>
      </c>
      <c r="F317" s="9">
        <f t="shared" si="1832"/>
        <v>-3277</v>
      </c>
      <c r="G317" s="9">
        <f t="shared" si="1832"/>
        <v>-18209</v>
      </c>
      <c r="H317" s="9">
        <f t="shared" si="1832"/>
        <v>-4548</v>
      </c>
      <c r="I317" s="9">
        <f t="shared" si="1832"/>
        <v>9899</v>
      </c>
      <c r="J317" s="9">
        <f t="shared" si="1832"/>
        <v>-10517</v>
      </c>
      <c r="K317" s="9">
        <f t="shared" si="1832"/>
        <v>5840</v>
      </c>
      <c r="L317" s="9">
        <f t="shared" si="1832"/>
        <v>-597</v>
      </c>
      <c r="M317" s="9">
        <f t="shared" si="1832"/>
        <v>732</v>
      </c>
      <c r="N317" s="9">
        <f t="shared" si="1832"/>
        <v>543</v>
      </c>
      <c r="O317" s="9">
        <f t="shared" si="1832"/>
        <v>1594</v>
      </c>
      <c r="P317" s="9">
        <f t="shared" si="1832"/>
        <v>-43</v>
      </c>
      <c r="Q317" s="9">
        <f t="shared" si="1832"/>
        <v>-423</v>
      </c>
      <c r="R317" s="9">
        <f t="shared" si="1832"/>
        <v>-13870</v>
      </c>
      <c r="S317" s="9">
        <f t="shared" si="1832"/>
        <v>-12791</v>
      </c>
      <c r="T317" s="9">
        <f t="shared" si="1832"/>
        <v>-5081</v>
      </c>
      <c r="U317" s="9">
        <f t="shared" si="1832"/>
        <v>-10931</v>
      </c>
      <c r="V317" s="9">
        <f t="shared" si="1832"/>
        <v>-44487</v>
      </c>
      <c r="W317" s="9">
        <f t="shared" si="1832"/>
        <v>-2414</v>
      </c>
      <c r="X317" s="9">
        <f t="shared" si="1832"/>
        <v>5411</v>
      </c>
      <c r="Y317" s="9">
        <f t="shared" si="1832"/>
        <v>6778</v>
      </c>
      <c r="Z317" s="9">
        <f t="shared" si="1832"/>
        <v>-34712</v>
      </c>
      <c r="AA317" s="9">
        <f t="shared" si="1832"/>
        <v>-2819</v>
      </c>
      <c r="AB317" s="9">
        <f t="shared" si="1832"/>
        <v>11584</v>
      </c>
      <c r="AC317" s="9">
        <f t="shared" si="1832"/>
        <v>-11329</v>
      </c>
      <c r="AD317" s="9">
        <f t="shared" si="1832"/>
        <v>2446</v>
      </c>
      <c r="AE317" s="9">
        <f t="shared" si="1832"/>
        <v>3125</v>
      </c>
      <c r="AF317" s="9">
        <f t="shared" si="1832"/>
        <v>3321</v>
      </c>
      <c r="AG317" s="9">
        <f t="shared" si="1832"/>
        <v>-1485</v>
      </c>
      <c r="AH317" s="9">
        <f t="shared" si="1832"/>
        <v>-505</v>
      </c>
      <c r="AI317" s="9">
        <f t="shared" si="1832"/>
        <v>2984</v>
      </c>
      <c r="AJ317" s="9">
        <f t="shared" si="1832"/>
        <v>-147721</v>
      </c>
    </row>
    <row r="318" spans="1:36" x14ac:dyDescent="0.2">
      <c r="A318" s="1">
        <f t="shared" si="1811"/>
        <v>39845</v>
      </c>
      <c r="B318" s="9">
        <f t="shared" ref="B318:AJ318" si="1833">IF(OR(B90="C",B102="C"),"C",B102-B90)</f>
        <v>-15036</v>
      </c>
      <c r="C318" s="9">
        <f t="shared" si="1833"/>
        <v>-41993</v>
      </c>
      <c r="D318" s="9">
        <f t="shared" si="1833"/>
        <v>2075</v>
      </c>
      <c r="E318" s="9">
        <f t="shared" si="1833"/>
        <v>-7458</v>
      </c>
      <c r="F318" s="9">
        <f t="shared" si="1833"/>
        <v>2590</v>
      </c>
      <c r="G318" s="9">
        <f t="shared" si="1833"/>
        <v>-38267</v>
      </c>
      <c r="H318" s="9">
        <f t="shared" si="1833"/>
        <v>-4873</v>
      </c>
      <c r="I318" s="9">
        <f t="shared" si="1833"/>
        <v>2171</v>
      </c>
      <c r="J318" s="9">
        <f t="shared" si="1833"/>
        <v>-3115</v>
      </c>
      <c r="K318" s="9">
        <f t="shared" si="1833"/>
        <v>-3866</v>
      </c>
      <c r="L318" s="9">
        <f t="shared" si="1833"/>
        <v>-4070</v>
      </c>
      <c r="M318" s="9">
        <f t="shared" si="1833"/>
        <v>1521</v>
      </c>
      <c r="N318" s="9">
        <f t="shared" si="1833"/>
        <v>-8065</v>
      </c>
      <c r="O318" s="9">
        <f t="shared" si="1833"/>
        <v>2482</v>
      </c>
      <c r="P318" s="9">
        <f t="shared" si="1833"/>
        <v>-4591</v>
      </c>
      <c r="Q318" s="9">
        <f t="shared" si="1833"/>
        <v>-1469</v>
      </c>
      <c r="R318" s="9">
        <f t="shared" si="1833"/>
        <v>-21238</v>
      </c>
      <c r="S318" s="9">
        <f t="shared" si="1833"/>
        <v>-18184</v>
      </c>
      <c r="T318" s="9">
        <f t="shared" si="1833"/>
        <v>-4902</v>
      </c>
      <c r="U318" s="9">
        <f t="shared" si="1833"/>
        <v>-9898</v>
      </c>
      <c r="V318" s="9">
        <f t="shared" si="1833"/>
        <v>-31078</v>
      </c>
      <c r="W318" s="9">
        <f t="shared" si="1833"/>
        <v>-1868</v>
      </c>
      <c r="X318" s="9">
        <f t="shared" si="1833"/>
        <v>1389</v>
      </c>
      <c r="Y318" s="9">
        <f t="shared" si="1833"/>
        <v>-1252</v>
      </c>
      <c r="Z318" s="9">
        <f t="shared" si="1833"/>
        <v>-32809</v>
      </c>
      <c r="AA318" s="9">
        <f t="shared" si="1833"/>
        <v>-17661</v>
      </c>
      <c r="AB318" s="9">
        <f t="shared" si="1833"/>
        <v>2536</v>
      </c>
      <c r="AC318" s="9">
        <f t="shared" si="1833"/>
        <v>-31798</v>
      </c>
      <c r="AD318" s="9">
        <f t="shared" si="1833"/>
        <v>-1149</v>
      </c>
      <c r="AE318" s="9">
        <f t="shared" si="1833"/>
        <v>-7243</v>
      </c>
      <c r="AF318" s="9">
        <f t="shared" si="1833"/>
        <v>-7284</v>
      </c>
      <c r="AG318" s="9">
        <f t="shared" si="1833"/>
        <v>-214</v>
      </c>
      <c r="AH318" s="9">
        <f t="shared" si="1833"/>
        <v>-4633</v>
      </c>
      <c r="AI318" s="9">
        <f t="shared" si="1833"/>
        <v>-4446</v>
      </c>
      <c r="AJ318" s="9">
        <f t="shared" si="1833"/>
        <v>-262703</v>
      </c>
    </row>
    <row r="319" spans="1:36" x14ac:dyDescent="0.2">
      <c r="A319" s="1">
        <f t="shared" si="1811"/>
        <v>39873</v>
      </c>
      <c r="B319" s="9">
        <f t="shared" ref="B319:AJ319" si="1834">IF(OR(B91="C",B103="C"),"C",B103-B91)</f>
        <v>-25307</v>
      </c>
      <c r="C319" s="9">
        <f t="shared" si="1834"/>
        <v>-29835</v>
      </c>
      <c r="D319" s="9">
        <f t="shared" si="1834"/>
        <v>-10159</v>
      </c>
      <c r="E319" s="9">
        <f t="shared" si="1834"/>
        <v>-4701</v>
      </c>
      <c r="F319" s="9">
        <f t="shared" si="1834"/>
        <v>-17750</v>
      </c>
      <c r="G319" s="9">
        <f t="shared" si="1834"/>
        <v>-25569</v>
      </c>
      <c r="H319" s="9">
        <f t="shared" si="1834"/>
        <v>-5041</v>
      </c>
      <c r="I319" s="9">
        <f t="shared" si="1834"/>
        <v>-4979</v>
      </c>
      <c r="J319" s="9">
        <f t="shared" si="1834"/>
        <v>-7</v>
      </c>
      <c r="K319" s="9">
        <f t="shared" si="1834"/>
        <v>-8738</v>
      </c>
      <c r="L319" s="9">
        <f t="shared" si="1834"/>
        <v>-10940</v>
      </c>
      <c r="M319" s="9">
        <f t="shared" si="1834"/>
        <v>2112</v>
      </c>
      <c r="N319" s="9">
        <f t="shared" si="1834"/>
        <v>-8224</v>
      </c>
      <c r="O319" s="9">
        <f t="shared" si="1834"/>
        <v>-6859</v>
      </c>
      <c r="P319" s="9">
        <f t="shared" si="1834"/>
        <v>-7633</v>
      </c>
      <c r="Q319" s="9">
        <f t="shared" si="1834"/>
        <v>-4081</v>
      </c>
      <c r="R319" s="9">
        <f t="shared" si="1834"/>
        <v>-14329</v>
      </c>
      <c r="S319" s="9">
        <f t="shared" si="1834"/>
        <v>-15960</v>
      </c>
      <c r="T319" s="9">
        <f t="shared" si="1834"/>
        <v>-10777</v>
      </c>
      <c r="U319" s="9">
        <f t="shared" si="1834"/>
        <v>-25688</v>
      </c>
      <c r="V319" s="9">
        <f t="shared" si="1834"/>
        <v>-44594</v>
      </c>
      <c r="W319" s="9">
        <f t="shared" si="1834"/>
        <v>-3095</v>
      </c>
      <c r="X319" s="9">
        <f t="shared" si="1834"/>
        <v>-4805</v>
      </c>
      <c r="Y319" s="9">
        <f t="shared" si="1834"/>
        <v>-3863</v>
      </c>
      <c r="Z319" s="9">
        <f t="shared" si="1834"/>
        <v>-56357</v>
      </c>
      <c r="AA319" s="9">
        <f t="shared" si="1834"/>
        <v>-25245</v>
      </c>
      <c r="AB319" s="9">
        <f t="shared" si="1834"/>
        <v>-8953</v>
      </c>
      <c r="AC319" s="9">
        <f t="shared" si="1834"/>
        <v>-28896</v>
      </c>
      <c r="AD319" s="9">
        <f t="shared" si="1834"/>
        <v>-6298</v>
      </c>
      <c r="AE319" s="9">
        <f t="shared" si="1834"/>
        <v>-12740</v>
      </c>
      <c r="AF319" s="9">
        <f t="shared" si="1834"/>
        <v>-5967</v>
      </c>
      <c r="AG319" s="9">
        <f t="shared" si="1834"/>
        <v>-899</v>
      </c>
      <c r="AH319" s="9">
        <f t="shared" si="1834"/>
        <v>-6497</v>
      </c>
      <c r="AI319" s="9">
        <f t="shared" si="1834"/>
        <v>-2348</v>
      </c>
      <c r="AJ319" s="9">
        <f t="shared" si="1834"/>
        <v>-372707</v>
      </c>
    </row>
    <row r="320" spans="1:36" x14ac:dyDescent="0.2">
      <c r="A320" s="1">
        <f t="shared" si="1811"/>
        <v>39904</v>
      </c>
      <c r="B320" s="9">
        <f t="shared" ref="B320:AJ320" si="1835">IF(OR(B92="C",B104="C"),"C",B104-B92)</f>
        <v>19718</v>
      </c>
      <c r="C320" s="9">
        <f t="shared" si="1835"/>
        <v>-28842</v>
      </c>
      <c r="D320" s="9">
        <f t="shared" si="1835"/>
        <v>17416</v>
      </c>
      <c r="E320" s="9">
        <f t="shared" si="1835"/>
        <v>6314</v>
      </c>
      <c r="F320" s="9">
        <f t="shared" si="1835"/>
        <v>2361</v>
      </c>
      <c r="G320" s="9">
        <f t="shared" si="1835"/>
        <v>9758</v>
      </c>
      <c r="H320" s="9">
        <f t="shared" si="1835"/>
        <v>11333</v>
      </c>
      <c r="I320" s="9">
        <f t="shared" si="1835"/>
        <v>5421</v>
      </c>
      <c r="J320" s="9">
        <f t="shared" si="1835"/>
        <v>9873</v>
      </c>
      <c r="K320" s="9">
        <f t="shared" si="1835"/>
        <v>4875</v>
      </c>
      <c r="L320" s="9">
        <f t="shared" si="1835"/>
        <v>13906</v>
      </c>
      <c r="M320" s="9">
        <f t="shared" si="1835"/>
        <v>3450</v>
      </c>
      <c r="N320" s="9">
        <f t="shared" si="1835"/>
        <v>-994</v>
      </c>
      <c r="O320" s="9">
        <f t="shared" si="1835"/>
        <v>4323</v>
      </c>
      <c r="P320" s="9">
        <f t="shared" si="1835"/>
        <v>-257</v>
      </c>
      <c r="Q320" s="9">
        <f t="shared" si="1835"/>
        <v>415</v>
      </c>
      <c r="R320" s="9">
        <f t="shared" si="1835"/>
        <v>5743</v>
      </c>
      <c r="S320" s="9">
        <f t="shared" si="1835"/>
        <v>4005</v>
      </c>
      <c r="T320" s="9">
        <f t="shared" si="1835"/>
        <v>2838</v>
      </c>
      <c r="U320" s="9">
        <f t="shared" si="1835"/>
        <v>5523</v>
      </c>
      <c r="V320" s="9">
        <f t="shared" si="1835"/>
        <v>14673</v>
      </c>
      <c r="W320" s="9">
        <f t="shared" si="1835"/>
        <v>1486</v>
      </c>
      <c r="X320" s="9">
        <f t="shared" si="1835"/>
        <v>2356</v>
      </c>
      <c r="Y320" s="9">
        <f t="shared" si="1835"/>
        <v>1508</v>
      </c>
      <c r="Z320" s="9">
        <f t="shared" si="1835"/>
        <v>20022</v>
      </c>
      <c r="AA320" s="9">
        <f t="shared" si="1835"/>
        <v>-1258</v>
      </c>
      <c r="AB320" s="9">
        <f t="shared" si="1835"/>
        <v>6413</v>
      </c>
      <c r="AC320" s="9">
        <f t="shared" si="1835"/>
        <v>-5474</v>
      </c>
      <c r="AD320" s="9">
        <f t="shared" si="1835"/>
        <v>2488</v>
      </c>
      <c r="AE320" s="9">
        <f t="shared" si="1835"/>
        <v>5114</v>
      </c>
      <c r="AF320" s="9">
        <f t="shared" si="1835"/>
        <v>-3483</v>
      </c>
      <c r="AG320" s="9">
        <f t="shared" si="1835"/>
        <v>82</v>
      </c>
      <c r="AH320" s="9">
        <f t="shared" si="1835"/>
        <v>1211</v>
      </c>
      <c r="AI320" s="9">
        <f t="shared" si="1835"/>
        <v>-1349</v>
      </c>
      <c r="AJ320" s="9">
        <f t="shared" si="1835"/>
        <v>116939</v>
      </c>
    </row>
    <row r="321" spans="1:36" x14ac:dyDescent="0.2">
      <c r="A321" s="1">
        <f t="shared" si="1811"/>
        <v>39934</v>
      </c>
      <c r="B321" s="9">
        <f t="shared" ref="B321:AJ321" si="1836">IF(OR(B93="C",B105="C"),"C",B105-B93)</f>
        <v>2225</v>
      </c>
      <c r="C321" s="9">
        <f t="shared" si="1836"/>
        <v>-34759</v>
      </c>
      <c r="D321" s="9">
        <f t="shared" si="1836"/>
        <v>2017</v>
      </c>
      <c r="E321" s="9">
        <f t="shared" si="1836"/>
        <v>-3883</v>
      </c>
      <c r="F321" s="9">
        <f t="shared" si="1836"/>
        <v>68</v>
      </c>
      <c r="G321" s="9">
        <f t="shared" si="1836"/>
        <v>-4782</v>
      </c>
      <c r="H321" s="9">
        <f t="shared" si="1836"/>
        <v>-1334</v>
      </c>
      <c r="I321" s="9">
        <f t="shared" si="1836"/>
        <v>1590</v>
      </c>
      <c r="J321" s="9">
        <f t="shared" si="1836"/>
        <v>4200</v>
      </c>
      <c r="K321" s="9">
        <f t="shared" si="1836"/>
        <v>-911</v>
      </c>
      <c r="L321" s="9">
        <f t="shared" si="1836"/>
        <v>2</v>
      </c>
      <c r="M321" s="9">
        <f t="shared" si="1836"/>
        <v>3546</v>
      </c>
      <c r="N321" s="9">
        <f t="shared" si="1836"/>
        <v>1731</v>
      </c>
      <c r="O321" s="9">
        <f t="shared" si="1836"/>
        <v>-373</v>
      </c>
      <c r="P321" s="9">
        <f t="shared" si="1836"/>
        <v>-700</v>
      </c>
      <c r="Q321" s="9">
        <f t="shared" si="1836"/>
        <v>933</v>
      </c>
      <c r="R321" s="9">
        <f t="shared" si="1836"/>
        <v>3886</v>
      </c>
      <c r="S321" s="9">
        <f t="shared" si="1836"/>
        <v>5282</v>
      </c>
      <c r="T321" s="9">
        <f t="shared" si="1836"/>
        <v>-328</v>
      </c>
      <c r="U321" s="9">
        <f t="shared" si="1836"/>
        <v>2472</v>
      </c>
      <c r="V321" s="9">
        <f t="shared" si="1836"/>
        <v>-3451</v>
      </c>
      <c r="W321" s="9">
        <f t="shared" si="1836"/>
        <v>-200</v>
      </c>
      <c r="X321" s="9">
        <f t="shared" si="1836"/>
        <v>4822</v>
      </c>
      <c r="Y321" s="9">
        <f t="shared" si="1836"/>
        <v>626</v>
      </c>
      <c r="Z321" s="9">
        <f t="shared" si="1836"/>
        <v>1799</v>
      </c>
      <c r="AA321" s="9">
        <f t="shared" si="1836"/>
        <v>7129</v>
      </c>
      <c r="AB321" s="9">
        <f t="shared" si="1836"/>
        <v>4842</v>
      </c>
      <c r="AC321" s="9">
        <f t="shared" si="1836"/>
        <v>-7868</v>
      </c>
      <c r="AD321" s="9">
        <f t="shared" si="1836"/>
        <v>2651</v>
      </c>
      <c r="AE321" s="9">
        <f t="shared" si="1836"/>
        <v>1904</v>
      </c>
      <c r="AF321" s="9">
        <f t="shared" si="1836"/>
        <v>1679</v>
      </c>
      <c r="AG321" s="9">
        <f t="shared" si="1836"/>
        <v>1478</v>
      </c>
      <c r="AH321" s="9">
        <f t="shared" si="1836"/>
        <v>-2404</v>
      </c>
      <c r="AI321" s="9">
        <f t="shared" si="1836"/>
        <v>588</v>
      </c>
      <c r="AJ321" s="9">
        <f t="shared" si="1836"/>
        <v>-12599</v>
      </c>
    </row>
    <row r="322" spans="1:36" x14ac:dyDescent="0.2">
      <c r="A322" s="1">
        <f t="shared" si="1811"/>
        <v>39965</v>
      </c>
      <c r="B322" s="9">
        <f t="shared" ref="B322:AJ322" si="1837">IF(OR(B94="C",B106="C"),"C",B106-B94)</f>
        <v>-6014</v>
      </c>
      <c r="C322" s="9">
        <f t="shared" si="1837"/>
        <v>-39168</v>
      </c>
      <c r="D322" s="9">
        <f t="shared" si="1837"/>
        <v>200</v>
      </c>
      <c r="E322" s="9">
        <f t="shared" si="1837"/>
        <v>258</v>
      </c>
      <c r="F322" s="9">
        <f t="shared" si="1837"/>
        <v>-7408</v>
      </c>
      <c r="G322" s="9">
        <f t="shared" si="1837"/>
        <v>-12567</v>
      </c>
      <c r="H322" s="9">
        <f t="shared" si="1837"/>
        <v>77</v>
      </c>
      <c r="I322" s="9">
        <f t="shared" si="1837"/>
        <v>1107</v>
      </c>
      <c r="J322" s="9">
        <f t="shared" si="1837"/>
        <v>1265</v>
      </c>
      <c r="K322" s="9">
        <f t="shared" si="1837"/>
        <v>-5681</v>
      </c>
      <c r="L322" s="9">
        <f t="shared" si="1837"/>
        <v>-2226</v>
      </c>
      <c r="M322" s="9">
        <f t="shared" si="1837"/>
        <v>7716</v>
      </c>
      <c r="N322" s="9">
        <f t="shared" si="1837"/>
        <v>-1511</v>
      </c>
      <c r="O322" s="9">
        <f t="shared" si="1837"/>
        <v>52</v>
      </c>
      <c r="P322" s="9">
        <f t="shared" si="1837"/>
        <v>-1066</v>
      </c>
      <c r="Q322" s="9">
        <f t="shared" si="1837"/>
        <v>342</v>
      </c>
      <c r="R322" s="9">
        <f t="shared" si="1837"/>
        <v>-3939</v>
      </c>
      <c r="S322" s="9">
        <f t="shared" si="1837"/>
        <v>-930</v>
      </c>
      <c r="T322" s="9">
        <f t="shared" si="1837"/>
        <v>-7277</v>
      </c>
      <c r="U322" s="9">
        <f t="shared" si="1837"/>
        <v>-4616</v>
      </c>
      <c r="V322" s="9">
        <f t="shared" si="1837"/>
        <v>-18058</v>
      </c>
      <c r="W322" s="9">
        <f t="shared" si="1837"/>
        <v>-1553</v>
      </c>
      <c r="X322" s="9">
        <f t="shared" si="1837"/>
        <v>-840</v>
      </c>
      <c r="Y322" s="9">
        <f t="shared" si="1837"/>
        <v>1233</v>
      </c>
      <c r="Z322" s="9">
        <f t="shared" si="1837"/>
        <v>-19218</v>
      </c>
      <c r="AA322" s="9">
        <f t="shared" si="1837"/>
        <v>1870</v>
      </c>
      <c r="AB322" s="9">
        <f t="shared" si="1837"/>
        <v>4124</v>
      </c>
      <c r="AC322" s="9">
        <f t="shared" si="1837"/>
        <v>7588</v>
      </c>
      <c r="AD322" s="9">
        <f t="shared" si="1837"/>
        <v>2113</v>
      </c>
      <c r="AE322" s="9">
        <f t="shared" si="1837"/>
        <v>-202</v>
      </c>
      <c r="AF322" s="9">
        <f t="shared" si="1837"/>
        <v>4922</v>
      </c>
      <c r="AG322" s="9">
        <f t="shared" si="1837"/>
        <v>-198</v>
      </c>
      <c r="AH322" s="9">
        <f t="shared" si="1837"/>
        <v>-451</v>
      </c>
      <c r="AI322" s="9">
        <f t="shared" si="1837"/>
        <v>-2194</v>
      </c>
      <c r="AJ322" s="9">
        <f t="shared" si="1837"/>
        <v>-82100</v>
      </c>
    </row>
    <row r="323" spans="1:36" x14ac:dyDescent="0.2">
      <c r="A323" s="1">
        <f t="shared" si="1811"/>
        <v>39995</v>
      </c>
      <c r="B323" s="9">
        <f t="shared" ref="B323:AJ323" si="1838">IF(OR(B95="C",B107="C"),"C",B107-B95)</f>
        <v>1219</v>
      </c>
      <c r="C323" s="9">
        <f t="shared" si="1838"/>
        <v>25059</v>
      </c>
      <c r="D323" s="9">
        <f t="shared" si="1838"/>
        <v>3466</v>
      </c>
      <c r="E323" s="9">
        <f t="shared" si="1838"/>
        <v>-1112</v>
      </c>
      <c r="F323" s="9">
        <f t="shared" si="1838"/>
        <v>-2744</v>
      </c>
      <c r="G323" s="9">
        <f t="shared" si="1838"/>
        <v>-5501</v>
      </c>
      <c r="H323" s="9">
        <f t="shared" si="1838"/>
        <v>8124</v>
      </c>
      <c r="I323" s="9">
        <f t="shared" si="1838"/>
        <v>84</v>
      </c>
      <c r="J323" s="9">
        <f t="shared" si="1838"/>
        <v>256</v>
      </c>
      <c r="K323" s="9">
        <f t="shared" si="1838"/>
        <v>-3100</v>
      </c>
      <c r="L323" s="9">
        <f t="shared" si="1838"/>
        <v>552</v>
      </c>
      <c r="M323" s="9">
        <f t="shared" si="1838"/>
        <v>16255</v>
      </c>
      <c r="N323" s="9">
        <f t="shared" si="1838"/>
        <v>1876</v>
      </c>
      <c r="O323" s="9">
        <f t="shared" si="1838"/>
        <v>-4071</v>
      </c>
      <c r="P323" s="9">
        <f t="shared" si="1838"/>
        <v>816</v>
      </c>
      <c r="Q323" s="9">
        <f t="shared" si="1838"/>
        <v>-937</v>
      </c>
      <c r="R323" s="9">
        <f t="shared" si="1838"/>
        <v>-2212</v>
      </c>
      <c r="S323" s="9">
        <f t="shared" si="1838"/>
        <v>-1736</v>
      </c>
      <c r="T323" s="9">
        <f t="shared" si="1838"/>
        <v>-1331</v>
      </c>
      <c r="U323" s="9">
        <f t="shared" si="1838"/>
        <v>215</v>
      </c>
      <c r="V323" s="9">
        <f t="shared" si="1838"/>
        <v>-5728</v>
      </c>
      <c r="W323" s="9">
        <f t="shared" si="1838"/>
        <v>-274</v>
      </c>
      <c r="X323" s="9">
        <f t="shared" si="1838"/>
        <v>6479</v>
      </c>
      <c r="Y323" s="9">
        <f t="shared" si="1838"/>
        <v>1171</v>
      </c>
      <c r="Z323" s="9">
        <f t="shared" si="1838"/>
        <v>1648</v>
      </c>
      <c r="AA323" s="9">
        <f t="shared" si="1838"/>
        <v>1934</v>
      </c>
      <c r="AB323" s="9">
        <f t="shared" si="1838"/>
        <v>3566</v>
      </c>
      <c r="AC323" s="9">
        <f t="shared" si="1838"/>
        <v>28707</v>
      </c>
      <c r="AD323" s="9">
        <f t="shared" si="1838"/>
        <v>2474</v>
      </c>
      <c r="AE323" s="9">
        <f t="shared" si="1838"/>
        <v>894</v>
      </c>
      <c r="AF323" s="9">
        <f t="shared" si="1838"/>
        <v>-3317</v>
      </c>
      <c r="AG323" s="9">
        <f t="shared" si="1838"/>
        <v>-399</v>
      </c>
      <c r="AH323" s="9">
        <f t="shared" si="1838"/>
        <v>-1130</v>
      </c>
      <c r="AI323" s="9">
        <f t="shared" si="1838"/>
        <v>-212</v>
      </c>
      <c r="AJ323" s="9">
        <f t="shared" si="1838"/>
        <v>71077</v>
      </c>
    </row>
    <row r="324" spans="1:36" x14ac:dyDescent="0.2">
      <c r="A324" s="1">
        <f t="shared" si="1811"/>
        <v>40026</v>
      </c>
      <c r="B324" s="9">
        <f t="shared" ref="B324:AJ324" si="1839">IF(OR(B96="C",B108="C"),"C",B108-B96)</f>
        <v>7100</v>
      </c>
      <c r="C324" s="9">
        <f t="shared" si="1839"/>
        <v>-32550</v>
      </c>
      <c r="D324" s="9">
        <f t="shared" si="1839"/>
        <v>679</v>
      </c>
      <c r="E324" s="9">
        <f t="shared" si="1839"/>
        <v>-4234</v>
      </c>
      <c r="F324" s="9">
        <f t="shared" si="1839"/>
        <v>-1964</v>
      </c>
      <c r="G324" s="9">
        <f t="shared" si="1839"/>
        <v>-11326</v>
      </c>
      <c r="H324" s="9">
        <f t="shared" si="1839"/>
        <v>-1027</v>
      </c>
      <c r="I324" s="9">
        <f t="shared" si="1839"/>
        <v>2524</v>
      </c>
      <c r="J324" s="9">
        <f t="shared" si="1839"/>
        <v>1633</v>
      </c>
      <c r="K324" s="9">
        <f t="shared" si="1839"/>
        <v>-3006</v>
      </c>
      <c r="L324" s="9">
        <f t="shared" si="1839"/>
        <v>3497</v>
      </c>
      <c r="M324" s="9">
        <f t="shared" si="1839"/>
        <v>4641</v>
      </c>
      <c r="N324" s="9">
        <f t="shared" si="1839"/>
        <v>-1705</v>
      </c>
      <c r="O324" s="9">
        <f t="shared" si="1839"/>
        <v>-2008</v>
      </c>
      <c r="P324" s="9">
        <f t="shared" si="1839"/>
        <v>723</v>
      </c>
      <c r="Q324" s="9">
        <f t="shared" si="1839"/>
        <v>-797</v>
      </c>
      <c r="R324" s="9">
        <f t="shared" si="1839"/>
        <v>1100</v>
      </c>
      <c r="S324" s="9">
        <f t="shared" si="1839"/>
        <v>5355</v>
      </c>
      <c r="T324" s="9">
        <f t="shared" si="1839"/>
        <v>-500</v>
      </c>
      <c r="U324" s="9">
        <f t="shared" si="1839"/>
        <v>1005</v>
      </c>
      <c r="V324" s="9">
        <f t="shared" si="1839"/>
        <v>2942</v>
      </c>
      <c r="W324" s="9">
        <f t="shared" si="1839"/>
        <v>633</v>
      </c>
      <c r="X324" s="9">
        <f t="shared" si="1839"/>
        <v>4512</v>
      </c>
      <c r="Y324" s="9">
        <f t="shared" si="1839"/>
        <v>1648</v>
      </c>
      <c r="Z324" s="9">
        <f t="shared" si="1839"/>
        <v>9736</v>
      </c>
      <c r="AA324" s="9">
        <f t="shared" si="1839"/>
        <v>-1596</v>
      </c>
      <c r="AB324" s="9">
        <f t="shared" si="1839"/>
        <v>10022</v>
      </c>
      <c r="AC324" s="9">
        <f t="shared" si="1839"/>
        <v>3868</v>
      </c>
      <c r="AD324" s="9">
        <f t="shared" si="1839"/>
        <v>2236</v>
      </c>
      <c r="AE324" s="9">
        <f t="shared" si="1839"/>
        <v>3131</v>
      </c>
      <c r="AF324" s="9">
        <f t="shared" si="1839"/>
        <v>4391</v>
      </c>
      <c r="AG324" s="9">
        <f t="shared" si="1839"/>
        <v>-241</v>
      </c>
      <c r="AH324" s="9">
        <f t="shared" si="1839"/>
        <v>-837</v>
      </c>
      <c r="AI324" s="9">
        <f t="shared" si="1839"/>
        <v>2997</v>
      </c>
      <c r="AJ324" s="9">
        <f t="shared" si="1839"/>
        <v>-2511</v>
      </c>
    </row>
    <row r="325" spans="1:36" x14ac:dyDescent="0.2">
      <c r="A325" s="1">
        <f t="shared" si="1811"/>
        <v>40057</v>
      </c>
      <c r="B325" s="9">
        <f t="shared" ref="B325:AJ325" si="1840">IF(OR(B97="C",B109="C"),"C",B109-B97)</f>
        <v>2256</v>
      </c>
      <c r="C325" s="9">
        <f t="shared" si="1840"/>
        <v>-999</v>
      </c>
      <c r="D325" s="9">
        <f t="shared" si="1840"/>
        <v>3105</v>
      </c>
      <c r="E325" s="9">
        <f t="shared" si="1840"/>
        <v>3538</v>
      </c>
      <c r="F325" s="9">
        <f t="shared" si="1840"/>
        <v>4625</v>
      </c>
      <c r="G325" s="9">
        <f t="shared" si="1840"/>
        <v>5309</v>
      </c>
      <c r="H325" s="9">
        <f t="shared" si="1840"/>
        <v>-273</v>
      </c>
      <c r="I325" s="9">
        <f t="shared" si="1840"/>
        <v>826</v>
      </c>
      <c r="J325" s="9">
        <f t="shared" si="1840"/>
        <v>910</v>
      </c>
      <c r="K325" s="9">
        <f t="shared" si="1840"/>
        <v>1124</v>
      </c>
      <c r="L325" s="9">
        <f t="shared" si="1840"/>
        <v>-727</v>
      </c>
      <c r="M325" s="9">
        <f t="shared" si="1840"/>
        <v>1645</v>
      </c>
      <c r="N325" s="9">
        <f t="shared" si="1840"/>
        <v>5046</v>
      </c>
      <c r="O325" s="9">
        <f t="shared" si="1840"/>
        <v>-2941</v>
      </c>
      <c r="P325" s="9">
        <f t="shared" si="1840"/>
        <v>505</v>
      </c>
      <c r="Q325" s="9">
        <f t="shared" si="1840"/>
        <v>1224</v>
      </c>
      <c r="R325" s="9">
        <f t="shared" si="1840"/>
        <v>5649</v>
      </c>
      <c r="S325" s="9">
        <f t="shared" si="1840"/>
        <v>7912</v>
      </c>
      <c r="T325" s="9">
        <f t="shared" si="1840"/>
        <v>-358</v>
      </c>
      <c r="U325" s="9">
        <f t="shared" si="1840"/>
        <v>-1606</v>
      </c>
      <c r="V325" s="9">
        <f t="shared" si="1840"/>
        <v>3963</v>
      </c>
      <c r="W325" s="9">
        <f t="shared" si="1840"/>
        <v>58</v>
      </c>
      <c r="X325" s="9">
        <f t="shared" si="1840"/>
        <v>4545</v>
      </c>
      <c r="Y325" s="9">
        <f t="shared" si="1840"/>
        <v>1140</v>
      </c>
      <c r="Z325" s="9">
        <f t="shared" si="1840"/>
        <v>9706</v>
      </c>
      <c r="AA325" s="9">
        <f t="shared" si="1840"/>
        <v>3936</v>
      </c>
      <c r="AB325" s="9">
        <f t="shared" si="1840"/>
        <v>7378</v>
      </c>
      <c r="AC325" s="9">
        <f t="shared" si="1840"/>
        <v>7712</v>
      </c>
      <c r="AD325" s="9">
        <f t="shared" si="1840"/>
        <v>2280</v>
      </c>
      <c r="AE325" s="9">
        <f t="shared" si="1840"/>
        <v>2912</v>
      </c>
      <c r="AF325" s="9">
        <f t="shared" si="1840"/>
        <v>544</v>
      </c>
      <c r="AG325" s="9">
        <f t="shared" si="1840"/>
        <v>-519</v>
      </c>
      <c r="AH325" s="9">
        <f t="shared" si="1840"/>
        <v>163</v>
      </c>
      <c r="AI325" s="9">
        <f t="shared" si="1840"/>
        <v>1702</v>
      </c>
      <c r="AJ325" s="9">
        <f t="shared" si="1840"/>
        <v>64672</v>
      </c>
    </row>
    <row r="326" spans="1:36" x14ac:dyDescent="0.2">
      <c r="A326" s="1">
        <f t="shared" si="1811"/>
        <v>40087</v>
      </c>
      <c r="B326" s="9">
        <f t="shared" ref="B326:AJ326" si="1841">IF(OR(B98="C",B110="C"),"C",B110-B98)</f>
        <v>3293</v>
      </c>
      <c r="C326" s="9">
        <f t="shared" si="1841"/>
        <v>4299</v>
      </c>
      <c r="D326" s="9">
        <f t="shared" si="1841"/>
        <v>3537</v>
      </c>
      <c r="E326" s="9">
        <f t="shared" si="1841"/>
        <v>602</v>
      </c>
      <c r="F326" s="9">
        <f t="shared" si="1841"/>
        <v>967</v>
      </c>
      <c r="G326" s="9">
        <f t="shared" si="1841"/>
        <v>-4566</v>
      </c>
      <c r="H326" s="9">
        <f t="shared" si="1841"/>
        <v>-6637</v>
      </c>
      <c r="I326" s="9">
        <f t="shared" si="1841"/>
        <v>-352</v>
      </c>
      <c r="J326" s="9">
        <f t="shared" si="1841"/>
        <v>-2849</v>
      </c>
      <c r="K326" s="9">
        <f t="shared" si="1841"/>
        <v>3151</v>
      </c>
      <c r="L326" s="9">
        <f t="shared" si="1841"/>
        <v>-4267</v>
      </c>
      <c r="M326" s="9">
        <f t="shared" si="1841"/>
        <v>-7072</v>
      </c>
      <c r="N326" s="9">
        <f t="shared" si="1841"/>
        <v>-4200</v>
      </c>
      <c r="O326" s="9">
        <f t="shared" si="1841"/>
        <v>-3852</v>
      </c>
      <c r="P326" s="9">
        <f t="shared" si="1841"/>
        <v>-1035</v>
      </c>
      <c r="Q326" s="9">
        <f t="shared" si="1841"/>
        <v>-2060</v>
      </c>
      <c r="R326" s="9">
        <f t="shared" si="1841"/>
        <v>1070</v>
      </c>
      <c r="S326" s="9">
        <f t="shared" si="1841"/>
        <v>6927</v>
      </c>
      <c r="T326" s="9">
        <f t="shared" si="1841"/>
        <v>664</v>
      </c>
      <c r="U326" s="9">
        <f t="shared" si="1841"/>
        <v>2882</v>
      </c>
      <c r="V326" s="9">
        <f t="shared" si="1841"/>
        <v>8477</v>
      </c>
      <c r="W326" s="9">
        <f t="shared" si="1841"/>
        <v>-3778</v>
      </c>
      <c r="X326" s="9">
        <f t="shared" si="1841"/>
        <v>5013</v>
      </c>
      <c r="Y326" s="9">
        <f t="shared" si="1841"/>
        <v>-1530</v>
      </c>
      <c r="Z326" s="9">
        <f t="shared" si="1841"/>
        <v>8182</v>
      </c>
      <c r="AA326" s="9">
        <f t="shared" si="1841"/>
        <v>199</v>
      </c>
      <c r="AB326" s="9">
        <f t="shared" si="1841"/>
        <v>6561</v>
      </c>
      <c r="AC326" s="9">
        <f t="shared" si="1841"/>
        <v>7282</v>
      </c>
      <c r="AD326" s="9">
        <f t="shared" si="1841"/>
        <v>3494</v>
      </c>
      <c r="AE326" s="9">
        <f t="shared" si="1841"/>
        <v>572</v>
      </c>
      <c r="AF326" s="9">
        <f t="shared" si="1841"/>
        <v>-5083</v>
      </c>
      <c r="AG326" s="9">
        <f t="shared" si="1841"/>
        <v>550</v>
      </c>
      <c r="AH326" s="9">
        <f t="shared" si="1841"/>
        <v>829</v>
      </c>
      <c r="AI326" s="9">
        <f t="shared" si="1841"/>
        <v>5207</v>
      </c>
      <c r="AJ326" s="9">
        <f t="shared" si="1841"/>
        <v>11366</v>
      </c>
    </row>
    <row r="327" spans="1:36" x14ac:dyDescent="0.2">
      <c r="A327" s="1">
        <f t="shared" si="1811"/>
        <v>40118</v>
      </c>
      <c r="B327" s="9">
        <f t="shared" ref="B327:AJ327" si="1842">IF(OR(B99="C",B111="C"),"C",B111-B99)</f>
        <v>3850</v>
      </c>
      <c r="C327" s="9">
        <f t="shared" si="1842"/>
        <v>-18838</v>
      </c>
      <c r="D327" s="9">
        <f t="shared" si="1842"/>
        <v>3726</v>
      </c>
      <c r="E327" s="9">
        <f t="shared" si="1842"/>
        <v>-965</v>
      </c>
      <c r="F327" s="9">
        <f t="shared" si="1842"/>
        <v>573</v>
      </c>
      <c r="G327" s="9">
        <f t="shared" si="1842"/>
        <v>3084</v>
      </c>
      <c r="H327" s="9">
        <f t="shared" si="1842"/>
        <v>-1187</v>
      </c>
      <c r="I327" s="9">
        <f t="shared" si="1842"/>
        <v>-44</v>
      </c>
      <c r="J327" s="9">
        <f t="shared" si="1842"/>
        <v>421</v>
      </c>
      <c r="K327" s="9">
        <f t="shared" si="1842"/>
        <v>-6542</v>
      </c>
      <c r="L327" s="9">
        <f t="shared" si="1842"/>
        <v>-2451</v>
      </c>
      <c r="M327" s="9">
        <f t="shared" si="1842"/>
        <v>-3883</v>
      </c>
      <c r="N327" s="9">
        <f t="shared" si="1842"/>
        <v>-3227</v>
      </c>
      <c r="O327" s="9">
        <f t="shared" si="1842"/>
        <v>118</v>
      </c>
      <c r="P327" s="9">
        <f t="shared" si="1842"/>
        <v>571</v>
      </c>
      <c r="Q327" s="9">
        <f t="shared" si="1842"/>
        <v>-775</v>
      </c>
      <c r="R327" s="9">
        <f t="shared" si="1842"/>
        <v>-2955</v>
      </c>
      <c r="S327" s="9">
        <f t="shared" si="1842"/>
        <v>-1999</v>
      </c>
      <c r="T327" s="9">
        <f t="shared" si="1842"/>
        <v>3120</v>
      </c>
      <c r="U327" s="9">
        <f t="shared" si="1842"/>
        <v>3644</v>
      </c>
      <c r="V327" s="9">
        <f t="shared" si="1842"/>
        <v>3379</v>
      </c>
      <c r="W327" s="9">
        <f t="shared" si="1842"/>
        <v>-896</v>
      </c>
      <c r="X327" s="9">
        <f t="shared" si="1842"/>
        <v>1137</v>
      </c>
      <c r="Y327" s="9">
        <f t="shared" si="1842"/>
        <v>-1665</v>
      </c>
      <c r="Z327" s="9">
        <f t="shared" si="1842"/>
        <v>1955</v>
      </c>
      <c r="AA327" s="9">
        <f t="shared" si="1842"/>
        <v>1861</v>
      </c>
      <c r="AB327" s="9">
        <f t="shared" si="1842"/>
        <v>5583</v>
      </c>
      <c r="AC327" s="9">
        <f t="shared" si="1842"/>
        <v>17359</v>
      </c>
      <c r="AD327" s="9">
        <f t="shared" si="1842"/>
        <v>2455</v>
      </c>
      <c r="AE327" s="9">
        <f t="shared" si="1842"/>
        <v>1483</v>
      </c>
      <c r="AF327" s="9">
        <f t="shared" si="1842"/>
        <v>-3025</v>
      </c>
      <c r="AG327" s="9">
        <f t="shared" si="1842"/>
        <v>-64</v>
      </c>
      <c r="AH327" s="9">
        <f t="shared" si="1842"/>
        <v>1910</v>
      </c>
      <c r="AI327" s="9">
        <f t="shared" si="1842"/>
        <v>4510</v>
      </c>
      <c r="AJ327" s="9">
        <f t="shared" si="1842"/>
        <v>12267</v>
      </c>
    </row>
    <row r="328" spans="1:36" x14ac:dyDescent="0.2">
      <c r="A328" s="1">
        <f t="shared" si="1811"/>
        <v>40148</v>
      </c>
      <c r="B328" s="9">
        <f t="shared" ref="B328:AJ328" si="1843">IF(OR(B100="C",B112="C"),"C",B112-B100)</f>
        <v>16351</v>
      </c>
      <c r="C328" s="9">
        <f t="shared" si="1843"/>
        <v>3741</v>
      </c>
      <c r="D328" s="9">
        <f t="shared" si="1843"/>
        <v>8490</v>
      </c>
      <c r="E328" s="9">
        <f t="shared" si="1843"/>
        <v>-7786</v>
      </c>
      <c r="F328" s="9">
        <f t="shared" si="1843"/>
        <v>14196</v>
      </c>
      <c r="G328" s="9">
        <f t="shared" si="1843"/>
        <v>16157</v>
      </c>
      <c r="H328" s="9">
        <f t="shared" si="1843"/>
        <v>2462</v>
      </c>
      <c r="I328" s="9">
        <f t="shared" si="1843"/>
        <v>-3661</v>
      </c>
      <c r="J328" s="9">
        <f t="shared" si="1843"/>
        <v>-4082</v>
      </c>
      <c r="K328" s="9">
        <f t="shared" si="1843"/>
        <v>8214</v>
      </c>
      <c r="L328" s="9">
        <f t="shared" si="1843"/>
        <v>-10816</v>
      </c>
      <c r="M328" s="9">
        <f t="shared" si="1843"/>
        <v>1238</v>
      </c>
      <c r="N328" s="9">
        <f t="shared" si="1843"/>
        <v>916</v>
      </c>
      <c r="O328" s="9">
        <f t="shared" si="1843"/>
        <v>724</v>
      </c>
      <c r="P328" s="9">
        <f t="shared" si="1843"/>
        <v>-1408</v>
      </c>
      <c r="Q328" s="9">
        <f t="shared" si="1843"/>
        <v>1271</v>
      </c>
      <c r="R328" s="9">
        <f t="shared" si="1843"/>
        <v>5862</v>
      </c>
      <c r="S328" s="9">
        <f t="shared" si="1843"/>
        <v>9077</v>
      </c>
      <c r="T328" s="9">
        <f t="shared" si="1843"/>
        <v>3263</v>
      </c>
      <c r="U328" s="9">
        <f t="shared" si="1843"/>
        <v>5684</v>
      </c>
      <c r="V328" s="9">
        <f t="shared" si="1843"/>
        <v>14563</v>
      </c>
      <c r="W328" s="9">
        <f t="shared" si="1843"/>
        <v>-2820</v>
      </c>
      <c r="X328" s="9">
        <f t="shared" si="1843"/>
        <v>4221</v>
      </c>
      <c r="Y328" s="9">
        <f t="shared" si="1843"/>
        <v>2458</v>
      </c>
      <c r="Z328" s="9">
        <f t="shared" si="1843"/>
        <v>18422</v>
      </c>
      <c r="AA328" s="9">
        <f t="shared" si="1843"/>
        <v>9098</v>
      </c>
      <c r="AB328" s="9">
        <f t="shared" si="1843"/>
        <v>14933</v>
      </c>
      <c r="AC328" s="9">
        <f t="shared" si="1843"/>
        <v>23565</v>
      </c>
      <c r="AD328" s="9">
        <f t="shared" si="1843"/>
        <v>9548</v>
      </c>
      <c r="AE328" s="9">
        <f t="shared" si="1843"/>
        <v>-1442</v>
      </c>
      <c r="AF328" s="9">
        <f t="shared" si="1843"/>
        <v>-4191</v>
      </c>
      <c r="AG328" s="9">
        <f t="shared" si="1843"/>
        <v>2685</v>
      </c>
      <c r="AH328" s="9">
        <f t="shared" si="1843"/>
        <v>6689</v>
      </c>
      <c r="AI328" s="9">
        <f t="shared" si="1843"/>
        <v>-2833</v>
      </c>
      <c r="AJ328" s="9">
        <f t="shared" si="1843"/>
        <v>137289</v>
      </c>
    </row>
    <row r="329" spans="1:36" x14ac:dyDescent="0.2">
      <c r="A329" s="1">
        <f t="shared" si="1811"/>
        <v>40179</v>
      </c>
      <c r="B329" s="9">
        <f t="shared" ref="B329:AJ329" si="1844">IF(OR(B101="C",B113="C"),"C",B113-B101)</f>
        <v>19156</v>
      </c>
      <c r="C329" s="9">
        <f t="shared" si="1844"/>
        <v>12876</v>
      </c>
      <c r="D329" s="9">
        <f t="shared" si="1844"/>
        <v>24823</v>
      </c>
      <c r="E329" s="9">
        <f t="shared" si="1844"/>
        <v>10254</v>
      </c>
      <c r="F329" s="9">
        <f t="shared" si="1844"/>
        <v>11151</v>
      </c>
      <c r="G329" s="9">
        <f t="shared" si="1844"/>
        <v>18130</v>
      </c>
      <c r="H329" s="9">
        <f t="shared" si="1844"/>
        <v>6339</v>
      </c>
      <c r="I329" s="9">
        <f t="shared" si="1844"/>
        <v>-19222</v>
      </c>
      <c r="J329" s="9">
        <f t="shared" si="1844"/>
        <v>3421</v>
      </c>
      <c r="K329" s="9">
        <f t="shared" si="1844"/>
        <v>-3749</v>
      </c>
      <c r="L329" s="9">
        <f t="shared" si="1844"/>
        <v>5475</v>
      </c>
      <c r="M329" s="9">
        <f t="shared" si="1844"/>
        <v>-605</v>
      </c>
      <c r="N329" s="9">
        <f t="shared" si="1844"/>
        <v>1355</v>
      </c>
      <c r="O329" s="9">
        <f t="shared" si="1844"/>
        <v>-2305</v>
      </c>
      <c r="P329" s="9">
        <f t="shared" si="1844"/>
        <v>720</v>
      </c>
      <c r="Q329" s="9">
        <f t="shared" si="1844"/>
        <v>-2616</v>
      </c>
      <c r="R329" s="9">
        <f t="shared" si="1844"/>
        <v>19769</v>
      </c>
      <c r="S329" s="9">
        <f t="shared" si="1844"/>
        <v>23374</v>
      </c>
      <c r="T329" s="9">
        <f t="shared" si="1844"/>
        <v>2983</v>
      </c>
      <c r="U329" s="9">
        <f t="shared" si="1844"/>
        <v>27326</v>
      </c>
      <c r="V329" s="9">
        <f t="shared" si="1844"/>
        <v>24545</v>
      </c>
      <c r="W329" s="9">
        <f t="shared" si="1844"/>
        <v>-1247</v>
      </c>
      <c r="X329" s="9">
        <f t="shared" si="1844"/>
        <v>4239</v>
      </c>
      <c r="Y329" s="9">
        <f t="shared" si="1844"/>
        <v>-1689</v>
      </c>
      <c r="Z329" s="9">
        <f t="shared" si="1844"/>
        <v>25849</v>
      </c>
      <c r="AA329" s="9">
        <f t="shared" si="1844"/>
        <v>414</v>
      </c>
      <c r="AB329" s="9">
        <f t="shared" si="1844"/>
        <v>-1007</v>
      </c>
      <c r="AC329" s="9">
        <f t="shared" si="1844"/>
        <v>33293</v>
      </c>
      <c r="AD329" s="9">
        <f t="shared" si="1844"/>
        <v>6790</v>
      </c>
      <c r="AE329" s="9">
        <f t="shared" si="1844"/>
        <v>-15419</v>
      </c>
      <c r="AF329" s="9">
        <f t="shared" si="1844"/>
        <v>-3827</v>
      </c>
      <c r="AG329" s="9">
        <f t="shared" si="1844"/>
        <v>2773</v>
      </c>
      <c r="AH329" s="9">
        <f t="shared" si="1844"/>
        <v>7127</v>
      </c>
      <c r="AI329" s="9">
        <f t="shared" si="1844"/>
        <v>-3572</v>
      </c>
      <c r="AJ329" s="9">
        <f t="shared" si="1844"/>
        <v>187701</v>
      </c>
    </row>
    <row r="330" spans="1:36" x14ac:dyDescent="0.2">
      <c r="A330" s="1">
        <f t="shared" si="1811"/>
        <v>40210</v>
      </c>
      <c r="B330" s="9">
        <f t="shared" ref="B330:AJ330" si="1845">IF(OR(B102="C",B114="C"),"C",B114-B102)</f>
        <v>1775</v>
      </c>
      <c r="C330" s="9">
        <f t="shared" si="1845"/>
        <v>8196</v>
      </c>
      <c r="D330" s="9">
        <f t="shared" si="1845"/>
        <v>-265</v>
      </c>
      <c r="E330" s="9">
        <f t="shared" si="1845"/>
        <v>5004</v>
      </c>
      <c r="F330" s="9">
        <f t="shared" si="1845"/>
        <v>-1172</v>
      </c>
      <c r="G330" s="9">
        <f t="shared" si="1845"/>
        <v>4684</v>
      </c>
      <c r="H330" s="9">
        <f t="shared" si="1845"/>
        <v>-1048</v>
      </c>
      <c r="I330" s="9">
        <f t="shared" si="1845"/>
        <v>-814</v>
      </c>
      <c r="J330" s="9">
        <f t="shared" si="1845"/>
        <v>-3678</v>
      </c>
      <c r="K330" s="9">
        <f t="shared" si="1845"/>
        <v>-2199</v>
      </c>
      <c r="L330" s="9">
        <f t="shared" si="1845"/>
        <v>-1205</v>
      </c>
      <c r="M330" s="9">
        <f t="shared" si="1845"/>
        <v>523</v>
      </c>
      <c r="N330" s="9">
        <f t="shared" si="1845"/>
        <v>-2127</v>
      </c>
      <c r="O330" s="9">
        <f t="shared" si="1845"/>
        <v>-3663</v>
      </c>
      <c r="P330" s="9">
        <f t="shared" si="1845"/>
        <v>-427</v>
      </c>
      <c r="Q330" s="9">
        <f t="shared" si="1845"/>
        <v>-504</v>
      </c>
      <c r="R330" s="9">
        <f t="shared" si="1845"/>
        <v>16084</v>
      </c>
      <c r="S330" s="9">
        <f t="shared" si="1845"/>
        <v>14823</v>
      </c>
      <c r="T330" s="9">
        <f t="shared" si="1845"/>
        <v>-3035</v>
      </c>
      <c r="U330" s="9">
        <f t="shared" si="1845"/>
        <v>-3572</v>
      </c>
      <c r="V330" s="9">
        <f t="shared" si="1845"/>
        <v>5169</v>
      </c>
      <c r="W330" s="9">
        <f t="shared" si="1845"/>
        <v>-1798</v>
      </c>
      <c r="X330" s="9">
        <f t="shared" si="1845"/>
        <v>3486</v>
      </c>
      <c r="Y330" s="9">
        <f t="shared" si="1845"/>
        <v>-3396</v>
      </c>
      <c r="Z330" s="9">
        <f t="shared" si="1845"/>
        <v>3461</v>
      </c>
      <c r="AA330" s="9">
        <f t="shared" si="1845"/>
        <v>2905</v>
      </c>
      <c r="AB330" s="9">
        <f t="shared" si="1845"/>
        <v>428</v>
      </c>
      <c r="AC330" s="9">
        <f t="shared" si="1845"/>
        <v>18936</v>
      </c>
      <c r="AD330" s="9">
        <f t="shared" si="1845"/>
        <v>3989</v>
      </c>
      <c r="AE330" s="9">
        <f t="shared" si="1845"/>
        <v>-2526</v>
      </c>
      <c r="AF330" s="9">
        <f t="shared" si="1845"/>
        <v>1587</v>
      </c>
      <c r="AG330" s="9">
        <f t="shared" si="1845"/>
        <v>1212</v>
      </c>
      <c r="AH330" s="9">
        <f t="shared" si="1845"/>
        <v>6958</v>
      </c>
      <c r="AI330" s="9">
        <f t="shared" si="1845"/>
        <v>-158</v>
      </c>
      <c r="AJ330" s="9">
        <f t="shared" si="1845"/>
        <v>49352</v>
      </c>
    </row>
    <row r="331" spans="1:36" x14ac:dyDescent="0.2">
      <c r="A331" s="1">
        <f t="shared" si="1811"/>
        <v>40238</v>
      </c>
      <c r="B331" s="9">
        <f t="shared" ref="B331:AJ331" si="1846">IF(OR(B103="C",B115="C"),"C",B115-B103)</f>
        <v>-420</v>
      </c>
      <c r="C331" s="9">
        <f t="shared" si="1846"/>
        <v>3803</v>
      </c>
      <c r="D331" s="9">
        <f t="shared" si="1846"/>
        <v>7171</v>
      </c>
      <c r="E331" s="9">
        <f t="shared" si="1846"/>
        <v>-3157</v>
      </c>
      <c r="F331" s="9">
        <f t="shared" si="1846"/>
        <v>11704</v>
      </c>
      <c r="G331" s="9">
        <f t="shared" si="1846"/>
        <v>10127</v>
      </c>
      <c r="H331" s="9">
        <f t="shared" si="1846"/>
        <v>-2209</v>
      </c>
      <c r="I331" s="9">
        <f t="shared" si="1846"/>
        <v>616</v>
      </c>
      <c r="J331" s="9">
        <f t="shared" si="1846"/>
        <v>-8202</v>
      </c>
      <c r="K331" s="9">
        <f t="shared" si="1846"/>
        <v>1321</v>
      </c>
      <c r="L331" s="9">
        <f t="shared" si="1846"/>
        <v>-729</v>
      </c>
      <c r="M331" s="9">
        <f t="shared" si="1846"/>
        <v>29</v>
      </c>
      <c r="N331" s="9">
        <f t="shared" si="1846"/>
        <v>3086</v>
      </c>
      <c r="O331" s="9">
        <f t="shared" si="1846"/>
        <v>442</v>
      </c>
      <c r="P331" s="9">
        <f t="shared" si="1846"/>
        <v>3069</v>
      </c>
      <c r="Q331" s="9">
        <f t="shared" si="1846"/>
        <v>-1145</v>
      </c>
      <c r="R331" s="9">
        <f t="shared" si="1846"/>
        <v>-5346</v>
      </c>
      <c r="S331" s="9">
        <f t="shared" si="1846"/>
        <v>1336</v>
      </c>
      <c r="T331" s="9">
        <f t="shared" si="1846"/>
        <v>-1879</v>
      </c>
      <c r="U331" s="9">
        <f t="shared" si="1846"/>
        <v>9148</v>
      </c>
      <c r="V331" s="9">
        <f t="shared" si="1846"/>
        <v>5617</v>
      </c>
      <c r="W331" s="9">
        <f t="shared" si="1846"/>
        <v>-1881</v>
      </c>
      <c r="X331" s="9">
        <f t="shared" si="1846"/>
        <v>4148</v>
      </c>
      <c r="Y331" s="9">
        <f t="shared" si="1846"/>
        <v>-2847</v>
      </c>
      <c r="Z331" s="9">
        <f t="shared" si="1846"/>
        <v>5037</v>
      </c>
      <c r="AA331" s="9">
        <f t="shared" si="1846"/>
        <v>4594</v>
      </c>
      <c r="AB331" s="9">
        <f t="shared" si="1846"/>
        <v>2752</v>
      </c>
      <c r="AC331" s="9">
        <f t="shared" si="1846"/>
        <v>19547</v>
      </c>
      <c r="AD331" s="9">
        <f t="shared" si="1846"/>
        <v>8059</v>
      </c>
      <c r="AE331" s="9">
        <f t="shared" si="1846"/>
        <v>-36</v>
      </c>
      <c r="AF331" s="9">
        <f t="shared" si="1846"/>
        <v>3172</v>
      </c>
      <c r="AG331" s="9">
        <f t="shared" si="1846"/>
        <v>323</v>
      </c>
      <c r="AH331" s="9">
        <f t="shared" si="1846"/>
        <v>5852</v>
      </c>
      <c r="AI331" s="9">
        <f t="shared" si="1846"/>
        <v>-2744</v>
      </c>
      <c r="AJ331" s="9">
        <f t="shared" si="1846"/>
        <v>73989</v>
      </c>
    </row>
    <row r="332" spans="1:36" x14ac:dyDescent="0.2">
      <c r="A332" s="1">
        <f t="shared" si="1811"/>
        <v>40269</v>
      </c>
      <c r="B332" s="9">
        <f t="shared" ref="B332:AJ332" si="1847">IF(OR(B104="C",B116="C"),"C",B116-B104)</f>
        <v>-5825</v>
      </c>
      <c r="C332" s="9">
        <f t="shared" si="1847"/>
        <v>23347</v>
      </c>
      <c r="D332" s="9">
        <f t="shared" si="1847"/>
        <v>-5099</v>
      </c>
      <c r="E332" s="9">
        <f t="shared" si="1847"/>
        <v>-6359</v>
      </c>
      <c r="F332" s="9">
        <f t="shared" si="1847"/>
        <v>17535</v>
      </c>
      <c r="G332" s="9">
        <f t="shared" si="1847"/>
        <v>-11760</v>
      </c>
      <c r="H332" s="9">
        <f t="shared" si="1847"/>
        <v>-6777</v>
      </c>
      <c r="I332" s="9">
        <f t="shared" si="1847"/>
        <v>-4544</v>
      </c>
      <c r="J332" s="9">
        <f t="shared" si="1847"/>
        <v>-2163</v>
      </c>
      <c r="K332" s="9">
        <f t="shared" si="1847"/>
        <v>3425</v>
      </c>
      <c r="L332" s="9">
        <f t="shared" si="1847"/>
        <v>-3209</v>
      </c>
      <c r="M332" s="9">
        <f t="shared" si="1847"/>
        <v>2664</v>
      </c>
      <c r="N332" s="9">
        <f t="shared" si="1847"/>
        <v>-6501</v>
      </c>
      <c r="O332" s="9">
        <f t="shared" si="1847"/>
        <v>-2701</v>
      </c>
      <c r="P332" s="9">
        <f t="shared" si="1847"/>
        <v>876</v>
      </c>
      <c r="Q332" s="9">
        <f t="shared" si="1847"/>
        <v>441</v>
      </c>
      <c r="R332" s="9">
        <f t="shared" si="1847"/>
        <v>-17341</v>
      </c>
      <c r="S332" s="9">
        <f t="shared" si="1847"/>
        <v>-12253</v>
      </c>
      <c r="T332" s="9">
        <f t="shared" si="1847"/>
        <v>-2653</v>
      </c>
      <c r="U332" s="9">
        <f t="shared" si="1847"/>
        <v>241</v>
      </c>
      <c r="V332" s="9">
        <f t="shared" si="1847"/>
        <v>15439</v>
      </c>
      <c r="W332" s="9">
        <f t="shared" si="1847"/>
        <v>160</v>
      </c>
      <c r="X332" s="9">
        <f t="shared" si="1847"/>
        <v>-599</v>
      </c>
      <c r="Y332" s="9">
        <f t="shared" si="1847"/>
        <v>-2652</v>
      </c>
      <c r="Z332" s="9">
        <f t="shared" si="1847"/>
        <v>12348</v>
      </c>
      <c r="AA332" s="9">
        <f t="shared" si="1847"/>
        <v>-1059</v>
      </c>
      <c r="AB332" s="9">
        <f t="shared" si="1847"/>
        <v>3536</v>
      </c>
      <c r="AC332" s="9">
        <f t="shared" si="1847"/>
        <v>24788</v>
      </c>
      <c r="AD332" s="9">
        <f t="shared" si="1847"/>
        <v>3821</v>
      </c>
      <c r="AE332" s="9">
        <f t="shared" si="1847"/>
        <v>2751</v>
      </c>
      <c r="AF332" s="9">
        <f t="shared" si="1847"/>
        <v>-969</v>
      </c>
      <c r="AG332" s="9">
        <f t="shared" si="1847"/>
        <v>-26</v>
      </c>
      <c r="AH332" s="9">
        <f t="shared" si="1847"/>
        <v>3591</v>
      </c>
      <c r="AI332" s="9">
        <f t="shared" si="1847"/>
        <v>-727</v>
      </c>
      <c r="AJ332" s="9">
        <f t="shared" si="1847"/>
        <v>21652</v>
      </c>
    </row>
    <row r="333" spans="1:36" x14ac:dyDescent="0.2">
      <c r="A333" s="1">
        <f t="shared" si="1811"/>
        <v>40299</v>
      </c>
      <c r="B333" s="9">
        <f t="shared" ref="B333:AJ333" si="1848">IF(OR(B105="C",B117="C"),"C",B117-B105)</f>
        <v>-3871</v>
      </c>
      <c r="C333" s="9">
        <f t="shared" si="1848"/>
        <v>21526</v>
      </c>
      <c r="D333" s="9">
        <f t="shared" si="1848"/>
        <v>-3091</v>
      </c>
      <c r="E333" s="9">
        <f t="shared" si="1848"/>
        <v>-3073</v>
      </c>
      <c r="F333" s="9">
        <f t="shared" si="1848"/>
        <v>11584</v>
      </c>
      <c r="G333" s="9">
        <f t="shared" si="1848"/>
        <v>-15900</v>
      </c>
      <c r="H333" s="9">
        <f t="shared" si="1848"/>
        <v>-5941</v>
      </c>
      <c r="I333" s="9">
        <f t="shared" si="1848"/>
        <v>-2844</v>
      </c>
      <c r="J333" s="9">
        <f t="shared" si="1848"/>
        <v>-3219</v>
      </c>
      <c r="K333" s="9">
        <f t="shared" si="1848"/>
        <v>-2207</v>
      </c>
      <c r="L333" s="9">
        <f t="shared" si="1848"/>
        <v>-8926</v>
      </c>
      <c r="M333" s="9">
        <f t="shared" si="1848"/>
        <v>-3121</v>
      </c>
      <c r="N333" s="9">
        <f t="shared" si="1848"/>
        <v>-5637</v>
      </c>
      <c r="O333" s="9">
        <f t="shared" si="1848"/>
        <v>-1372</v>
      </c>
      <c r="P333" s="9">
        <f t="shared" si="1848"/>
        <v>-803</v>
      </c>
      <c r="Q333" s="9">
        <f t="shared" si="1848"/>
        <v>-2565</v>
      </c>
      <c r="R333" s="9">
        <f t="shared" si="1848"/>
        <v>-19232</v>
      </c>
      <c r="S333" s="9">
        <f t="shared" si="1848"/>
        <v>-14959</v>
      </c>
      <c r="T333" s="9">
        <f t="shared" si="1848"/>
        <v>-7901</v>
      </c>
      <c r="U333" s="9">
        <f t="shared" si="1848"/>
        <v>-8349</v>
      </c>
      <c r="V333" s="9">
        <f t="shared" si="1848"/>
        <v>-15449</v>
      </c>
      <c r="W333" s="9">
        <f t="shared" si="1848"/>
        <v>-3604</v>
      </c>
      <c r="X333" s="9">
        <f t="shared" si="1848"/>
        <v>-3056</v>
      </c>
      <c r="Y333" s="9">
        <f t="shared" si="1848"/>
        <v>-4536</v>
      </c>
      <c r="Z333" s="9">
        <f t="shared" si="1848"/>
        <v>-26645</v>
      </c>
      <c r="AA333" s="9">
        <f t="shared" si="1848"/>
        <v>-13464</v>
      </c>
      <c r="AB333" s="9">
        <f t="shared" si="1848"/>
        <v>-4274</v>
      </c>
      <c r="AC333" s="9">
        <f t="shared" si="1848"/>
        <v>4887</v>
      </c>
      <c r="AD333" s="9">
        <f t="shared" si="1848"/>
        <v>-1200</v>
      </c>
      <c r="AE333" s="9">
        <f t="shared" si="1848"/>
        <v>-4183</v>
      </c>
      <c r="AF333" s="9">
        <f t="shared" si="1848"/>
        <v>-6254</v>
      </c>
      <c r="AG333" s="9">
        <f t="shared" si="1848"/>
        <v>-1771</v>
      </c>
      <c r="AH333" s="9">
        <f t="shared" si="1848"/>
        <v>-1377</v>
      </c>
      <c r="AI333" s="9">
        <f t="shared" si="1848"/>
        <v>-2965</v>
      </c>
      <c r="AJ333" s="9">
        <f t="shared" si="1848"/>
        <v>-122189</v>
      </c>
    </row>
    <row r="334" spans="1:36" x14ac:dyDescent="0.2">
      <c r="A334" s="1">
        <f t="shared" si="1811"/>
        <v>40330</v>
      </c>
      <c r="B334" s="9">
        <f t="shared" ref="B334:AJ334" si="1849">IF(OR(B106="C",B118="C"),"C",B118-B106)</f>
        <v>4654</v>
      </c>
      <c r="C334" s="9">
        <f t="shared" si="1849"/>
        <v>21807</v>
      </c>
      <c r="D334" s="9">
        <f t="shared" si="1849"/>
        <v>1118</v>
      </c>
      <c r="E334" s="9">
        <f t="shared" si="1849"/>
        <v>3970</v>
      </c>
      <c r="F334" s="9">
        <f t="shared" si="1849"/>
        <v>19452</v>
      </c>
      <c r="G334" s="9">
        <f t="shared" si="1849"/>
        <v>15452</v>
      </c>
      <c r="H334" s="9">
        <f t="shared" si="1849"/>
        <v>1927</v>
      </c>
      <c r="I334" s="9">
        <f t="shared" si="1849"/>
        <v>-547</v>
      </c>
      <c r="J334" s="9">
        <f t="shared" si="1849"/>
        <v>-781</v>
      </c>
      <c r="K334" s="9">
        <f t="shared" si="1849"/>
        <v>9370</v>
      </c>
      <c r="L334" s="9">
        <f t="shared" si="1849"/>
        <v>6511</v>
      </c>
      <c r="M334" s="9">
        <f t="shared" si="1849"/>
        <v>-3693</v>
      </c>
      <c r="N334" s="9">
        <f t="shared" si="1849"/>
        <v>-558</v>
      </c>
      <c r="O334" s="9">
        <f t="shared" si="1849"/>
        <v>-2041</v>
      </c>
      <c r="P334" s="9">
        <f t="shared" si="1849"/>
        <v>1216</v>
      </c>
      <c r="Q334" s="9">
        <f t="shared" si="1849"/>
        <v>405</v>
      </c>
      <c r="R334" s="9">
        <f t="shared" si="1849"/>
        <v>-121</v>
      </c>
      <c r="S334" s="9">
        <f t="shared" si="1849"/>
        <v>-1023</v>
      </c>
      <c r="T334" s="9">
        <f t="shared" si="1849"/>
        <v>542</v>
      </c>
      <c r="U334" s="9">
        <f t="shared" si="1849"/>
        <v>-3206</v>
      </c>
      <c r="V334" s="9">
        <f t="shared" si="1849"/>
        <v>10385</v>
      </c>
      <c r="W334" s="9">
        <f t="shared" si="1849"/>
        <v>1675</v>
      </c>
      <c r="X334" s="9">
        <f t="shared" si="1849"/>
        <v>2805</v>
      </c>
      <c r="Y334" s="9">
        <f t="shared" si="1849"/>
        <v>-1920</v>
      </c>
      <c r="Z334" s="9">
        <f t="shared" si="1849"/>
        <v>12945</v>
      </c>
      <c r="AA334" s="9">
        <f t="shared" si="1849"/>
        <v>-3254</v>
      </c>
      <c r="AB334" s="9">
        <f t="shared" si="1849"/>
        <v>-1592</v>
      </c>
      <c r="AC334" s="9">
        <f t="shared" si="1849"/>
        <v>18744</v>
      </c>
      <c r="AD334" s="9">
        <f t="shared" si="1849"/>
        <v>589</v>
      </c>
      <c r="AE334" s="9">
        <f t="shared" si="1849"/>
        <v>280</v>
      </c>
      <c r="AF334" s="9">
        <f t="shared" si="1849"/>
        <v>4517</v>
      </c>
      <c r="AG334" s="9">
        <f t="shared" si="1849"/>
        <v>731</v>
      </c>
      <c r="AH334" s="9">
        <f t="shared" si="1849"/>
        <v>1484</v>
      </c>
      <c r="AI334" s="9">
        <f t="shared" si="1849"/>
        <v>2940</v>
      </c>
      <c r="AJ334" s="9">
        <f t="shared" si="1849"/>
        <v>112858</v>
      </c>
    </row>
    <row r="335" spans="1:36" x14ac:dyDescent="0.2">
      <c r="A335" s="1">
        <f t="shared" si="1811"/>
        <v>40360</v>
      </c>
      <c r="B335" s="9">
        <f t="shared" ref="B335:AJ335" si="1850">IF(OR(B107="C",B119="C"),"C",B119-B107)</f>
        <v>934</v>
      </c>
      <c r="C335" s="9">
        <f t="shared" si="1850"/>
        <v>-5552</v>
      </c>
      <c r="D335" s="9">
        <f t="shared" si="1850"/>
        <v>-2467</v>
      </c>
      <c r="E335" s="9">
        <f t="shared" si="1850"/>
        <v>3644</v>
      </c>
      <c r="F335" s="9">
        <f t="shared" si="1850"/>
        <v>14092</v>
      </c>
      <c r="G335" s="9">
        <f t="shared" si="1850"/>
        <v>10221</v>
      </c>
      <c r="H335" s="9">
        <f t="shared" si="1850"/>
        <v>-3909</v>
      </c>
      <c r="I335" s="9">
        <f t="shared" si="1850"/>
        <v>-1215</v>
      </c>
      <c r="J335" s="9">
        <f t="shared" si="1850"/>
        <v>1808</v>
      </c>
      <c r="K335" s="9">
        <f t="shared" si="1850"/>
        <v>-211</v>
      </c>
      <c r="L335" s="9">
        <f t="shared" si="1850"/>
        <v>-3030</v>
      </c>
      <c r="M335" s="9">
        <f t="shared" si="1850"/>
        <v>-10637</v>
      </c>
      <c r="N335" s="9">
        <f t="shared" si="1850"/>
        <v>-5273</v>
      </c>
      <c r="O335" s="9">
        <f t="shared" si="1850"/>
        <v>1112</v>
      </c>
      <c r="P335" s="9">
        <f t="shared" si="1850"/>
        <v>853</v>
      </c>
      <c r="Q335" s="9">
        <f t="shared" si="1850"/>
        <v>-984</v>
      </c>
      <c r="R335" s="9">
        <f t="shared" si="1850"/>
        <v>-2131</v>
      </c>
      <c r="S335" s="9">
        <f t="shared" si="1850"/>
        <v>-354</v>
      </c>
      <c r="T335" s="9">
        <f t="shared" si="1850"/>
        <v>-4008</v>
      </c>
      <c r="U335" s="9">
        <f t="shared" si="1850"/>
        <v>-1428</v>
      </c>
      <c r="V335" s="9">
        <f t="shared" si="1850"/>
        <v>-1301</v>
      </c>
      <c r="W335" s="9">
        <f t="shared" si="1850"/>
        <v>734</v>
      </c>
      <c r="X335" s="9">
        <f t="shared" si="1850"/>
        <v>3002</v>
      </c>
      <c r="Y335" s="9">
        <f t="shared" si="1850"/>
        <v>-3100</v>
      </c>
      <c r="Z335" s="9">
        <f t="shared" si="1850"/>
        <v>-665</v>
      </c>
      <c r="AA335" s="9">
        <f t="shared" si="1850"/>
        <v>-2371</v>
      </c>
      <c r="AB335" s="9">
        <f t="shared" si="1850"/>
        <v>-4026</v>
      </c>
      <c r="AC335" s="9">
        <f t="shared" si="1850"/>
        <v>17365</v>
      </c>
      <c r="AD335" s="9">
        <f t="shared" si="1850"/>
        <v>-1159</v>
      </c>
      <c r="AE335" s="9">
        <f t="shared" si="1850"/>
        <v>-2905</v>
      </c>
      <c r="AF335" s="9">
        <f t="shared" si="1850"/>
        <v>2607</v>
      </c>
      <c r="AG335" s="9">
        <f t="shared" si="1850"/>
        <v>492</v>
      </c>
      <c r="AH335" s="9">
        <f t="shared" si="1850"/>
        <v>2127</v>
      </c>
      <c r="AI335" s="9">
        <f t="shared" si="1850"/>
        <v>1105</v>
      </c>
      <c r="AJ335" s="9">
        <f t="shared" si="1850"/>
        <v>4389</v>
      </c>
    </row>
    <row r="336" spans="1:36" x14ac:dyDescent="0.2">
      <c r="A336" s="1">
        <f t="shared" si="1811"/>
        <v>40391</v>
      </c>
      <c r="B336" s="9">
        <f t="shared" ref="B336:AJ336" si="1851">IF(OR(B108="C",B120="C"),"C",B120-B108)</f>
        <v>-1207</v>
      </c>
      <c r="C336" s="9">
        <f t="shared" si="1851"/>
        <v>43279</v>
      </c>
      <c r="D336" s="9">
        <f t="shared" si="1851"/>
        <v>-705</v>
      </c>
      <c r="E336" s="9">
        <f t="shared" si="1851"/>
        <v>-4615</v>
      </c>
      <c r="F336" s="9">
        <f t="shared" si="1851"/>
        <v>3994</v>
      </c>
      <c r="G336" s="9">
        <f t="shared" si="1851"/>
        <v>6947</v>
      </c>
      <c r="H336" s="9">
        <f t="shared" si="1851"/>
        <v>-7273</v>
      </c>
      <c r="I336" s="9">
        <f t="shared" si="1851"/>
        <v>-986</v>
      </c>
      <c r="J336" s="9">
        <f t="shared" si="1851"/>
        <v>791</v>
      </c>
      <c r="K336" s="9">
        <f t="shared" si="1851"/>
        <v>-1098</v>
      </c>
      <c r="L336" s="9">
        <f t="shared" si="1851"/>
        <v>-3763</v>
      </c>
      <c r="M336" s="9">
        <f t="shared" si="1851"/>
        <v>-10406</v>
      </c>
      <c r="N336" s="9">
        <f t="shared" si="1851"/>
        <v>-6581</v>
      </c>
      <c r="O336" s="9">
        <f t="shared" si="1851"/>
        <v>766</v>
      </c>
      <c r="P336" s="9">
        <f t="shared" si="1851"/>
        <v>563</v>
      </c>
      <c r="Q336" s="9">
        <f t="shared" si="1851"/>
        <v>-967</v>
      </c>
      <c r="R336" s="9">
        <f t="shared" si="1851"/>
        <v>-12154</v>
      </c>
      <c r="S336" s="9">
        <f t="shared" si="1851"/>
        <v>-9756</v>
      </c>
      <c r="T336" s="9">
        <f t="shared" si="1851"/>
        <v>-1308</v>
      </c>
      <c r="U336" s="9">
        <f t="shared" si="1851"/>
        <v>-1784</v>
      </c>
      <c r="V336" s="9">
        <f t="shared" si="1851"/>
        <v>1770</v>
      </c>
      <c r="W336" s="9">
        <f t="shared" si="1851"/>
        <v>-1006</v>
      </c>
      <c r="X336" s="9">
        <f t="shared" si="1851"/>
        <v>273</v>
      </c>
      <c r="Y336" s="9">
        <f t="shared" si="1851"/>
        <v>-2318</v>
      </c>
      <c r="Z336" s="9">
        <f t="shared" si="1851"/>
        <v>-1281</v>
      </c>
      <c r="AA336" s="9">
        <f t="shared" si="1851"/>
        <v>-5564</v>
      </c>
      <c r="AB336" s="9">
        <f t="shared" si="1851"/>
        <v>-1738</v>
      </c>
      <c r="AC336" s="9">
        <f t="shared" si="1851"/>
        <v>20253</v>
      </c>
      <c r="AD336" s="9">
        <f t="shared" si="1851"/>
        <v>-2224</v>
      </c>
      <c r="AE336" s="9">
        <f t="shared" si="1851"/>
        <v>-3039</v>
      </c>
      <c r="AF336" s="9">
        <f t="shared" si="1851"/>
        <v>-7834</v>
      </c>
      <c r="AG336" s="9">
        <f t="shared" si="1851"/>
        <v>382</v>
      </c>
      <c r="AH336" s="9">
        <f t="shared" si="1851"/>
        <v>941</v>
      </c>
      <c r="AI336" s="9">
        <f t="shared" si="1851"/>
        <v>-4354</v>
      </c>
      <c r="AJ336" s="9">
        <f t="shared" si="1851"/>
        <v>-966</v>
      </c>
    </row>
    <row r="337" spans="1:36" x14ac:dyDescent="0.2">
      <c r="A337" s="1">
        <f t="shared" si="1811"/>
        <v>40422</v>
      </c>
      <c r="B337" s="9">
        <f t="shared" ref="B337:AJ337" si="1852">IF(OR(B109="C",B121="C"),"C",B121-B109)</f>
        <v>-7125</v>
      </c>
      <c r="C337" s="9">
        <f t="shared" si="1852"/>
        <v>25238</v>
      </c>
      <c r="D337" s="9">
        <f t="shared" si="1852"/>
        <v>-6340</v>
      </c>
      <c r="E337" s="9">
        <f t="shared" si="1852"/>
        <v>-4027</v>
      </c>
      <c r="F337" s="9">
        <f t="shared" si="1852"/>
        <v>2116</v>
      </c>
      <c r="G337" s="9">
        <f t="shared" si="1852"/>
        <v>8716</v>
      </c>
      <c r="H337" s="9">
        <f t="shared" si="1852"/>
        <v>-5891</v>
      </c>
      <c r="I337" s="9">
        <f t="shared" si="1852"/>
        <v>-2378</v>
      </c>
      <c r="J337" s="9">
        <f t="shared" si="1852"/>
        <v>993</v>
      </c>
      <c r="K337" s="9">
        <f t="shared" si="1852"/>
        <v>-5376</v>
      </c>
      <c r="L337" s="9">
        <f t="shared" si="1852"/>
        <v>-6723</v>
      </c>
      <c r="M337" s="9">
        <f t="shared" si="1852"/>
        <v>-9593</v>
      </c>
      <c r="N337" s="9">
        <f t="shared" si="1852"/>
        <v>-4936</v>
      </c>
      <c r="O337" s="9">
        <f t="shared" si="1852"/>
        <v>1203</v>
      </c>
      <c r="P337" s="9">
        <f t="shared" si="1852"/>
        <v>464</v>
      </c>
      <c r="Q337" s="9">
        <f t="shared" si="1852"/>
        <v>-3017</v>
      </c>
      <c r="R337" s="9">
        <f t="shared" si="1852"/>
        <v>-3525</v>
      </c>
      <c r="S337" s="9">
        <f t="shared" si="1852"/>
        <v>-2607</v>
      </c>
      <c r="T337" s="9">
        <f t="shared" si="1852"/>
        <v>602</v>
      </c>
      <c r="U337" s="9">
        <f t="shared" si="1852"/>
        <v>-1303</v>
      </c>
      <c r="V337" s="9">
        <f t="shared" si="1852"/>
        <v>-704</v>
      </c>
      <c r="W337" s="9">
        <f t="shared" si="1852"/>
        <v>1346</v>
      </c>
      <c r="X337" s="9">
        <f t="shared" si="1852"/>
        <v>3693</v>
      </c>
      <c r="Y337" s="9">
        <f t="shared" si="1852"/>
        <v>-988</v>
      </c>
      <c r="Z337" s="9">
        <f t="shared" si="1852"/>
        <v>3347</v>
      </c>
      <c r="AA337" s="9">
        <f t="shared" si="1852"/>
        <v>-8964</v>
      </c>
      <c r="AB337" s="9">
        <f t="shared" si="1852"/>
        <v>-2665</v>
      </c>
      <c r="AC337" s="9">
        <f t="shared" si="1852"/>
        <v>16168</v>
      </c>
      <c r="AD337" s="9">
        <f t="shared" si="1852"/>
        <v>-2498</v>
      </c>
      <c r="AE337" s="9">
        <f t="shared" si="1852"/>
        <v>-3622</v>
      </c>
      <c r="AF337" s="9">
        <f t="shared" si="1852"/>
        <v>-2537</v>
      </c>
      <c r="AG337" s="9">
        <f t="shared" si="1852"/>
        <v>-197</v>
      </c>
      <c r="AH337" s="9">
        <f t="shared" si="1852"/>
        <v>772</v>
      </c>
      <c r="AI337" s="9">
        <f t="shared" si="1852"/>
        <v>-5807</v>
      </c>
      <c r="AJ337" s="9">
        <f t="shared" si="1852"/>
        <v>-26906</v>
      </c>
    </row>
    <row r="338" spans="1:36" x14ac:dyDescent="0.2">
      <c r="A338" s="1">
        <f t="shared" si="1811"/>
        <v>40452</v>
      </c>
      <c r="B338" s="9">
        <f t="shared" ref="B338:AJ338" si="1853">IF(OR(B110="C",B122="C"),"C",B122-B110)</f>
        <v>4208</v>
      </c>
      <c r="C338" s="9">
        <f t="shared" si="1853"/>
        <v>9133</v>
      </c>
      <c r="D338" s="9">
        <f t="shared" si="1853"/>
        <v>-1140</v>
      </c>
      <c r="E338" s="9">
        <f t="shared" si="1853"/>
        <v>4261</v>
      </c>
      <c r="F338" s="9">
        <f t="shared" si="1853"/>
        <v>2477</v>
      </c>
      <c r="G338" s="9">
        <f t="shared" si="1853"/>
        <v>5004</v>
      </c>
      <c r="H338" s="9">
        <f t="shared" si="1853"/>
        <v>-792</v>
      </c>
      <c r="I338" s="9">
        <f t="shared" si="1853"/>
        <v>-2217</v>
      </c>
      <c r="J338" s="9">
        <f t="shared" si="1853"/>
        <v>1562</v>
      </c>
      <c r="K338" s="9">
        <f t="shared" si="1853"/>
        <v>1065</v>
      </c>
      <c r="L338" s="9">
        <f t="shared" si="1853"/>
        <v>-4106</v>
      </c>
      <c r="M338" s="9">
        <f t="shared" si="1853"/>
        <v>4164</v>
      </c>
      <c r="N338" s="9">
        <f t="shared" si="1853"/>
        <v>-7169</v>
      </c>
      <c r="O338" s="9">
        <f t="shared" si="1853"/>
        <v>854</v>
      </c>
      <c r="P338" s="9">
        <f t="shared" si="1853"/>
        <v>-674</v>
      </c>
      <c r="Q338" s="9">
        <f t="shared" si="1853"/>
        <v>1338</v>
      </c>
      <c r="R338" s="9">
        <f t="shared" si="1853"/>
        <v>-10343</v>
      </c>
      <c r="S338" s="9">
        <f t="shared" si="1853"/>
        <v>-9954</v>
      </c>
      <c r="T338" s="9">
        <f t="shared" si="1853"/>
        <v>-3453</v>
      </c>
      <c r="U338" s="9">
        <f t="shared" si="1853"/>
        <v>-3042</v>
      </c>
      <c r="V338" s="9">
        <f t="shared" si="1853"/>
        <v>-20879</v>
      </c>
      <c r="W338" s="9">
        <f t="shared" si="1853"/>
        <v>2337</v>
      </c>
      <c r="X338" s="9">
        <f t="shared" si="1853"/>
        <v>559</v>
      </c>
      <c r="Y338" s="9">
        <f t="shared" si="1853"/>
        <v>1219</v>
      </c>
      <c r="Z338" s="9">
        <f t="shared" si="1853"/>
        <v>-16763</v>
      </c>
      <c r="AA338" s="9">
        <f t="shared" si="1853"/>
        <v>-9594</v>
      </c>
      <c r="AB338" s="9">
        <f t="shared" si="1853"/>
        <v>-836</v>
      </c>
      <c r="AC338" s="9">
        <f t="shared" si="1853"/>
        <v>-1304</v>
      </c>
      <c r="AD338" s="9">
        <f t="shared" si="1853"/>
        <v>-2208</v>
      </c>
      <c r="AE338" s="9">
        <f t="shared" si="1853"/>
        <v>952</v>
      </c>
      <c r="AF338" s="9">
        <f t="shared" si="1853"/>
        <v>-4192</v>
      </c>
      <c r="AG338" s="9">
        <f t="shared" si="1853"/>
        <v>-1070</v>
      </c>
      <c r="AH338" s="9">
        <f t="shared" si="1853"/>
        <v>97</v>
      </c>
      <c r="AI338" s="9">
        <f t="shared" si="1853"/>
        <v>-8831</v>
      </c>
      <c r="AJ338" s="9">
        <f t="shared" si="1853"/>
        <v>-42622</v>
      </c>
    </row>
    <row r="339" spans="1:36" x14ac:dyDescent="0.2">
      <c r="A339" s="1">
        <f t="shared" si="1811"/>
        <v>40483</v>
      </c>
      <c r="B339" s="9">
        <f t="shared" ref="B339:AJ339" si="1854">IF(OR(B111="C",B123="C"),"C",B123-B111)</f>
        <v>-7429</v>
      </c>
      <c r="C339" s="9">
        <f t="shared" si="1854"/>
        <v>57764</v>
      </c>
      <c r="D339" s="9">
        <f t="shared" si="1854"/>
        <v>-1957</v>
      </c>
      <c r="E339" s="9">
        <f t="shared" si="1854"/>
        <v>15356</v>
      </c>
      <c r="F339" s="9">
        <f t="shared" si="1854"/>
        <v>11790</v>
      </c>
      <c r="G339" s="9">
        <f t="shared" si="1854"/>
        <v>6572</v>
      </c>
      <c r="H339" s="9">
        <f t="shared" si="1854"/>
        <v>-5186</v>
      </c>
      <c r="I339" s="9">
        <f t="shared" si="1854"/>
        <v>-2059</v>
      </c>
      <c r="J339" s="9">
        <f t="shared" si="1854"/>
        <v>1593</v>
      </c>
      <c r="K339" s="9">
        <f t="shared" si="1854"/>
        <v>5712</v>
      </c>
      <c r="L339" s="9">
        <f t="shared" si="1854"/>
        <v>-2236</v>
      </c>
      <c r="M339" s="9">
        <f t="shared" si="1854"/>
        <v>3712</v>
      </c>
      <c r="N339" s="9">
        <f t="shared" si="1854"/>
        <v>325</v>
      </c>
      <c r="O339" s="9">
        <f t="shared" si="1854"/>
        <v>334</v>
      </c>
      <c r="P339" s="9">
        <f t="shared" si="1854"/>
        <v>-418</v>
      </c>
      <c r="Q339" s="9">
        <f t="shared" si="1854"/>
        <v>-888</v>
      </c>
      <c r="R339" s="9">
        <f t="shared" si="1854"/>
        <v>-6931</v>
      </c>
      <c r="S339" s="9">
        <f t="shared" si="1854"/>
        <v>-6204</v>
      </c>
      <c r="T339" s="9">
        <f t="shared" si="1854"/>
        <v>-153</v>
      </c>
      <c r="U339" s="9">
        <f t="shared" si="1854"/>
        <v>-867</v>
      </c>
      <c r="V339" s="9">
        <f t="shared" si="1854"/>
        <v>-5402</v>
      </c>
      <c r="W339" s="9">
        <f t="shared" si="1854"/>
        <v>107</v>
      </c>
      <c r="X339" s="9">
        <f t="shared" si="1854"/>
        <v>12070</v>
      </c>
      <c r="Y339" s="9">
        <f t="shared" si="1854"/>
        <v>-2149</v>
      </c>
      <c r="Z339" s="9">
        <f t="shared" si="1854"/>
        <v>4625</v>
      </c>
      <c r="AA339" s="9">
        <f t="shared" si="1854"/>
        <v>-6555</v>
      </c>
      <c r="AB339" s="9">
        <f t="shared" si="1854"/>
        <v>1816</v>
      </c>
      <c r="AC339" s="9">
        <f t="shared" si="1854"/>
        <v>-7493</v>
      </c>
      <c r="AD339" s="9">
        <f t="shared" si="1854"/>
        <v>-973</v>
      </c>
      <c r="AE339" s="9">
        <f t="shared" si="1854"/>
        <v>-1146</v>
      </c>
      <c r="AF339" s="9">
        <f t="shared" si="1854"/>
        <v>-3333</v>
      </c>
      <c r="AG339" s="9">
        <f t="shared" si="1854"/>
        <v>-810</v>
      </c>
      <c r="AH339" s="9">
        <f t="shared" si="1854"/>
        <v>-1041</v>
      </c>
      <c r="AI339" s="9">
        <f t="shared" si="1854"/>
        <v>-7751</v>
      </c>
      <c r="AJ339" s="9">
        <f t="shared" si="1854"/>
        <v>52370</v>
      </c>
    </row>
    <row r="340" spans="1:36" x14ac:dyDescent="0.2">
      <c r="A340" s="1">
        <f t="shared" si="1811"/>
        <v>40513</v>
      </c>
      <c r="B340" s="9">
        <f t="shared" ref="B340:AJ340" si="1855">IF(OR(B112="C",B124="C"),"C",B124-B112)</f>
        <v>-6607</v>
      </c>
      <c r="C340" s="9">
        <f t="shared" si="1855"/>
        <v>24966</v>
      </c>
      <c r="D340" s="9">
        <f t="shared" si="1855"/>
        <v>-5407</v>
      </c>
      <c r="E340" s="9">
        <f t="shared" si="1855"/>
        <v>5857</v>
      </c>
      <c r="F340" s="9">
        <f t="shared" si="1855"/>
        <v>-6116</v>
      </c>
      <c r="G340" s="9">
        <f t="shared" si="1855"/>
        <v>-13925</v>
      </c>
      <c r="H340" s="9">
        <f t="shared" si="1855"/>
        <v>-4327</v>
      </c>
      <c r="I340" s="9">
        <f t="shared" si="1855"/>
        <v>-7864</v>
      </c>
      <c r="J340" s="9">
        <f t="shared" si="1855"/>
        <v>296</v>
      </c>
      <c r="K340" s="9">
        <f t="shared" si="1855"/>
        <v>-9750</v>
      </c>
      <c r="L340" s="9">
        <f t="shared" si="1855"/>
        <v>-2835</v>
      </c>
      <c r="M340" s="9">
        <f t="shared" si="1855"/>
        <v>1788</v>
      </c>
      <c r="N340" s="9">
        <f t="shared" si="1855"/>
        <v>-3790</v>
      </c>
      <c r="O340" s="9">
        <f t="shared" si="1855"/>
        <v>13</v>
      </c>
      <c r="P340" s="9">
        <f t="shared" si="1855"/>
        <v>2761</v>
      </c>
      <c r="Q340" s="9">
        <f t="shared" si="1855"/>
        <v>2273</v>
      </c>
      <c r="R340" s="9">
        <f t="shared" si="1855"/>
        <v>3038</v>
      </c>
      <c r="S340" s="9">
        <f t="shared" si="1855"/>
        <v>2798</v>
      </c>
      <c r="T340" s="9">
        <f t="shared" si="1855"/>
        <v>2507</v>
      </c>
      <c r="U340" s="9">
        <f t="shared" si="1855"/>
        <v>-9573</v>
      </c>
      <c r="V340" s="9">
        <f t="shared" si="1855"/>
        <v>-10117</v>
      </c>
      <c r="W340" s="9">
        <f t="shared" si="1855"/>
        <v>-1465</v>
      </c>
      <c r="X340" s="9">
        <f t="shared" si="1855"/>
        <v>6415</v>
      </c>
      <c r="Y340" s="9">
        <f t="shared" si="1855"/>
        <v>-8400</v>
      </c>
      <c r="Z340" s="9">
        <f t="shared" si="1855"/>
        <v>-13567</v>
      </c>
      <c r="AA340" s="9">
        <f t="shared" si="1855"/>
        <v>-15089</v>
      </c>
      <c r="AB340" s="9">
        <f t="shared" si="1855"/>
        <v>1663</v>
      </c>
      <c r="AC340" s="9">
        <f t="shared" si="1855"/>
        <v>6299</v>
      </c>
      <c r="AD340" s="9">
        <f t="shared" si="1855"/>
        <v>-6950</v>
      </c>
      <c r="AE340" s="9">
        <f t="shared" si="1855"/>
        <v>-8748</v>
      </c>
      <c r="AF340" s="9">
        <f t="shared" si="1855"/>
        <v>-4654</v>
      </c>
      <c r="AG340" s="9">
        <f t="shared" si="1855"/>
        <v>-1950</v>
      </c>
      <c r="AH340" s="9">
        <f t="shared" si="1855"/>
        <v>-496</v>
      </c>
      <c r="AI340" s="9">
        <f t="shared" si="1855"/>
        <v>-6519</v>
      </c>
      <c r="AJ340" s="9">
        <f t="shared" si="1855"/>
        <v>-76706</v>
      </c>
    </row>
    <row r="341" spans="1:36" x14ac:dyDescent="0.2">
      <c r="A341" s="1">
        <f t="shared" si="1811"/>
        <v>40544</v>
      </c>
      <c r="B341" s="9">
        <f t="shared" ref="B341:AJ341" si="1856">IF(OR(B113="C",B125="C"),"C",B125-B113)</f>
        <v>-4601</v>
      </c>
      <c r="C341" s="9">
        <f t="shared" si="1856"/>
        <v>43263</v>
      </c>
      <c r="D341" s="9">
        <f t="shared" si="1856"/>
        <v>-13641</v>
      </c>
      <c r="E341" s="9">
        <f t="shared" si="1856"/>
        <v>-4976</v>
      </c>
      <c r="F341" s="9">
        <f t="shared" si="1856"/>
        <v>-11511</v>
      </c>
      <c r="G341" s="9">
        <f t="shared" si="1856"/>
        <v>-7880</v>
      </c>
      <c r="H341" s="9">
        <f t="shared" si="1856"/>
        <v>947</v>
      </c>
      <c r="I341" s="9">
        <f t="shared" si="1856"/>
        <v>-3620</v>
      </c>
      <c r="J341" s="9">
        <f t="shared" si="1856"/>
        <v>-17693</v>
      </c>
      <c r="K341" s="9">
        <f t="shared" si="1856"/>
        <v>-7197</v>
      </c>
      <c r="L341" s="9">
        <f t="shared" si="1856"/>
        <v>-10408</v>
      </c>
      <c r="M341" s="9">
        <f t="shared" si="1856"/>
        <v>7083</v>
      </c>
      <c r="N341" s="9">
        <f t="shared" si="1856"/>
        <v>-6838</v>
      </c>
      <c r="O341" s="9">
        <f t="shared" si="1856"/>
        <v>-3059</v>
      </c>
      <c r="P341" s="9">
        <f t="shared" si="1856"/>
        <v>-1671</v>
      </c>
      <c r="Q341" s="9">
        <f t="shared" si="1856"/>
        <v>6758</v>
      </c>
      <c r="R341" s="9">
        <f t="shared" si="1856"/>
        <v>-14983</v>
      </c>
      <c r="S341" s="9">
        <f t="shared" si="1856"/>
        <v>-11071</v>
      </c>
      <c r="T341" s="9">
        <f t="shared" si="1856"/>
        <v>-6971</v>
      </c>
      <c r="U341" s="9">
        <f t="shared" si="1856"/>
        <v>-4883</v>
      </c>
      <c r="V341" s="9">
        <f t="shared" si="1856"/>
        <v>-4615</v>
      </c>
      <c r="W341" s="9">
        <f t="shared" si="1856"/>
        <v>2578</v>
      </c>
      <c r="X341" s="9">
        <f t="shared" si="1856"/>
        <v>5163</v>
      </c>
      <c r="Y341" s="9">
        <f t="shared" si="1856"/>
        <v>-6774</v>
      </c>
      <c r="Z341" s="9">
        <f t="shared" si="1856"/>
        <v>-3649</v>
      </c>
      <c r="AA341" s="9">
        <f t="shared" si="1856"/>
        <v>-7897</v>
      </c>
      <c r="AB341" s="9">
        <f t="shared" si="1856"/>
        <v>-289</v>
      </c>
      <c r="AC341" s="9">
        <f t="shared" si="1856"/>
        <v>-1938</v>
      </c>
      <c r="AD341" s="9">
        <f t="shared" si="1856"/>
        <v>-3743</v>
      </c>
      <c r="AE341" s="9">
        <f t="shared" si="1856"/>
        <v>-8695</v>
      </c>
      <c r="AF341" s="9">
        <f t="shared" si="1856"/>
        <v>-5305</v>
      </c>
      <c r="AG341" s="9">
        <f t="shared" si="1856"/>
        <v>-2922</v>
      </c>
      <c r="AH341" s="9">
        <f t="shared" si="1856"/>
        <v>557</v>
      </c>
      <c r="AI341" s="9">
        <f t="shared" si="1856"/>
        <v>-8226</v>
      </c>
      <c r="AJ341" s="9">
        <f t="shared" si="1856"/>
        <v>-103986</v>
      </c>
    </row>
    <row r="342" spans="1:36" x14ac:dyDescent="0.2">
      <c r="A342" s="1">
        <f t="shared" si="1811"/>
        <v>40575</v>
      </c>
      <c r="B342" s="9">
        <f t="shared" ref="B342:AJ342" si="1857">IF(OR(B114="C",B126="C"),"C",B126-B114)</f>
        <v>-11696</v>
      </c>
      <c r="C342" s="9">
        <f t="shared" si="1857"/>
        <v>32181</v>
      </c>
      <c r="D342" s="9">
        <f t="shared" si="1857"/>
        <v>-2359</v>
      </c>
      <c r="E342" s="9">
        <f t="shared" si="1857"/>
        <v>1852</v>
      </c>
      <c r="F342" s="9">
        <f t="shared" si="1857"/>
        <v>-3496</v>
      </c>
      <c r="G342" s="9">
        <f t="shared" si="1857"/>
        <v>-194</v>
      </c>
      <c r="H342" s="9">
        <f t="shared" si="1857"/>
        <v>24</v>
      </c>
      <c r="I342" s="9">
        <f t="shared" si="1857"/>
        <v>119</v>
      </c>
      <c r="J342" s="9">
        <f t="shared" si="1857"/>
        <v>1065</v>
      </c>
      <c r="K342" s="9">
        <f t="shared" si="1857"/>
        <v>-523</v>
      </c>
      <c r="L342" s="9">
        <f t="shared" si="1857"/>
        <v>-3318</v>
      </c>
      <c r="M342" s="9">
        <f t="shared" si="1857"/>
        <v>3518</v>
      </c>
      <c r="N342" s="9">
        <f t="shared" si="1857"/>
        <v>792</v>
      </c>
      <c r="O342" s="9">
        <f t="shared" si="1857"/>
        <v>1375</v>
      </c>
      <c r="P342" s="9">
        <f t="shared" si="1857"/>
        <v>858</v>
      </c>
      <c r="Q342" s="9">
        <f t="shared" si="1857"/>
        <v>-25</v>
      </c>
      <c r="R342" s="9">
        <f t="shared" si="1857"/>
        <v>-1750</v>
      </c>
      <c r="S342" s="9">
        <f t="shared" si="1857"/>
        <v>1968</v>
      </c>
      <c r="T342" s="9">
        <f t="shared" si="1857"/>
        <v>-4597</v>
      </c>
      <c r="U342" s="9">
        <f t="shared" si="1857"/>
        <v>-714</v>
      </c>
      <c r="V342" s="9">
        <f t="shared" si="1857"/>
        <v>-80922</v>
      </c>
      <c r="W342" s="9">
        <f t="shared" si="1857"/>
        <v>851</v>
      </c>
      <c r="X342" s="9">
        <f t="shared" si="1857"/>
        <v>4465</v>
      </c>
      <c r="Y342" s="9">
        <f t="shared" si="1857"/>
        <v>1974</v>
      </c>
      <c r="Z342" s="9">
        <f t="shared" si="1857"/>
        <v>-73632</v>
      </c>
      <c r="AA342" s="9">
        <f t="shared" si="1857"/>
        <v>-1036</v>
      </c>
      <c r="AB342" s="9">
        <f t="shared" si="1857"/>
        <v>23801</v>
      </c>
      <c r="AC342" s="9">
        <f t="shared" si="1857"/>
        <v>3563</v>
      </c>
      <c r="AD342" s="9">
        <f t="shared" si="1857"/>
        <v>-1250</v>
      </c>
      <c r="AE342" s="9">
        <f t="shared" si="1857"/>
        <v>-182</v>
      </c>
      <c r="AF342" s="9">
        <f t="shared" si="1857"/>
        <v>-2300</v>
      </c>
      <c r="AG342" s="9">
        <f t="shared" si="1857"/>
        <v>-1988</v>
      </c>
      <c r="AH342" s="9">
        <f t="shared" si="1857"/>
        <v>-1343</v>
      </c>
      <c r="AI342" s="9">
        <f t="shared" si="1857"/>
        <v>-9330</v>
      </c>
      <c r="AJ342" s="9">
        <f t="shared" si="1857"/>
        <v>-50585</v>
      </c>
    </row>
    <row r="343" spans="1:36" x14ac:dyDescent="0.2">
      <c r="A343" s="1">
        <f t="shared" si="1811"/>
        <v>40603</v>
      </c>
      <c r="B343" s="9">
        <f t="shared" ref="B343:AJ343" si="1858">IF(OR(B115="C",B127="C"),"C",B127-B115)</f>
        <v>-5017</v>
      </c>
      <c r="C343" s="9">
        <f t="shared" si="1858"/>
        <v>43517</v>
      </c>
      <c r="D343" s="9">
        <f t="shared" si="1858"/>
        <v>-1522</v>
      </c>
      <c r="E343" s="9">
        <f t="shared" si="1858"/>
        <v>2869</v>
      </c>
      <c r="F343" s="9">
        <f t="shared" si="1858"/>
        <v>4465</v>
      </c>
      <c r="G343" s="9">
        <f t="shared" si="1858"/>
        <v>-16150</v>
      </c>
      <c r="H343" s="9">
        <f t="shared" si="1858"/>
        <v>-2130</v>
      </c>
      <c r="I343" s="9">
        <f t="shared" si="1858"/>
        <v>1655</v>
      </c>
      <c r="J343" s="9">
        <f t="shared" si="1858"/>
        <v>-973</v>
      </c>
      <c r="K343" s="9">
        <f t="shared" si="1858"/>
        <v>4626</v>
      </c>
      <c r="L343" s="9">
        <f t="shared" si="1858"/>
        <v>-10387</v>
      </c>
      <c r="M343" s="9">
        <f t="shared" si="1858"/>
        <v>2973</v>
      </c>
      <c r="N343" s="9">
        <f t="shared" si="1858"/>
        <v>-781</v>
      </c>
      <c r="O343" s="9">
        <f t="shared" si="1858"/>
        <v>-1350</v>
      </c>
      <c r="P343" s="9">
        <f t="shared" si="1858"/>
        <v>-608</v>
      </c>
      <c r="Q343" s="9">
        <f t="shared" si="1858"/>
        <v>2016</v>
      </c>
      <c r="R343" s="9">
        <f t="shared" si="1858"/>
        <v>10823</v>
      </c>
      <c r="S343" s="9">
        <f t="shared" si="1858"/>
        <v>8716</v>
      </c>
      <c r="T343" s="9">
        <f t="shared" si="1858"/>
        <v>-8393</v>
      </c>
      <c r="U343" s="9">
        <f t="shared" si="1858"/>
        <v>-2608</v>
      </c>
      <c r="V343" s="9">
        <f t="shared" si="1858"/>
        <v>-171539</v>
      </c>
      <c r="W343" s="9">
        <f t="shared" si="1858"/>
        <v>5288</v>
      </c>
      <c r="X343" s="9">
        <f t="shared" si="1858"/>
        <v>2464</v>
      </c>
      <c r="Y343" s="9">
        <f t="shared" si="1858"/>
        <v>4666</v>
      </c>
      <c r="Z343" s="9">
        <f t="shared" si="1858"/>
        <v>-159121</v>
      </c>
      <c r="AA343" s="9">
        <f t="shared" si="1858"/>
        <v>-10873</v>
      </c>
      <c r="AB343" s="9">
        <f t="shared" si="1858"/>
        <v>10988</v>
      </c>
      <c r="AC343" s="9">
        <f t="shared" si="1858"/>
        <v>-22517</v>
      </c>
      <c r="AD343" s="9">
        <f t="shared" si="1858"/>
        <v>-6548</v>
      </c>
      <c r="AE343" s="9">
        <f t="shared" si="1858"/>
        <v>-794</v>
      </c>
      <c r="AF343" s="9">
        <f t="shared" si="1858"/>
        <v>-32</v>
      </c>
      <c r="AG343" s="9">
        <f t="shared" si="1858"/>
        <v>-596</v>
      </c>
      <c r="AH343" s="9">
        <f t="shared" si="1858"/>
        <v>-4901</v>
      </c>
      <c r="AI343" s="9">
        <f t="shared" si="1858"/>
        <v>-6406</v>
      </c>
      <c r="AJ343" s="9">
        <f t="shared" si="1858"/>
        <v>-177777</v>
      </c>
    </row>
    <row r="344" spans="1:36" x14ac:dyDescent="0.2">
      <c r="A344" s="1">
        <f t="shared" si="1811"/>
        <v>40634</v>
      </c>
      <c r="B344" s="9">
        <f t="shared" ref="B344:AJ344" si="1859">IF(OR(B116="C",B128="C"),"C",B128-B116)</f>
        <v>4136</v>
      </c>
      <c r="C344" s="9">
        <f t="shared" si="1859"/>
        <v>40587</v>
      </c>
      <c r="D344" s="9">
        <f t="shared" si="1859"/>
        <v>5079</v>
      </c>
      <c r="E344" s="9">
        <f t="shared" si="1859"/>
        <v>4643</v>
      </c>
      <c r="F344" s="9">
        <f t="shared" si="1859"/>
        <v>651</v>
      </c>
      <c r="G344" s="9">
        <f t="shared" si="1859"/>
        <v>-1863</v>
      </c>
      <c r="H344" s="9">
        <f t="shared" si="1859"/>
        <v>5600</v>
      </c>
      <c r="I344" s="9">
        <f t="shared" si="1859"/>
        <v>-366</v>
      </c>
      <c r="J344" s="9">
        <f t="shared" si="1859"/>
        <v>-10457</v>
      </c>
      <c r="K344" s="9">
        <f t="shared" si="1859"/>
        <v>-1405</v>
      </c>
      <c r="L344" s="9">
        <f t="shared" si="1859"/>
        <v>-8633</v>
      </c>
      <c r="M344" s="9">
        <f t="shared" si="1859"/>
        <v>1517</v>
      </c>
      <c r="N344" s="9">
        <f t="shared" si="1859"/>
        <v>3088</v>
      </c>
      <c r="O344" s="9">
        <f t="shared" si="1859"/>
        <v>-1875</v>
      </c>
      <c r="P344" s="9">
        <f t="shared" si="1859"/>
        <v>-1785</v>
      </c>
      <c r="Q344" s="9">
        <f t="shared" si="1859"/>
        <v>1494</v>
      </c>
      <c r="R344" s="9">
        <f t="shared" si="1859"/>
        <v>10618</v>
      </c>
      <c r="S344" s="9">
        <f t="shared" si="1859"/>
        <v>7626</v>
      </c>
      <c r="T344" s="9">
        <f t="shared" si="1859"/>
        <v>-1642</v>
      </c>
      <c r="U344" s="9">
        <f t="shared" si="1859"/>
        <v>447</v>
      </c>
      <c r="V344" s="9">
        <f t="shared" si="1859"/>
        <v>-141194</v>
      </c>
      <c r="W344" s="9">
        <f t="shared" si="1859"/>
        <v>5464</v>
      </c>
      <c r="X344" s="9">
        <f t="shared" si="1859"/>
        <v>5887</v>
      </c>
      <c r="Y344" s="9">
        <f t="shared" si="1859"/>
        <v>2479</v>
      </c>
      <c r="Z344" s="9">
        <f t="shared" si="1859"/>
        <v>-127363</v>
      </c>
      <c r="AA344" s="9">
        <f t="shared" si="1859"/>
        <v>-7407</v>
      </c>
      <c r="AB344" s="9">
        <f t="shared" si="1859"/>
        <v>7312</v>
      </c>
      <c r="AC344" s="9">
        <f t="shared" si="1859"/>
        <v>-16048</v>
      </c>
      <c r="AD344" s="9">
        <f t="shared" si="1859"/>
        <v>-3656</v>
      </c>
      <c r="AE344" s="9">
        <f t="shared" si="1859"/>
        <v>-3056</v>
      </c>
      <c r="AF344" s="9">
        <f t="shared" si="1859"/>
        <v>3982</v>
      </c>
      <c r="AG344" s="9">
        <f t="shared" si="1859"/>
        <v>-93</v>
      </c>
      <c r="AH344" s="9">
        <f t="shared" si="1859"/>
        <v>-2787</v>
      </c>
      <c r="AI344" s="9">
        <f t="shared" si="1859"/>
        <v>-6467</v>
      </c>
      <c r="AJ344" s="9">
        <f t="shared" si="1859"/>
        <v>-105750</v>
      </c>
    </row>
    <row r="345" spans="1:36" x14ac:dyDescent="0.2">
      <c r="A345" s="1">
        <f t="shared" si="1811"/>
        <v>40664</v>
      </c>
      <c r="B345" s="9">
        <f t="shared" ref="B345:AJ345" si="1860">IF(OR(B117="C",B129="C"),"C",B129-B117)</f>
        <v>-1981</v>
      </c>
      <c r="C345" s="9">
        <f t="shared" si="1860"/>
        <v>55109</v>
      </c>
      <c r="D345" s="9">
        <f t="shared" si="1860"/>
        <v>29</v>
      </c>
      <c r="E345" s="9">
        <f t="shared" si="1860"/>
        <v>-1213</v>
      </c>
      <c r="F345" s="9">
        <f t="shared" si="1860"/>
        <v>8777</v>
      </c>
      <c r="G345" s="9">
        <f t="shared" si="1860"/>
        <v>-4641</v>
      </c>
      <c r="H345" s="9">
        <f t="shared" si="1860"/>
        <v>-1589</v>
      </c>
      <c r="I345" s="9">
        <f t="shared" si="1860"/>
        <v>-608</v>
      </c>
      <c r="J345" s="9">
        <f t="shared" si="1860"/>
        <v>56</v>
      </c>
      <c r="K345" s="9">
        <f t="shared" si="1860"/>
        <v>857</v>
      </c>
      <c r="L345" s="9">
        <f t="shared" si="1860"/>
        <v>1756</v>
      </c>
      <c r="M345" s="9">
        <f t="shared" si="1860"/>
        <v>91</v>
      </c>
      <c r="N345" s="9">
        <f t="shared" si="1860"/>
        <v>-1061</v>
      </c>
      <c r="O345" s="9">
        <f t="shared" si="1860"/>
        <v>5</v>
      </c>
      <c r="P345" s="9">
        <f t="shared" si="1860"/>
        <v>-859</v>
      </c>
      <c r="Q345" s="9">
        <f t="shared" si="1860"/>
        <v>-10</v>
      </c>
      <c r="R345" s="9">
        <f t="shared" si="1860"/>
        <v>14317</v>
      </c>
      <c r="S345" s="9">
        <f t="shared" si="1860"/>
        <v>12701</v>
      </c>
      <c r="T345" s="9">
        <f t="shared" si="1860"/>
        <v>3733</v>
      </c>
      <c r="U345" s="9">
        <f t="shared" si="1860"/>
        <v>2622</v>
      </c>
      <c r="V345" s="9">
        <f t="shared" si="1860"/>
        <v>-55569</v>
      </c>
      <c r="W345" s="9">
        <f t="shared" si="1860"/>
        <v>5101</v>
      </c>
      <c r="X345" s="9">
        <f t="shared" si="1860"/>
        <v>1355</v>
      </c>
      <c r="Y345" s="9">
        <f t="shared" si="1860"/>
        <v>3542</v>
      </c>
      <c r="Z345" s="9">
        <f t="shared" si="1860"/>
        <v>-45571</v>
      </c>
      <c r="AA345" s="9">
        <f t="shared" si="1860"/>
        <v>-5573</v>
      </c>
      <c r="AB345" s="9">
        <f t="shared" si="1860"/>
        <v>5160</v>
      </c>
      <c r="AC345" s="9">
        <f t="shared" si="1860"/>
        <v>-12493</v>
      </c>
      <c r="AD345" s="9">
        <f t="shared" si="1860"/>
        <v>-1467</v>
      </c>
      <c r="AE345" s="9">
        <f t="shared" si="1860"/>
        <v>8</v>
      </c>
      <c r="AF345" s="9">
        <f t="shared" si="1860"/>
        <v>1740</v>
      </c>
      <c r="AG345" s="9">
        <f t="shared" si="1860"/>
        <v>99</v>
      </c>
      <c r="AH345" s="9">
        <f t="shared" si="1860"/>
        <v>1062</v>
      </c>
      <c r="AI345" s="9">
        <f t="shared" si="1860"/>
        <v>-1431</v>
      </c>
      <c r="AJ345" s="9">
        <f t="shared" si="1860"/>
        <v>16921</v>
      </c>
    </row>
    <row r="346" spans="1:36" x14ac:dyDescent="0.2">
      <c r="A346" s="1">
        <f t="shared" si="1811"/>
        <v>40695</v>
      </c>
      <c r="B346" s="9">
        <f t="shared" ref="B346:AJ346" si="1861">IF(OR(B118="C",B130="C"),"C",B130-B118)</f>
        <v>928</v>
      </c>
      <c r="C346" s="9">
        <f t="shared" si="1861"/>
        <v>46181</v>
      </c>
      <c r="D346" s="9">
        <f t="shared" si="1861"/>
        <v>4721</v>
      </c>
      <c r="E346" s="9">
        <f t="shared" si="1861"/>
        <v>1671</v>
      </c>
      <c r="F346" s="9">
        <f t="shared" si="1861"/>
        <v>5882</v>
      </c>
      <c r="G346" s="9">
        <f t="shared" si="1861"/>
        <v>-6244</v>
      </c>
      <c r="H346" s="9">
        <f t="shared" si="1861"/>
        <v>574</v>
      </c>
      <c r="I346" s="9">
        <f t="shared" si="1861"/>
        <v>-326</v>
      </c>
      <c r="J346" s="9">
        <f t="shared" si="1861"/>
        <v>1743</v>
      </c>
      <c r="K346" s="9">
        <f t="shared" si="1861"/>
        <v>-4118</v>
      </c>
      <c r="L346" s="9">
        <f t="shared" si="1861"/>
        <v>-405</v>
      </c>
      <c r="M346" s="9">
        <f t="shared" si="1861"/>
        <v>-1920</v>
      </c>
      <c r="N346" s="9">
        <f t="shared" si="1861"/>
        <v>-885</v>
      </c>
      <c r="O346" s="9">
        <f t="shared" si="1861"/>
        <v>396</v>
      </c>
      <c r="P346" s="9">
        <f t="shared" si="1861"/>
        <v>641</v>
      </c>
      <c r="Q346" s="9">
        <f t="shared" si="1861"/>
        <v>-320</v>
      </c>
      <c r="R346" s="9">
        <f t="shared" si="1861"/>
        <v>15405</v>
      </c>
      <c r="S346" s="9">
        <f t="shared" si="1861"/>
        <v>14706</v>
      </c>
      <c r="T346" s="9">
        <f t="shared" si="1861"/>
        <v>2922</v>
      </c>
      <c r="U346" s="9">
        <f t="shared" si="1861"/>
        <v>7400</v>
      </c>
      <c r="V346" s="9">
        <f t="shared" si="1861"/>
        <v>-58087</v>
      </c>
      <c r="W346" s="9">
        <f t="shared" si="1861"/>
        <v>6304</v>
      </c>
      <c r="X346" s="9">
        <f t="shared" si="1861"/>
        <v>1728</v>
      </c>
      <c r="Y346" s="9">
        <f t="shared" si="1861"/>
        <v>4173</v>
      </c>
      <c r="Z346" s="9">
        <f t="shared" si="1861"/>
        <v>-45883</v>
      </c>
      <c r="AA346" s="9">
        <f t="shared" si="1861"/>
        <v>1974</v>
      </c>
      <c r="AB346" s="9">
        <f t="shared" si="1861"/>
        <v>3857</v>
      </c>
      <c r="AC346" s="9">
        <f t="shared" si="1861"/>
        <v>-24541</v>
      </c>
      <c r="AD346" s="9">
        <f t="shared" si="1861"/>
        <v>947</v>
      </c>
      <c r="AE346" s="9">
        <f t="shared" si="1861"/>
        <v>-334</v>
      </c>
      <c r="AF346" s="9">
        <f t="shared" si="1861"/>
        <v>-3226</v>
      </c>
      <c r="AG346" s="9">
        <f t="shared" si="1861"/>
        <v>-542</v>
      </c>
      <c r="AH346" s="9">
        <f t="shared" si="1861"/>
        <v>1011</v>
      </c>
      <c r="AI346" s="9">
        <f t="shared" si="1861"/>
        <v>-2045</v>
      </c>
      <c r="AJ346" s="9">
        <f t="shared" si="1861"/>
        <v>5463</v>
      </c>
    </row>
    <row r="347" spans="1:36" x14ac:dyDescent="0.2">
      <c r="A347" s="1">
        <f t="shared" si="1811"/>
        <v>40725</v>
      </c>
      <c r="B347" s="9">
        <f t="shared" ref="B347:AJ347" si="1862">IF(OR(B119="C",B131="C"),"C",B131-B119)</f>
        <v>10687</v>
      </c>
      <c r="C347" s="9">
        <f t="shared" si="1862"/>
        <v>69276</v>
      </c>
      <c r="D347" s="9">
        <f t="shared" si="1862"/>
        <v>4011</v>
      </c>
      <c r="E347" s="9">
        <f t="shared" si="1862"/>
        <v>4771</v>
      </c>
      <c r="F347" s="9">
        <f t="shared" si="1862"/>
        <v>11342</v>
      </c>
      <c r="G347" s="9">
        <f t="shared" si="1862"/>
        <v>357</v>
      </c>
      <c r="H347" s="9">
        <f t="shared" si="1862"/>
        <v>-249</v>
      </c>
      <c r="I347" s="9">
        <f t="shared" si="1862"/>
        <v>625</v>
      </c>
      <c r="J347" s="9">
        <f t="shared" si="1862"/>
        <v>-987</v>
      </c>
      <c r="K347" s="9">
        <f t="shared" si="1862"/>
        <v>1743</v>
      </c>
      <c r="L347" s="9">
        <f t="shared" si="1862"/>
        <v>-6180</v>
      </c>
      <c r="M347" s="9">
        <f t="shared" si="1862"/>
        <v>-8971</v>
      </c>
      <c r="N347" s="9">
        <f t="shared" si="1862"/>
        <v>-33</v>
      </c>
      <c r="O347" s="9">
        <f t="shared" si="1862"/>
        <v>-387</v>
      </c>
      <c r="P347" s="9">
        <f t="shared" si="1862"/>
        <v>535</v>
      </c>
      <c r="Q347" s="9">
        <f t="shared" si="1862"/>
        <v>1468</v>
      </c>
      <c r="R347" s="9">
        <f t="shared" si="1862"/>
        <v>28923</v>
      </c>
      <c r="S347" s="9">
        <f t="shared" si="1862"/>
        <v>22978</v>
      </c>
      <c r="T347" s="9">
        <f t="shared" si="1862"/>
        <v>3468</v>
      </c>
      <c r="U347" s="9">
        <f t="shared" si="1862"/>
        <v>10101</v>
      </c>
      <c r="V347" s="9">
        <f t="shared" si="1862"/>
        <v>-80813</v>
      </c>
      <c r="W347" s="9">
        <f t="shared" si="1862"/>
        <v>5959</v>
      </c>
      <c r="X347" s="9">
        <f t="shared" si="1862"/>
        <v>-2087</v>
      </c>
      <c r="Y347" s="9">
        <f t="shared" si="1862"/>
        <v>7806</v>
      </c>
      <c r="Z347" s="9">
        <f t="shared" si="1862"/>
        <v>-69135</v>
      </c>
      <c r="AA347" s="9">
        <f t="shared" si="1862"/>
        <v>-4434</v>
      </c>
      <c r="AB347" s="9">
        <f t="shared" si="1862"/>
        <v>13731</v>
      </c>
      <c r="AC347" s="9">
        <f t="shared" si="1862"/>
        <v>-28455</v>
      </c>
      <c r="AD347" s="9">
        <f t="shared" si="1862"/>
        <v>1517</v>
      </c>
      <c r="AE347" s="9">
        <f t="shared" si="1862"/>
        <v>-2202</v>
      </c>
      <c r="AF347" s="9">
        <f t="shared" si="1862"/>
        <v>5447</v>
      </c>
      <c r="AG347" s="9">
        <f t="shared" si="1862"/>
        <v>-51</v>
      </c>
      <c r="AH347" s="9">
        <f t="shared" si="1862"/>
        <v>-534</v>
      </c>
      <c r="AI347" s="9">
        <f t="shared" si="1862"/>
        <v>-2754</v>
      </c>
      <c r="AJ347" s="9">
        <f t="shared" si="1862"/>
        <v>43630</v>
      </c>
    </row>
    <row r="348" spans="1:36" x14ac:dyDescent="0.2">
      <c r="A348" s="1">
        <f t="shared" si="1811"/>
        <v>40756</v>
      </c>
      <c r="B348" s="9">
        <f t="shared" ref="B348:AJ348" si="1863">IF(OR(B120="C",B132="C"),"C",B132-B120)</f>
        <v>5781</v>
      </c>
      <c r="C348" s="9">
        <f t="shared" si="1863"/>
        <v>66019</v>
      </c>
      <c r="D348" s="9">
        <f t="shared" si="1863"/>
        <v>1827</v>
      </c>
      <c r="E348" s="9">
        <f t="shared" si="1863"/>
        <v>7763</v>
      </c>
      <c r="F348" s="9">
        <f t="shared" si="1863"/>
        <v>28451</v>
      </c>
      <c r="G348" s="9">
        <f t="shared" si="1863"/>
        <v>12008</v>
      </c>
      <c r="H348" s="9">
        <f t="shared" si="1863"/>
        <v>9914</v>
      </c>
      <c r="I348" s="9">
        <f t="shared" si="1863"/>
        <v>744</v>
      </c>
      <c r="J348" s="9">
        <f t="shared" si="1863"/>
        <v>2032</v>
      </c>
      <c r="K348" s="9">
        <f t="shared" si="1863"/>
        <v>310</v>
      </c>
      <c r="L348" s="9">
        <f t="shared" si="1863"/>
        <v>7427</v>
      </c>
      <c r="M348" s="9">
        <f t="shared" si="1863"/>
        <v>3403</v>
      </c>
      <c r="N348" s="9">
        <f t="shared" si="1863"/>
        <v>985</v>
      </c>
      <c r="O348" s="9">
        <f t="shared" si="1863"/>
        <v>-30</v>
      </c>
      <c r="P348" s="9">
        <f t="shared" si="1863"/>
        <v>-2147</v>
      </c>
      <c r="Q348" s="9">
        <f t="shared" si="1863"/>
        <v>693</v>
      </c>
      <c r="R348" s="9">
        <f t="shared" si="1863"/>
        <v>57698</v>
      </c>
      <c r="S348" s="9">
        <f t="shared" si="1863"/>
        <v>50441</v>
      </c>
      <c r="T348" s="9">
        <f t="shared" si="1863"/>
        <v>6110</v>
      </c>
      <c r="U348" s="9">
        <f t="shared" si="1863"/>
        <v>8832</v>
      </c>
      <c r="V348" s="9">
        <f t="shared" si="1863"/>
        <v>-60063</v>
      </c>
      <c r="W348" s="9">
        <f t="shared" si="1863"/>
        <v>2352</v>
      </c>
      <c r="X348" s="9">
        <f t="shared" si="1863"/>
        <v>-1801</v>
      </c>
      <c r="Y348" s="9">
        <f t="shared" si="1863"/>
        <v>4147</v>
      </c>
      <c r="Z348" s="9">
        <f t="shared" si="1863"/>
        <v>-55365</v>
      </c>
      <c r="AA348" s="9">
        <f t="shared" si="1863"/>
        <v>-3300</v>
      </c>
      <c r="AB348" s="9">
        <f t="shared" si="1863"/>
        <v>6677</v>
      </c>
      <c r="AC348" s="9">
        <f t="shared" si="1863"/>
        <v>-5153</v>
      </c>
      <c r="AD348" s="9">
        <f t="shared" si="1863"/>
        <v>1532</v>
      </c>
      <c r="AE348" s="9">
        <f t="shared" si="1863"/>
        <v>1617</v>
      </c>
      <c r="AF348" s="9">
        <f t="shared" si="1863"/>
        <v>6793</v>
      </c>
      <c r="AG348" s="9">
        <f t="shared" si="1863"/>
        <v>-161</v>
      </c>
      <c r="AH348" s="9">
        <f t="shared" si="1863"/>
        <v>-1486</v>
      </c>
      <c r="AI348" s="9">
        <f t="shared" si="1863"/>
        <v>1133</v>
      </c>
      <c r="AJ348" s="9">
        <f t="shared" si="1863"/>
        <v>170112</v>
      </c>
    </row>
    <row r="349" spans="1:36" x14ac:dyDescent="0.2">
      <c r="A349" s="1">
        <f t="shared" si="1811"/>
        <v>40787</v>
      </c>
      <c r="B349" s="9">
        <f t="shared" ref="B349:AJ349" si="1864">IF(OR(B121="C",B133="C"),"C",B133-B121)</f>
        <v>6893</v>
      </c>
      <c r="C349" s="9">
        <f t="shared" si="1864"/>
        <v>50020</v>
      </c>
      <c r="D349" s="9">
        <f t="shared" si="1864"/>
        <v>8957</v>
      </c>
      <c r="E349" s="9">
        <f t="shared" si="1864"/>
        <v>1291</v>
      </c>
      <c r="F349" s="9">
        <f t="shared" si="1864"/>
        <v>10717</v>
      </c>
      <c r="G349" s="9">
        <f t="shared" si="1864"/>
        <v>-13275</v>
      </c>
      <c r="H349" s="9">
        <f t="shared" si="1864"/>
        <v>7961</v>
      </c>
      <c r="I349" s="9">
        <f t="shared" si="1864"/>
        <v>1619</v>
      </c>
      <c r="J349" s="9">
        <f t="shared" si="1864"/>
        <v>3235</v>
      </c>
      <c r="K349" s="9">
        <f t="shared" si="1864"/>
        <v>7750</v>
      </c>
      <c r="L349" s="9">
        <f t="shared" si="1864"/>
        <v>10451</v>
      </c>
      <c r="M349" s="9">
        <f t="shared" si="1864"/>
        <v>1149</v>
      </c>
      <c r="N349" s="9">
        <f t="shared" si="1864"/>
        <v>-10591</v>
      </c>
      <c r="O349" s="9">
        <f t="shared" si="1864"/>
        <v>-1941</v>
      </c>
      <c r="P349" s="9">
        <f t="shared" si="1864"/>
        <v>-1772</v>
      </c>
      <c r="Q349" s="9">
        <f t="shared" si="1864"/>
        <v>-140</v>
      </c>
      <c r="R349" s="9">
        <f t="shared" si="1864"/>
        <v>18449</v>
      </c>
      <c r="S349" s="9">
        <f t="shared" si="1864"/>
        <v>12654</v>
      </c>
      <c r="T349" s="9">
        <f t="shared" si="1864"/>
        <v>236</v>
      </c>
      <c r="U349" s="9">
        <f t="shared" si="1864"/>
        <v>466</v>
      </c>
      <c r="V349" s="9">
        <f t="shared" si="1864"/>
        <v>-88841</v>
      </c>
      <c r="W349" s="9">
        <f t="shared" si="1864"/>
        <v>-1317</v>
      </c>
      <c r="X349" s="9">
        <f t="shared" si="1864"/>
        <v>-7235</v>
      </c>
      <c r="Y349" s="9">
        <f t="shared" si="1864"/>
        <v>2107</v>
      </c>
      <c r="Z349" s="9">
        <f t="shared" si="1864"/>
        <v>-95285</v>
      </c>
      <c r="AA349" s="9">
        <f t="shared" si="1864"/>
        <v>-4310</v>
      </c>
      <c r="AB349" s="9">
        <f t="shared" si="1864"/>
        <v>2525</v>
      </c>
      <c r="AC349" s="9">
        <f t="shared" si="1864"/>
        <v>-18024</v>
      </c>
      <c r="AD349" s="9">
        <f t="shared" si="1864"/>
        <v>92</v>
      </c>
      <c r="AE349" s="9">
        <f t="shared" si="1864"/>
        <v>1140</v>
      </c>
      <c r="AF349" s="9">
        <f t="shared" si="1864"/>
        <v>11310</v>
      </c>
      <c r="AG349" s="9">
        <f t="shared" si="1864"/>
        <v>1022</v>
      </c>
      <c r="AH349" s="9">
        <f t="shared" si="1864"/>
        <v>-2904</v>
      </c>
      <c r="AI349" s="9">
        <f t="shared" si="1864"/>
        <v>8453</v>
      </c>
      <c r="AJ349" s="9">
        <f t="shared" si="1864"/>
        <v>5495</v>
      </c>
    </row>
    <row r="350" spans="1:36" x14ac:dyDescent="0.2">
      <c r="A350" s="1">
        <f t="shared" si="1811"/>
        <v>40817</v>
      </c>
      <c r="B350" s="9">
        <f t="shared" ref="B350:AJ350" si="1865">IF(OR(B122="C",B134="C"),"C",B134-B122)</f>
        <v>-11778</v>
      </c>
      <c r="C350" s="9">
        <f t="shared" si="1865"/>
        <v>66382</v>
      </c>
      <c r="D350" s="9">
        <f t="shared" si="1865"/>
        <v>7018</v>
      </c>
      <c r="E350" s="9">
        <f t="shared" si="1865"/>
        <v>4441</v>
      </c>
      <c r="F350" s="9">
        <f t="shared" si="1865"/>
        <v>6990</v>
      </c>
      <c r="G350" s="9">
        <f t="shared" si="1865"/>
        <v>-15842</v>
      </c>
      <c r="H350" s="9">
        <f t="shared" si="1865"/>
        <v>-4659</v>
      </c>
      <c r="I350" s="9">
        <f t="shared" si="1865"/>
        <v>1128</v>
      </c>
      <c r="J350" s="9">
        <f t="shared" si="1865"/>
        <v>-611</v>
      </c>
      <c r="K350" s="9">
        <f t="shared" si="1865"/>
        <v>-3659</v>
      </c>
      <c r="L350" s="9">
        <f t="shared" si="1865"/>
        <v>3032</v>
      </c>
      <c r="M350" s="9">
        <f t="shared" si="1865"/>
        <v>-4757</v>
      </c>
      <c r="N350" s="9">
        <f t="shared" si="1865"/>
        <v>9520</v>
      </c>
      <c r="O350" s="9">
        <f t="shared" si="1865"/>
        <v>1122</v>
      </c>
      <c r="P350" s="9">
        <f t="shared" si="1865"/>
        <v>5225</v>
      </c>
      <c r="Q350" s="9">
        <f t="shared" si="1865"/>
        <v>517</v>
      </c>
      <c r="R350" s="9">
        <f t="shared" si="1865"/>
        <v>7556</v>
      </c>
      <c r="S350" s="9">
        <f t="shared" si="1865"/>
        <v>4809</v>
      </c>
      <c r="T350" s="9">
        <f t="shared" si="1865"/>
        <v>256</v>
      </c>
      <c r="U350" s="9">
        <f t="shared" si="1865"/>
        <v>13667</v>
      </c>
      <c r="V350" s="9">
        <f t="shared" si="1865"/>
        <v>-89491</v>
      </c>
      <c r="W350" s="9">
        <f t="shared" si="1865"/>
        <v>3600</v>
      </c>
      <c r="X350" s="9">
        <f t="shared" si="1865"/>
        <v>-7105</v>
      </c>
      <c r="Y350" s="9">
        <f t="shared" si="1865"/>
        <v>-2049</v>
      </c>
      <c r="Z350" s="9">
        <f t="shared" si="1865"/>
        <v>-95044</v>
      </c>
      <c r="AA350" s="9">
        <f t="shared" si="1865"/>
        <v>-9978</v>
      </c>
      <c r="AB350" s="9">
        <f t="shared" si="1865"/>
        <v>1330</v>
      </c>
      <c r="AC350" s="9">
        <f t="shared" si="1865"/>
        <v>-9696</v>
      </c>
      <c r="AD350" s="9">
        <f t="shared" si="1865"/>
        <v>-1333</v>
      </c>
      <c r="AE350" s="9">
        <f t="shared" si="1865"/>
        <v>-1687</v>
      </c>
      <c r="AF350" s="9">
        <f t="shared" si="1865"/>
        <v>190</v>
      </c>
      <c r="AG350" s="9">
        <f t="shared" si="1865"/>
        <v>1785</v>
      </c>
      <c r="AH350" s="9">
        <f t="shared" si="1865"/>
        <v>-8713</v>
      </c>
      <c r="AI350" s="9">
        <f t="shared" si="1865"/>
        <v>824</v>
      </c>
      <c r="AJ350" s="9">
        <f t="shared" si="1865"/>
        <v>-36771</v>
      </c>
    </row>
    <row r="351" spans="1:36" x14ac:dyDescent="0.2">
      <c r="A351" s="1">
        <f t="shared" si="1811"/>
        <v>40848</v>
      </c>
      <c r="B351" s="9">
        <f t="shared" ref="B351:AJ351" si="1866">IF(OR(B123="C",B135="C"),"C",B135-B123)</f>
        <v>4941</v>
      </c>
      <c r="C351" s="9">
        <f t="shared" si="1866"/>
        <v>-9802</v>
      </c>
      <c r="D351" s="9">
        <f t="shared" si="1866"/>
        <v>5868</v>
      </c>
      <c r="E351" s="9">
        <f t="shared" si="1866"/>
        <v>-2234</v>
      </c>
      <c r="F351" s="9">
        <f t="shared" si="1866"/>
        <v>4178</v>
      </c>
      <c r="G351" s="9">
        <f t="shared" si="1866"/>
        <v>2578</v>
      </c>
      <c r="H351" s="9">
        <f t="shared" si="1866"/>
        <v>4453</v>
      </c>
      <c r="I351" s="9">
        <f t="shared" si="1866"/>
        <v>-548</v>
      </c>
      <c r="J351" s="9">
        <f t="shared" si="1866"/>
        <v>-410</v>
      </c>
      <c r="K351" s="9">
        <f t="shared" si="1866"/>
        <v>-3732</v>
      </c>
      <c r="L351" s="9">
        <f t="shared" si="1866"/>
        <v>1363</v>
      </c>
      <c r="M351" s="9">
        <f t="shared" si="1866"/>
        <v>944</v>
      </c>
      <c r="N351" s="9">
        <f t="shared" si="1866"/>
        <v>562</v>
      </c>
      <c r="O351" s="9">
        <f t="shared" si="1866"/>
        <v>-1540</v>
      </c>
      <c r="P351" s="9">
        <f t="shared" si="1866"/>
        <v>2572</v>
      </c>
      <c r="Q351" s="9">
        <f t="shared" si="1866"/>
        <v>1178</v>
      </c>
      <c r="R351" s="9">
        <f t="shared" si="1866"/>
        <v>16038</v>
      </c>
      <c r="S351" s="9">
        <f t="shared" si="1866"/>
        <v>13627</v>
      </c>
      <c r="T351" s="9">
        <f t="shared" si="1866"/>
        <v>691</v>
      </c>
      <c r="U351" s="9">
        <f t="shared" si="1866"/>
        <v>2749</v>
      </c>
      <c r="V351" s="9">
        <f t="shared" si="1866"/>
        <v>-91424</v>
      </c>
      <c r="W351" s="9">
        <f t="shared" si="1866"/>
        <v>3913</v>
      </c>
      <c r="X351" s="9">
        <f t="shared" si="1866"/>
        <v>-10698</v>
      </c>
      <c r="Y351" s="9">
        <f t="shared" si="1866"/>
        <v>8072</v>
      </c>
      <c r="Z351" s="9">
        <f t="shared" si="1866"/>
        <v>-90135</v>
      </c>
      <c r="AA351" s="9">
        <f t="shared" si="1866"/>
        <v>-2458</v>
      </c>
      <c r="AB351" s="9">
        <f t="shared" si="1866"/>
        <v>5954</v>
      </c>
      <c r="AC351" s="9">
        <f t="shared" si="1866"/>
        <v>9304</v>
      </c>
      <c r="AD351" s="9">
        <f t="shared" si="1866"/>
        <v>-208</v>
      </c>
      <c r="AE351" s="9">
        <f t="shared" si="1866"/>
        <v>131</v>
      </c>
      <c r="AF351" s="9">
        <f t="shared" si="1866"/>
        <v>9295</v>
      </c>
      <c r="AG351" s="9">
        <f t="shared" si="1866"/>
        <v>1447</v>
      </c>
      <c r="AH351" s="9">
        <f t="shared" si="1866"/>
        <v>-3824</v>
      </c>
      <c r="AI351" s="9">
        <f t="shared" si="1866"/>
        <v>464</v>
      </c>
      <c r="AJ351" s="9">
        <f t="shared" si="1866"/>
        <v>-40182</v>
      </c>
    </row>
    <row r="352" spans="1:36" x14ac:dyDescent="0.2">
      <c r="A352" s="1">
        <f t="shared" si="1811"/>
        <v>40878</v>
      </c>
      <c r="B352" s="9">
        <f t="shared" ref="B352:AJ352" si="1867">IF(OR(B124="C",B136="C"),"C",B136-B124)</f>
        <v>-6115</v>
      </c>
      <c r="C352" s="9">
        <f t="shared" si="1867"/>
        <v>62927</v>
      </c>
      <c r="D352" s="9">
        <f t="shared" si="1867"/>
        <v>10728</v>
      </c>
      <c r="E352" s="9">
        <f t="shared" si="1867"/>
        <v>-1091</v>
      </c>
      <c r="F352" s="9">
        <f t="shared" si="1867"/>
        <v>1790</v>
      </c>
      <c r="G352" s="9">
        <f t="shared" si="1867"/>
        <v>1363</v>
      </c>
      <c r="H352" s="9">
        <f t="shared" si="1867"/>
        <v>3420</v>
      </c>
      <c r="I352" s="9">
        <f t="shared" si="1867"/>
        <v>-1152</v>
      </c>
      <c r="J352" s="9">
        <f t="shared" si="1867"/>
        <v>973</v>
      </c>
      <c r="K352" s="9">
        <f t="shared" si="1867"/>
        <v>2269</v>
      </c>
      <c r="L352" s="9">
        <f t="shared" si="1867"/>
        <v>-2869</v>
      </c>
      <c r="M352" s="9">
        <f t="shared" si="1867"/>
        <v>737</v>
      </c>
      <c r="N352" s="9">
        <f t="shared" si="1867"/>
        <v>-297</v>
      </c>
      <c r="O352" s="9">
        <f t="shared" si="1867"/>
        <v>2825</v>
      </c>
      <c r="P352" s="9">
        <f t="shared" si="1867"/>
        <v>-943</v>
      </c>
      <c r="Q352" s="9">
        <f t="shared" si="1867"/>
        <v>-1298</v>
      </c>
      <c r="R352" s="9">
        <f t="shared" si="1867"/>
        <v>-2868</v>
      </c>
      <c r="S352" s="9">
        <f t="shared" si="1867"/>
        <v>322</v>
      </c>
      <c r="T352" s="9">
        <f t="shared" si="1867"/>
        <v>-10744</v>
      </c>
      <c r="U352" s="9">
        <f t="shared" si="1867"/>
        <v>3185</v>
      </c>
      <c r="V352" s="9">
        <f t="shared" si="1867"/>
        <v>-78190</v>
      </c>
      <c r="W352" s="9">
        <f t="shared" si="1867"/>
        <v>6700</v>
      </c>
      <c r="X352" s="9">
        <f t="shared" si="1867"/>
        <v>-5317</v>
      </c>
      <c r="Y352" s="9">
        <f t="shared" si="1867"/>
        <v>6316</v>
      </c>
      <c r="Z352" s="9">
        <f t="shared" si="1867"/>
        <v>-70491</v>
      </c>
      <c r="AA352" s="9">
        <f t="shared" si="1867"/>
        <v>2128</v>
      </c>
      <c r="AB352" s="9">
        <f t="shared" si="1867"/>
        <v>19994</v>
      </c>
      <c r="AC352" s="9">
        <f t="shared" si="1867"/>
        <v>16387</v>
      </c>
      <c r="AD352" s="9">
        <f t="shared" si="1867"/>
        <v>3032</v>
      </c>
      <c r="AE352" s="9">
        <f t="shared" si="1867"/>
        <v>5074</v>
      </c>
      <c r="AF352" s="9">
        <f t="shared" si="1867"/>
        <v>5340</v>
      </c>
      <c r="AG352" s="9">
        <f t="shared" si="1867"/>
        <v>351</v>
      </c>
      <c r="AH352" s="9">
        <f t="shared" si="1867"/>
        <v>-3310</v>
      </c>
      <c r="AI352" s="9">
        <f t="shared" si="1867"/>
        <v>1512</v>
      </c>
      <c r="AJ352" s="9">
        <f t="shared" si="1867"/>
        <v>42857</v>
      </c>
    </row>
    <row r="353" spans="1:36" x14ac:dyDescent="0.2">
      <c r="A353" s="1">
        <f t="shared" si="1811"/>
        <v>40909</v>
      </c>
      <c r="B353" s="9">
        <f t="shared" ref="B353:AJ353" si="1868">IF(OR(B125="C",B137="C"),"C",B137-B125)</f>
        <v>-6488</v>
      </c>
      <c r="C353" s="9">
        <f t="shared" si="1868"/>
        <v>1234</v>
      </c>
      <c r="D353" s="9">
        <f t="shared" si="1868"/>
        <v>-12580</v>
      </c>
      <c r="E353" s="9">
        <f t="shared" si="1868"/>
        <v>-3837</v>
      </c>
      <c r="F353" s="9">
        <f t="shared" si="1868"/>
        <v>-21452</v>
      </c>
      <c r="G353" s="9">
        <f t="shared" si="1868"/>
        <v>-1616</v>
      </c>
      <c r="H353" s="9">
        <f t="shared" si="1868"/>
        <v>-6997</v>
      </c>
      <c r="I353" s="9">
        <f t="shared" si="1868"/>
        <v>-25868</v>
      </c>
      <c r="J353" s="9">
        <f t="shared" si="1868"/>
        <v>-4577</v>
      </c>
      <c r="K353" s="9">
        <f t="shared" si="1868"/>
        <v>3867</v>
      </c>
      <c r="L353" s="9">
        <f t="shared" si="1868"/>
        <v>-13864</v>
      </c>
      <c r="M353" s="9">
        <f t="shared" si="1868"/>
        <v>449</v>
      </c>
      <c r="N353" s="9">
        <f t="shared" si="1868"/>
        <v>-692</v>
      </c>
      <c r="O353" s="9">
        <f t="shared" si="1868"/>
        <v>5858</v>
      </c>
      <c r="P353" s="9">
        <f t="shared" si="1868"/>
        <v>1857</v>
      </c>
      <c r="Q353" s="9">
        <f t="shared" si="1868"/>
        <v>711</v>
      </c>
      <c r="R353" s="9">
        <f t="shared" si="1868"/>
        <v>3179</v>
      </c>
      <c r="S353" s="9">
        <f t="shared" si="1868"/>
        <v>4166</v>
      </c>
      <c r="T353" s="9">
        <f t="shared" si="1868"/>
        <v>-4208</v>
      </c>
      <c r="U353" s="9">
        <f t="shared" si="1868"/>
        <v>-22452</v>
      </c>
      <c r="V353" s="9">
        <f t="shared" si="1868"/>
        <v>-133127</v>
      </c>
      <c r="W353" s="9">
        <f t="shared" si="1868"/>
        <v>9500</v>
      </c>
      <c r="X353" s="9">
        <f t="shared" si="1868"/>
        <v>-3118</v>
      </c>
      <c r="Y353" s="9">
        <f t="shared" si="1868"/>
        <v>5841</v>
      </c>
      <c r="Z353" s="9">
        <f t="shared" si="1868"/>
        <v>-120905</v>
      </c>
      <c r="AA353" s="9">
        <f t="shared" si="1868"/>
        <v>-1450</v>
      </c>
      <c r="AB353" s="9">
        <f t="shared" si="1868"/>
        <v>22918</v>
      </c>
      <c r="AC353" s="9">
        <f t="shared" si="1868"/>
        <v>19289</v>
      </c>
      <c r="AD353" s="9">
        <f t="shared" si="1868"/>
        <v>1214</v>
      </c>
      <c r="AE353" s="9">
        <f t="shared" si="1868"/>
        <v>7701</v>
      </c>
      <c r="AF353" s="9">
        <f t="shared" si="1868"/>
        <v>-4718</v>
      </c>
      <c r="AG353" s="9">
        <f t="shared" si="1868"/>
        <v>1322</v>
      </c>
      <c r="AH353" s="9">
        <f t="shared" si="1868"/>
        <v>-2182</v>
      </c>
      <c r="AI353" s="9">
        <f t="shared" si="1868"/>
        <v>1124</v>
      </c>
      <c r="AJ353" s="9">
        <f t="shared" si="1868"/>
        <v>-183163</v>
      </c>
    </row>
    <row r="354" spans="1:36" x14ac:dyDescent="0.2">
      <c r="A354" s="1">
        <f t="shared" si="1811"/>
        <v>40940</v>
      </c>
      <c r="B354" s="9">
        <f t="shared" ref="B354:AJ354" si="1869">IF(OR(B126="C",B138="C"),"C",B138-B126)</f>
        <v>8700</v>
      </c>
      <c r="C354" s="9">
        <f t="shared" si="1869"/>
        <v>25877</v>
      </c>
      <c r="D354" s="9">
        <f t="shared" si="1869"/>
        <v>5153</v>
      </c>
      <c r="E354" s="9">
        <f t="shared" si="1869"/>
        <v>6558</v>
      </c>
      <c r="F354" s="9">
        <f t="shared" si="1869"/>
        <v>-1900</v>
      </c>
      <c r="G354" s="9">
        <f t="shared" si="1869"/>
        <v>-10501</v>
      </c>
      <c r="H354" s="9">
        <f t="shared" si="1869"/>
        <v>2511</v>
      </c>
      <c r="I354" s="9">
        <f t="shared" si="1869"/>
        <v>-1666</v>
      </c>
      <c r="J354" s="9">
        <f t="shared" si="1869"/>
        <v>-4578</v>
      </c>
      <c r="K354" s="9">
        <f t="shared" si="1869"/>
        <v>12281</v>
      </c>
      <c r="L354" s="9">
        <f t="shared" si="1869"/>
        <v>2158</v>
      </c>
      <c r="M354" s="9">
        <f t="shared" si="1869"/>
        <v>2142</v>
      </c>
      <c r="N354" s="9">
        <f t="shared" si="1869"/>
        <v>1637</v>
      </c>
      <c r="O354" s="9">
        <f t="shared" si="1869"/>
        <v>-2662</v>
      </c>
      <c r="P354" s="9">
        <f t="shared" si="1869"/>
        <v>3322</v>
      </c>
      <c r="Q354" s="9">
        <f t="shared" si="1869"/>
        <v>2179</v>
      </c>
      <c r="R354" s="9">
        <f t="shared" si="1869"/>
        <v>327</v>
      </c>
      <c r="S354" s="9">
        <f t="shared" si="1869"/>
        <v>-577</v>
      </c>
      <c r="T354" s="9">
        <f t="shared" si="1869"/>
        <v>-4209</v>
      </c>
      <c r="U354" s="9">
        <f t="shared" si="1869"/>
        <v>-3004</v>
      </c>
      <c r="V354" s="9">
        <f t="shared" si="1869"/>
        <v>-51935</v>
      </c>
      <c r="W354" s="9">
        <f t="shared" si="1869"/>
        <v>3789</v>
      </c>
      <c r="X354" s="9">
        <f t="shared" si="1869"/>
        <v>-8524</v>
      </c>
      <c r="Y354" s="9">
        <f t="shared" si="1869"/>
        <v>1104</v>
      </c>
      <c r="Z354" s="9">
        <f t="shared" si="1869"/>
        <v>-55567</v>
      </c>
      <c r="AA354" s="9">
        <f t="shared" si="1869"/>
        <v>-12000</v>
      </c>
      <c r="AB354" s="9">
        <f t="shared" si="1869"/>
        <v>-20854</v>
      </c>
      <c r="AC354" s="9">
        <f t="shared" si="1869"/>
        <v>-11384</v>
      </c>
      <c r="AD354" s="9">
        <f t="shared" si="1869"/>
        <v>-2877</v>
      </c>
      <c r="AE354" s="9">
        <f t="shared" si="1869"/>
        <v>7360</v>
      </c>
      <c r="AF354" s="9">
        <f t="shared" si="1869"/>
        <v>-4971</v>
      </c>
      <c r="AG354" s="9">
        <f t="shared" si="1869"/>
        <v>985</v>
      </c>
      <c r="AH354" s="9">
        <f t="shared" si="1869"/>
        <v>-10094</v>
      </c>
      <c r="AI354" s="9">
        <f t="shared" si="1869"/>
        <v>-1484</v>
      </c>
      <c r="AJ354" s="9">
        <f t="shared" si="1869"/>
        <v>-66562</v>
      </c>
    </row>
    <row r="355" spans="1:36" x14ac:dyDescent="0.2">
      <c r="A355" s="1">
        <f t="shared" si="1811"/>
        <v>40969</v>
      </c>
      <c r="B355" s="9">
        <f t="shared" ref="B355:AJ355" si="1870">IF(OR(B127="C",B139="C"),"C",B139-B127)</f>
        <v>-17183</v>
      </c>
      <c r="C355" s="9">
        <f t="shared" si="1870"/>
        <v>38131</v>
      </c>
      <c r="D355" s="9">
        <f t="shared" si="1870"/>
        <v>-2196</v>
      </c>
      <c r="E355" s="9">
        <f t="shared" si="1870"/>
        <v>6750</v>
      </c>
      <c r="F355" s="9">
        <f t="shared" si="1870"/>
        <v>-11648</v>
      </c>
      <c r="G355" s="9">
        <f t="shared" si="1870"/>
        <v>1404</v>
      </c>
      <c r="H355" s="9">
        <f t="shared" si="1870"/>
        <v>432</v>
      </c>
      <c r="I355" s="9">
        <f t="shared" si="1870"/>
        <v>-4953</v>
      </c>
      <c r="J355" s="9">
        <f t="shared" si="1870"/>
        <v>348</v>
      </c>
      <c r="K355" s="9">
        <f t="shared" si="1870"/>
        <v>2865</v>
      </c>
      <c r="L355" s="9">
        <f t="shared" si="1870"/>
        <v>-4160</v>
      </c>
      <c r="M355" s="9">
        <f t="shared" si="1870"/>
        <v>1</v>
      </c>
      <c r="N355" s="9">
        <f t="shared" si="1870"/>
        <v>6217</v>
      </c>
      <c r="O355" s="9">
        <f t="shared" si="1870"/>
        <v>1313</v>
      </c>
      <c r="P355" s="9">
        <f t="shared" si="1870"/>
        <v>692</v>
      </c>
      <c r="Q355" s="9">
        <f t="shared" si="1870"/>
        <v>-792</v>
      </c>
      <c r="R355" s="9">
        <f t="shared" si="1870"/>
        <v>-12793</v>
      </c>
      <c r="S355" s="9">
        <f t="shared" si="1870"/>
        <v>-7494</v>
      </c>
      <c r="T355" s="9">
        <f t="shared" si="1870"/>
        <v>-1630</v>
      </c>
      <c r="U355" s="9">
        <f t="shared" si="1870"/>
        <v>-7484</v>
      </c>
      <c r="V355" s="9">
        <f t="shared" si="1870"/>
        <v>14710</v>
      </c>
      <c r="W355" s="9">
        <f t="shared" si="1870"/>
        <v>-486</v>
      </c>
      <c r="X355" s="9">
        <f t="shared" si="1870"/>
        <v>-2172</v>
      </c>
      <c r="Y355" s="9">
        <f t="shared" si="1870"/>
        <v>-58</v>
      </c>
      <c r="Z355" s="9">
        <f t="shared" si="1870"/>
        <v>11994</v>
      </c>
      <c r="AA355" s="9">
        <f t="shared" si="1870"/>
        <v>-8531</v>
      </c>
      <c r="AB355" s="9">
        <f t="shared" si="1870"/>
        <v>-9040</v>
      </c>
      <c r="AC355" s="9">
        <f t="shared" si="1870"/>
        <v>3265</v>
      </c>
      <c r="AD355" s="9">
        <f t="shared" si="1870"/>
        <v>3710</v>
      </c>
      <c r="AE355" s="9">
        <f t="shared" si="1870"/>
        <v>801</v>
      </c>
      <c r="AF355" s="9">
        <f t="shared" si="1870"/>
        <v>-9807</v>
      </c>
      <c r="AG355" s="9">
        <f t="shared" si="1870"/>
        <v>267</v>
      </c>
      <c r="AH355" s="9">
        <f t="shared" si="1870"/>
        <v>-7764</v>
      </c>
      <c r="AI355" s="9">
        <f t="shared" si="1870"/>
        <v>-4809</v>
      </c>
      <c r="AJ355" s="9">
        <f t="shared" si="1870"/>
        <v>-24605</v>
      </c>
    </row>
    <row r="356" spans="1:36" x14ac:dyDescent="0.2">
      <c r="A356" s="1">
        <f t="shared" si="1811"/>
        <v>41000</v>
      </c>
      <c r="B356" s="9">
        <f t="shared" ref="B356:AJ356" si="1871">IF(OR(B128="C",B140="C"),"C",B140-B128)</f>
        <v>-24039</v>
      </c>
      <c r="C356" s="9">
        <f t="shared" si="1871"/>
        <v>28633</v>
      </c>
      <c r="D356" s="9">
        <f t="shared" si="1871"/>
        <v>-4389</v>
      </c>
      <c r="E356" s="9">
        <f t="shared" si="1871"/>
        <v>1280</v>
      </c>
      <c r="F356" s="9">
        <f t="shared" si="1871"/>
        <v>-9081</v>
      </c>
      <c r="G356" s="9">
        <f t="shared" si="1871"/>
        <v>1226</v>
      </c>
      <c r="H356" s="9">
        <f t="shared" si="1871"/>
        <v>-9254</v>
      </c>
      <c r="I356" s="9">
        <f t="shared" si="1871"/>
        <v>-1284</v>
      </c>
      <c r="J356" s="9">
        <f t="shared" si="1871"/>
        <v>2244</v>
      </c>
      <c r="K356" s="9">
        <f t="shared" si="1871"/>
        <v>1738</v>
      </c>
      <c r="L356" s="9">
        <f t="shared" si="1871"/>
        <v>-16737</v>
      </c>
      <c r="M356" s="9">
        <f t="shared" si="1871"/>
        <v>-2132</v>
      </c>
      <c r="N356" s="9">
        <f t="shared" si="1871"/>
        <v>-2324</v>
      </c>
      <c r="O356" s="9">
        <f t="shared" si="1871"/>
        <v>-1417</v>
      </c>
      <c r="P356" s="9">
        <f t="shared" si="1871"/>
        <v>1993</v>
      </c>
      <c r="Q356" s="9">
        <f t="shared" si="1871"/>
        <v>-2666</v>
      </c>
      <c r="R356" s="9">
        <f t="shared" si="1871"/>
        <v>-21690</v>
      </c>
      <c r="S356" s="9">
        <f t="shared" si="1871"/>
        <v>-18308</v>
      </c>
      <c r="T356" s="9">
        <f t="shared" si="1871"/>
        <v>-5083</v>
      </c>
      <c r="U356" s="9">
        <f t="shared" si="1871"/>
        <v>-5351</v>
      </c>
      <c r="V356" s="9">
        <f t="shared" si="1871"/>
        <v>6930</v>
      </c>
      <c r="W356" s="9">
        <f t="shared" si="1871"/>
        <v>-2328</v>
      </c>
      <c r="X356" s="9">
        <f t="shared" si="1871"/>
        <v>-2034</v>
      </c>
      <c r="Y356" s="9">
        <f t="shared" si="1871"/>
        <v>805</v>
      </c>
      <c r="Z356" s="9">
        <f t="shared" si="1871"/>
        <v>3373</v>
      </c>
      <c r="AA356" s="9">
        <f t="shared" si="1871"/>
        <v>-1383</v>
      </c>
      <c r="AB356" s="9">
        <f t="shared" si="1871"/>
        <v>2478</v>
      </c>
      <c r="AC356" s="9">
        <f t="shared" si="1871"/>
        <v>16316</v>
      </c>
      <c r="AD356" s="9">
        <f t="shared" si="1871"/>
        <v>2349</v>
      </c>
      <c r="AE356" s="9">
        <f t="shared" si="1871"/>
        <v>1142</v>
      </c>
      <c r="AF356" s="9">
        <f t="shared" si="1871"/>
        <v>-8164</v>
      </c>
      <c r="AG356" s="9">
        <f t="shared" si="1871"/>
        <v>-228</v>
      </c>
      <c r="AH356" s="9">
        <f t="shared" si="1871"/>
        <v>-3191</v>
      </c>
      <c r="AI356" s="9">
        <f t="shared" si="1871"/>
        <v>-999</v>
      </c>
      <c r="AJ356" s="9">
        <f t="shared" si="1871"/>
        <v>-56639</v>
      </c>
    </row>
    <row r="357" spans="1:36" x14ac:dyDescent="0.2">
      <c r="A357" s="1">
        <f t="shared" si="1811"/>
        <v>41030</v>
      </c>
      <c r="B357" s="9">
        <f t="shared" ref="B357:AJ357" si="1872">IF(OR(B129="C",B141="C"),"C",B141-B129)</f>
        <v>-5303</v>
      </c>
      <c r="C357" s="9">
        <f t="shared" si="1872"/>
        <v>-1243</v>
      </c>
      <c r="D357" s="9">
        <f t="shared" si="1872"/>
        <v>1548</v>
      </c>
      <c r="E357" s="9">
        <f t="shared" si="1872"/>
        <v>11331</v>
      </c>
      <c r="F357" s="9">
        <f t="shared" si="1872"/>
        <v>-16511</v>
      </c>
      <c r="G357" s="9">
        <f t="shared" si="1872"/>
        <v>1961</v>
      </c>
      <c r="H357" s="9">
        <f t="shared" si="1872"/>
        <v>1497</v>
      </c>
      <c r="I357" s="9">
        <f t="shared" si="1872"/>
        <v>-212</v>
      </c>
      <c r="J357" s="9">
        <f t="shared" si="1872"/>
        <v>-1130</v>
      </c>
      <c r="K357" s="9">
        <f t="shared" si="1872"/>
        <v>1883</v>
      </c>
      <c r="L357" s="9">
        <f t="shared" si="1872"/>
        <v>-1972</v>
      </c>
      <c r="M357" s="9">
        <f t="shared" si="1872"/>
        <v>752</v>
      </c>
      <c r="N357" s="9">
        <f t="shared" si="1872"/>
        <v>-399</v>
      </c>
      <c r="O357" s="9">
        <f t="shared" si="1872"/>
        <v>-1646</v>
      </c>
      <c r="P357" s="9">
        <f t="shared" si="1872"/>
        <v>202</v>
      </c>
      <c r="Q357" s="9">
        <f t="shared" si="1872"/>
        <v>-301</v>
      </c>
      <c r="R357" s="9">
        <f t="shared" si="1872"/>
        <v>-8535</v>
      </c>
      <c r="S357" s="9">
        <f t="shared" si="1872"/>
        <v>-7264</v>
      </c>
      <c r="T357" s="9">
        <f t="shared" si="1872"/>
        <v>1203</v>
      </c>
      <c r="U357" s="9">
        <f t="shared" si="1872"/>
        <v>-2356</v>
      </c>
      <c r="V357" s="9">
        <f t="shared" si="1872"/>
        <v>-1163</v>
      </c>
      <c r="W357" s="9">
        <f t="shared" si="1872"/>
        <v>-2165</v>
      </c>
      <c r="X357" s="9">
        <f t="shared" si="1872"/>
        <v>-505</v>
      </c>
      <c r="Y357" s="9">
        <f t="shared" si="1872"/>
        <v>564</v>
      </c>
      <c r="Z357" s="9">
        <f t="shared" si="1872"/>
        <v>-3270</v>
      </c>
      <c r="AA357" s="9">
        <f t="shared" si="1872"/>
        <v>1411</v>
      </c>
      <c r="AB357" s="9">
        <f t="shared" si="1872"/>
        <v>-35</v>
      </c>
      <c r="AC357" s="9">
        <f t="shared" si="1872"/>
        <v>16148</v>
      </c>
      <c r="AD357" s="9">
        <f t="shared" si="1872"/>
        <v>1928</v>
      </c>
      <c r="AE357" s="9">
        <f t="shared" si="1872"/>
        <v>657</v>
      </c>
      <c r="AF357" s="9">
        <f t="shared" si="1872"/>
        <v>-1276</v>
      </c>
      <c r="AG357" s="9">
        <f t="shared" si="1872"/>
        <v>-67</v>
      </c>
      <c r="AH357" s="9">
        <f t="shared" si="1872"/>
        <v>-684</v>
      </c>
      <c r="AI357" s="9">
        <f t="shared" si="1872"/>
        <v>-1199</v>
      </c>
      <c r="AJ357" s="9">
        <f t="shared" si="1872"/>
        <v>-5616</v>
      </c>
    </row>
    <row r="358" spans="1:36" x14ac:dyDescent="0.2">
      <c r="A358" s="1">
        <f t="shared" si="1811"/>
        <v>41061</v>
      </c>
      <c r="B358" s="9">
        <f t="shared" ref="B358:AJ358" si="1873">IF(OR(B130="C",B142="C"),"C",B142-B130)</f>
        <v>-38</v>
      </c>
      <c r="C358" s="9">
        <f t="shared" si="1873"/>
        <v>51802</v>
      </c>
      <c r="D358" s="9">
        <f t="shared" si="1873"/>
        <v>969</v>
      </c>
      <c r="E358" s="9">
        <f t="shared" si="1873"/>
        <v>9434</v>
      </c>
      <c r="F358" s="9">
        <f t="shared" si="1873"/>
        <v>-11205</v>
      </c>
      <c r="G358" s="9">
        <f t="shared" si="1873"/>
        <v>8256</v>
      </c>
      <c r="H358" s="9">
        <f t="shared" si="1873"/>
        <v>2563</v>
      </c>
      <c r="I358" s="9">
        <f t="shared" si="1873"/>
        <v>-260</v>
      </c>
      <c r="J358" s="9">
        <f t="shared" si="1873"/>
        <v>-1193</v>
      </c>
      <c r="K358" s="9">
        <f t="shared" si="1873"/>
        <v>1540</v>
      </c>
      <c r="L358" s="9">
        <f t="shared" si="1873"/>
        <v>-1273</v>
      </c>
      <c r="M358" s="9">
        <f t="shared" si="1873"/>
        <v>2169</v>
      </c>
      <c r="N358" s="9">
        <f t="shared" si="1873"/>
        <v>796</v>
      </c>
      <c r="O358" s="9">
        <f t="shared" si="1873"/>
        <v>-51</v>
      </c>
      <c r="P358" s="9">
        <f t="shared" si="1873"/>
        <v>-290</v>
      </c>
      <c r="Q358" s="9">
        <f t="shared" si="1873"/>
        <v>-248</v>
      </c>
      <c r="R358" s="9">
        <f t="shared" si="1873"/>
        <v>-10937</v>
      </c>
      <c r="S358" s="9">
        <f t="shared" si="1873"/>
        <v>-10075</v>
      </c>
      <c r="T358" s="9">
        <f t="shared" si="1873"/>
        <v>1533</v>
      </c>
      <c r="U358" s="9">
        <f t="shared" si="1873"/>
        <v>-1587</v>
      </c>
      <c r="V358" s="9">
        <f t="shared" si="1873"/>
        <v>11699</v>
      </c>
      <c r="W358" s="9">
        <f t="shared" si="1873"/>
        <v>-3244</v>
      </c>
      <c r="X358" s="9">
        <f t="shared" si="1873"/>
        <v>792</v>
      </c>
      <c r="Y358" s="9">
        <f t="shared" si="1873"/>
        <v>-3078</v>
      </c>
      <c r="Z358" s="9">
        <f t="shared" si="1873"/>
        <v>6170</v>
      </c>
      <c r="AA358" s="9">
        <f t="shared" si="1873"/>
        <v>-5095</v>
      </c>
      <c r="AB358" s="9">
        <f t="shared" si="1873"/>
        <v>-2189</v>
      </c>
      <c r="AC358" s="9">
        <f t="shared" si="1873"/>
        <v>23164</v>
      </c>
      <c r="AD358" s="9">
        <f t="shared" si="1873"/>
        <v>-92</v>
      </c>
      <c r="AE358" s="9">
        <f t="shared" si="1873"/>
        <v>-140</v>
      </c>
      <c r="AF358" s="9">
        <f t="shared" si="1873"/>
        <v>-1370</v>
      </c>
      <c r="AG358" s="9">
        <f t="shared" si="1873"/>
        <v>248</v>
      </c>
      <c r="AH358" s="9">
        <f t="shared" si="1873"/>
        <v>-2136</v>
      </c>
      <c r="AI358" s="9">
        <f t="shared" si="1873"/>
        <v>1665</v>
      </c>
      <c r="AJ358" s="9">
        <f t="shared" si="1873"/>
        <v>72207</v>
      </c>
    </row>
    <row r="359" spans="1:36" x14ac:dyDescent="0.2">
      <c r="A359" s="1">
        <f t="shared" si="1811"/>
        <v>41091</v>
      </c>
      <c r="B359" s="9">
        <f t="shared" ref="B359:AJ359" si="1874">IF(OR(B131="C",B143="C"),"C",B143-B131)</f>
        <v>-10822</v>
      </c>
      <c r="C359" s="9">
        <f t="shared" si="1874"/>
        <v>-37684</v>
      </c>
      <c r="D359" s="9">
        <f t="shared" si="1874"/>
        <v>698</v>
      </c>
      <c r="E359" s="9">
        <f t="shared" si="1874"/>
        <v>-6298</v>
      </c>
      <c r="F359" s="9">
        <f t="shared" si="1874"/>
        <v>-25928</v>
      </c>
      <c r="G359" s="9">
        <f t="shared" si="1874"/>
        <v>-13439</v>
      </c>
      <c r="H359" s="9">
        <f t="shared" si="1874"/>
        <v>-5637</v>
      </c>
      <c r="I359" s="9">
        <f t="shared" si="1874"/>
        <v>473</v>
      </c>
      <c r="J359" s="9">
        <f t="shared" si="1874"/>
        <v>-1560</v>
      </c>
      <c r="K359" s="9">
        <f t="shared" si="1874"/>
        <v>-2347</v>
      </c>
      <c r="L359" s="9">
        <f t="shared" si="1874"/>
        <v>-2985</v>
      </c>
      <c r="M359" s="9">
        <f t="shared" si="1874"/>
        <v>1701</v>
      </c>
      <c r="N359" s="9">
        <f t="shared" si="1874"/>
        <v>1291</v>
      </c>
      <c r="O359" s="9">
        <f t="shared" si="1874"/>
        <v>-1291</v>
      </c>
      <c r="P359" s="9">
        <f t="shared" si="1874"/>
        <v>-2470</v>
      </c>
      <c r="Q359" s="9">
        <f t="shared" si="1874"/>
        <v>-964</v>
      </c>
      <c r="R359" s="9">
        <f t="shared" si="1874"/>
        <v>-29117</v>
      </c>
      <c r="S359" s="9">
        <f t="shared" si="1874"/>
        <v>-22791</v>
      </c>
      <c r="T359" s="9">
        <f t="shared" si="1874"/>
        <v>275</v>
      </c>
      <c r="U359" s="9">
        <f t="shared" si="1874"/>
        <v>-6696</v>
      </c>
      <c r="V359" s="9">
        <f t="shared" si="1874"/>
        <v>-603</v>
      </c>
      <c r="W359" s="9">
        <f t="shared" si="1874"/>
        <v>-3185</v>
      </c>
      <c r="X359" s="9">
        <f t="shared" si="1874"/>
        <v>-2242</v>
      </c>
      <c r="Y359" s="9">
        <f t="shared" si="1874"/>
        <v>-3326</v>
      </c>
      <c r="Z359" s="9">
        <f t="shared" si="1874"/>
        <v>-9356</v>
      </c>
      <c r="AA359" s="9">
        <f t="shared" si="1874"/>
        <v>2738</v>
      </c>
      <c r="AB359" s="9">
        <f t="shared" si="1874"/>
        <v>-7513</v>
      </c>
      <c r="AC359" s="9">
        <f t="shared" si="1874"/>
        <v>17514</v>
      </c>
      <c r="AD359" s="9">
        <f t="shared" si="1874"/>
        <v>-1295</v>
      </c>
      <c r="AE359" s="9">
        <f t="shared" si="1874"/>
        <v>229</v>
      </c>
      <c r="AF359" s="9">
        <f t="shared" si="1874"/>
        <v>-10484</v>
      </c>
      <c r="AG359" s="9">
        <f t="shared" si="1874"/>
        <v>670</v>
      </c>
      <c r="AH359" s="9">
        <f t="shared" si="1874"/>
        <v>190</v>
      </c>
      <c r="AI359" s="9">
        <f t="shared" si="1874"/>
        <v>-612</v>
      </c>
      <c r="AJ359" s="9">
        <f t="shared" si="1874"/>
        <v>-150716</v>
      </c>
    </row>
    <row r="360" spans="1:36" x14ac:dyDescent="0.2">
      <c r="A360" s="1">
        <f t="shared" si="1811"/>
        <v>41122</v>
      </c>
      <c r="B360" s="9">
        <f t="shared" ref="B360:AJ360" si="1875">IF(OR(B132="C",B144="C"),"C",B144-B132)</f>
        <v>-9622</v>
      </c>
      <c r="C360" s="9">
        <f t="shared" si="1875"/>
        <v>-16845</v>
      </c>
      <c r="D360" s="9">
        <f t="shared" si="1875"/>
        <v>-2005</v>
      </c>
      <c r="E360" s="9">
        <f t="shared" si="1875"/>
        <v>-2519</v>
      </c>
      <c r="F360" s="9">
        <f t="shared" si="1875"/>
        <v>-30945</v>
      </c>
      <c r="G360" s="9">
        <f t="shared" si="1875"/>
        <v>-11428</v>
      </c>
      <c r="H360" s="9">
        <f t="shared" si="1875"/>
        <v>-12060</v>
      </c>
      <c r="I360" s="9">
        <f t="shared" si="1875"/>
        <v>-1565</v>
      </c>
      <c r="J360" s="9">
        <f t="shared" si="1875"/>
        <v>-1431</v>
      </c>
      <c r="K360" s="9">
        <f t="shared" si="1875"/>
        <v>-88</v>
      </c>
      <c r="L360" s="9">
        <f t="shared" si="1875"/>
        <v>-15845</v>
      </c>
      <c r="M360" s="9">
        <f t="shared" si="1875"/>
        <v>-7674</v>
      </c>
      <c r="N360" s="9">
        <f t="shared" si="1875"/>
        <v>-5681</v>
      </c>
      <c r="O360" s="9">
        <f t="shared" si="1875"/>
        <v>-1439</v>
      </c>
      <c r="P360" s="9">
        <f t="shared" si="1875"/>
        <v>655</v>
      </c>
      <c r="Q360" s="9">
        <f t="shared" si="1875"/>
        <v>-1568</v>
      </c>
      <c r="R360" s="9">
        <f t="shared" si="1875"/>
        <v>-45221</v>
      </c>
      <c r="S360" s="9">
        <f t="shared" si="1875"/>
        <v>-37173</v>
      </c>
      <c r="T360" s="9">
        <f t="shared" si="1875"/>
        <v>-5448</v>
      </c>
      <c r="U360" s="9">
        <f t="shared" si="1875"/>
        <v>-11162</v>
      </c>
      <c r="V360" s="9">
        <f t="shared" si="1875"/>
        <v>-6506</v>
      </c>
      <c r="W360" s="9">
        <f t="shared" si="1875"/>
        <v>-1936</v>
      </c>
      <c r="X360" s="9">
        <f t="shared" si="1875"/>
        <v>2604</v>
      </c>
      <c r="Y360" s="9">
        <f t="shared" si="1875"/>
        <v>-2624</v>
      </c>
      <c r="Z360" s="9">
        <f t="shared" si="1875"/>
        <v>-8462</v>
      </c>
      <c r="AA360" s="9">
        <f t="shared" si="1875"/>
        <v>-668</v>
      </c>
      <c r="AB360" s="9">
        <f t="shared" si="1875"/>
        <v>-4001</v>
      </c>
      <c r="AC360" s="9">
        <f t="shared" si="1875"/>
        <v>446</v>
      </c>
      <c r="AD360" s="9">
        <f t="shared" si="1875"/>
        <v>352</v>
      </c>
      <c r="AE360" s="9">
        <f t="shared" si="1875"/>
        <v>-2022</v>
      </c>
      <c r="AF360" s="9">
        <f t="shared" si="1875"/>
        <v>-9709</v>
      </c>
      <c r="AG360" s="9">
        <f t="shared" si="1875"/>
        <v>1449</v>
      </c>
      <c r="AH360" s="9">
        <f t="shared" si="1875"/>
        <v>1440</v>
      </c>
      <c r="AI360" s="9">
        <f t="shared" si="1875"/>
        <v>696</v>
      </c>
      <c r="AJ360" s="9">
        <f t="shared" si="1875"/>
        <v>-202375</v>
      </c>
    </row>
    <row r="361" spans="1:36" x14ac:dyDescent="0.2">
      <c r="A361" s="1">
        <f t="shared" ref="A361:A424" si="1876">A145</f>
        <v>41153</v>
      </c>
      <c r="B361" s="9">
        <f t="shared" ref="B361:AJ361" si="1877">IF(OR(B133="C",B145="C"),"C",B145-B133)</f>
        <v>-5460</v>
      </c>
      <c r="C361" s="9">
        <f t="shared" si="1877"/>
        <v>-18469</v>
      </c>
      <c r="D361" s="9">
        <f t="shared" si="1877"/>
        <v>-1678</v>
      </c>
      <c r="E361" s="9">
        <f t="shared" si="1877"/>
        <v>-3566</v>
      </c>
      <c r="F361" s="9">
        <f t="shared" si="1877"/>
        <v>-16008</v>
      </c>
      <c r="G361" s="9">
        <f t="shared" si="1877"/>
        <v>3204</v>
      </c>
      <c r="H361" s="9">
        <f t="shared" si="1877"/>
        <v>-5192</v>
      </c>
      <c r="I361" s="9">
        <f t="shared" si="1877"/>
        <v>-232</v>
      </c>
      <c r="J361" s="9">
        <f t="shared" si="1877"/>
        <v>-5020</v>
      </c>
      <c r="K361" s="9">
        <f t="shared" si="1877"/>
        <v>-6764</v>
      </c>
      <c r="L361" s="9">
        <f t="shared" si="1877"/>
        <v>-13300</v>
      </c>
      <c r="M361" s="9">
        <f t="shared" si="1877"/>
        <v>-4675</v>
      </c>
      <c r="N361" s="9">
        <f t="shared" si="1877"/>
        <v>8443</v>
      </c>
      <c r="O361" s="9">
        <f t="shared" si="1877"/>
        <v>829</v>
      </c>
      <c r="P361" s="9">
        <f t="shared" si="1877"/>
        <v>2409</v>
      </c>
      <c r="Q361" s="9">
        <f t="shared" si="1877"/>
        <v>933</v>
      </c>
      <c r="R361" s="9">
        <f t="shared" si="1877"/>
        <v>-12084</v>
      </c>
      <c r="S361" s="9">
        <f t="shared" si="1877"/>
        <v>-10154</v>
      </c>
      <c r="T361" s="9">
        <f t="shared" si="1877"/>
        <v>3546</v>
      </c>
      <c r="U361" s="9">
        <f t="shared" si="1877"/>
        <v>-3427</v>
      </c>
      <c r="V361" s="9">
        <f t="shared" si="1877"/>
        <v>12905</v>
      </c>
      <c r="W361" s="9">
        <f t="shared" si="1877"/>
        <v>350</v>
      </c>
      <c r="X361" s="9">
        <f t="shared" si="1877"/>
        <v>4670</v>
      </c>
      <c r="Y361" s="9">
        <f t="shared" si="1877"/>
        <v>59</v>
      </c>
      <c r="Z361" s="9">
        <f t="shared" si="1877"/>
        <v>17982</v>
      </c>
      <c r="AA361" s="9">
        <f t="shared" si="1877"/>
        <v>-41</v>
      </c>
      <c r="AB361" s="9">
        <f t="shared" si="1877"/>
        <v>-4345</v>
      </c>
      <c r="AC361" s="9">
        <f t="shared" si="1877"/>
        <v>5644</v>
      </c>
      <c r="AD361" s="9">
        <f t="shared" si="1877"/>
        <v>-196</v>
      </c>
      <c r="AE361" s="9">
        <f t="shared" si="1877"/>
        <v>-139</v>
      </c>
      <c r="AF361" s="9">
        <f t="shared" si="1877"/>
        <v>-11670</v>
      </c>
      <c r="AG361" s="9">
        <f t="shared" si="1877"/>
        <v>-123</v>
      </c>
      <c r="AH361" s="9">
        <f t="shared" si="1877"/>
        <v>-1269</v>
      </c>
      <c r="AI361" s="9">
        <f t="shared" si="1877"/>
        <v>-7646</v>
      </c>
      <c r="AJ361" s="9">
        <f t="shared" si="1877"/>
        <v>-78315</v>
      </c>
    </row>
    <row r="362" spans="1:36" x14ac:dyDescent="0.2">
      <c r="A362" s="1">
        <f t="shared" si="1876"/>
        <v>41183</v>
      </c>
      <c r="B362" s="9">
        <f t="shared" ref="B362:AJ362" si="1878">IF(OR(B134="C",B146="C"),"C",B146-B134)</f>
        <v>3851</v>
      </c>
      <c r="C362" s="9">
        <f t="shared" si="1878"/>
        <v>16567</v>
      </c>
      <c r="D362" s="9">
        <f t="shared" si="1878"/>
        <v>-4746</v>
      </c>
      <c r="E362" s="9">
        <f t="shared" si="1878"/>
        <v>-5719</v>
      </c>
      <c r="F362" s="9">
        <f t="shared" si="1878"/>
        <v>-8000</v>
      </c>
      <c r="G362" s="9">
        <f t="shared" si="1878"/>
        <v>12725</v>
      </c>
      <c r="H362" s="9">
        <f t="shared" si="1878"/>
        <v>2515</v>
      </c>
      <c r="I362" s="9">
        <f t="shared" si="1878"/>
        <v>280</v>
      </c>
      <c r="J362" s="9">
        <f t="shared" si="1878"/>
        <v>-1016</v>
      </c>
      <c r="K362" s="9">
        <f t="shared" si="1878"/>
        <v>3782</v>
      </c>
      <c r="L362" s="9">
        <f t="shared" si="1878"/>
        <v>-958</v>
      </c>
      <c r="M362" s="9">
        <f t="shared" si="1878"/>
        <v>-2752</v>
      </c>
      <c r="N362" s="9">
        <f t="shared" si="1878"/>
        <v>-7669</v>
      </c>
      <c r="O362" s="9">
        <f t="shared" si="1878"/>
        <v>-2153</v>
      </c>
      <c r="P362" s="9">
        <f t="shared" si="1878"/>
        <v>-5157</v>
      </c>
      <c r="Q362" s="9">
        <f t="shared" si="1878"/>
        <v>3545</v>
      </c>
      <c r="R362" s="9">
        <f t="shared" si="1878"/>
        <v>-933</v>
      </c>
      <c r="S362" s="9">
        <f t="shared" si="1878"/>
        <v>-2716</v>
      </c>
      <c r="T362" s="9">
        <f t="shared" si="1878"/>
        <v>2134</v>
      </c>
      <c r="U362" s="9">
        <f t="shared" si="1878"/>
        <v>-7169</v>
      </c>
      <c r="V362" s="9">
        <f t="shared" si="1878"/>
        <v>24870</v>
      </c>
      <c r="W362" s="9">
        <f t="shared" si="1878"/>
        <v>-624</v>
      </c>
      <c r="X362" s="9">
        <f t="shared" si="1878"/>
        <v>9080</v>
      </c>
      <c r="Y362" s="9">
        <f t="shared" si="1878"/>
        <v>1978</v>
      </c>
      <c r="Z362" s="9">
        <f t="shared" si="1878"/>
        <v>35303</v>
      </c>
      <c r="AA362" s="9">
        <f t="shared" si="1878"/>
        <v>8859</v>
      </c>
      <c r="AB362" s="9">
        <f t="shared" si="1878"/>
        <v>3123</v>
      </c>
      <c r="AC362" s="9">
        <f t="shared" si="1878"/>
        <v>26379</v>
      </c>
      <c r="AD362" s="9">
        <f t="shared" si="1878"/>
        <v>3376</v>
      </c>
      <c r="AE362" s="9">
        <f t="shared" si="1878"/>
        <v>-1188</v>
      </c>
      <c r="AF362" s="9">
        <f t="shared" si="1878"/>
        <v>3757</v>
      </c>
      <c r="AG362" s="9">
        <f t="shared" si="1878"/>
        <v>-1447</v>
      </c>
      <c r="AH362" s="9">
        <f t="shared" si="1878"/>
        <v>4128</v>
      </c>
      <c r="AI362" s="9">
        <f t="shared" si="1878"/>
        <v>493</v>
      </c>
      <c r="AJ362" s="9">
        <f t="shared" si="1878"/>
        <v>81911</v>
      </c>
    </row>
    <row r="363" spans="1:36" x14ac:dyDescent="0.2">
      <c r="A363" s="1">
        <f t="shared" si="1876"/>
        <v>41214</v>
      </c>
      <c r="B363" s="9">
        <f t="shared" ref="B363:AJ363" si="1879">IF(OR(B135="C",B147="C"),"C",B147-B135)</f>
        <v>-6578</v>
      </c>
      <c r="C363" s="9">
        <f t="shared" si="1879"/>
        <v>59080</v>
      </c>
      <c r="D363" s="9">
        <f t="shared" si="1879"/>
        <v>-4179</v>
      </c>
      <c r="E363" s="9">
        <f t="shared" si="1879"/>
        <v>-1142</v>
      </c>
      <c r="F363" s="9">
        <f t="shared" si="1879"/>
        <v>-11861</v>
      </c>
      <c r="G363" s="9">
        <f t="shared" si="1879"/>
        <v>-9584</v>
      </c>
      <c r="H363" s="9">
        <f t="shared" si="1879"/>
        <v>-2773</v>
      </c>
      <c r="I363" s="9">
        <f t="shared" si="1879"/>
        <v>-76</v>
      </c>
      <c r="J363" s="9">
        <f t="shared" si="1879"/>
        <v>-2552</v>
      </c>
      <c r="K363" s="9">
        <f t="shared" si="1879"/>
        <v>1672</v>
      </c>
      <c r="L363" s="9">
        <f t="shared" si="1879"/>
        <v>1739</v>
      </c>
      <c r="M363" s="9">
        <f t="shared" si="1879"/>
        <v>-3287</v>
      </c>
      <c r="N363" s="9">
        <f t="shared" si="1879"/>
        <v>-677</v>
      </c>
      <c r="O363" s="9">
        <f t="shared" si="1879"/>
        <v>652</v>
      </c>
      <c r="P363" s="9">
        <f t="shared" si="1879"/>
        <v>-1458</v>
      </c>
      <c r="Q363" s="9">
        <f t="shared" si="1879"/>
        <v>2296</v>
      </c>
      <c r="R363" s="9">
        <f t="shared" si="1879"/>
        <v>4176</v>
      </c>
      <c r="S363" s="9">
        <f t="shared" si="1879"/>
        <v>3869</v>
      </c>
      <c r="T363" s="9">
        <f t="shared" si="1879"/>
        <v>-5489</v>
      </c>
      <c r="U363" s="9">
        <f t="shared" si="1879"/>
        <v>-4680</v>
      </c>
      <c r="V363" s="9">
        <f t="shared" si="1879"/>
        <v>-7065</v>
      </c>
      <c r="W363" s="9">
        <f t="shared" si="1879"/>
        <v>-1862</v>
      </c>
      <c r="X363" s="9">
        <f t="shared" si="1879"/>
        <v>4411</v>
      </c>
      <c r="Y363" s="9">
        <f t="shared" si="1879"/>
        <v>-4651</v>
      </c>
      <c r="Z363" s="9">
        <f t="shared" si="1879"/>
        <v>-9169</v>
      </c>
      <c r="AA363" s="9">
        <f t="shared" si="1879"/>
        <v>-6597</v>
      </c>
      <c r="AB363" s="9">
        <f t="shared" si="1879"/>
        <v>-4758</v>
      </c>
      <c r="AC363" s="9">
        <f t="shared" si="1879"/>
        <v>-1624</v>
      </c>
      <c r="AD363" s="9">
        <f t="shared" si="1879"/>
        <v>1627</v>
      </c>
      <c r="AE363" s="9">
        <f t="shared" si="1879"/>
        <v>-1716</v>
      </c>
      <c r="AF363" s="9">
        <f t="shared" si="1879"/>
        <v>-18158</v>
      </c>
      <c r="AG363" s="9">
        <f t="shared" si="1879"/>
        <v>-760</v>
      </c>
      <c r="AH363" s="9">
        <f t="shared" si="1879"/>
        <v>-4037</v>
      </c>
      <c r="AI363" s="9">
        <f t="shared" si="1879"/>
        <v>-3200</v>
      </c>
      <c r="AJ363" s="9">
        <f t="shared" si="1879"/>
        <v>-33110</v>
      </c>
    </row>
    <row r="364" spans="1:36" x14ac:dyDescent="0.2">
      <c r="A364" s="1">
        <f t="shared" si="1876"/>
        <v>41244</v>
      </c>
      <c r="B364" s="9">
        <f t="shared" ref="B364:AJ364" si="1880">IF(OR(B136="C",B148="C"),"C",B148-B136)</f>
        <v>-1896</v>
      </c>
      <c r="C364" s="9">
        <f t="shared" si="1880"/>
        <v>23370</v>
      </c>
      <c r="D364" s="9">
        <f t="shared" si="1880"/>
        <v>-6841</v>
      </c>
      <c r="E364" s="9">
        <f t="shared" si="1880"/>
        <v>8205</v>
      </c>
      <c r="F364" s="9">
        <f t="shared" si="1880"/>
        <v>-7575</v>
      </c>
      <c r="G364" s="9">
        <f t="shared" si="1880"/>
        <v>-1875</v>
      </c>
      <c r="H364" s="9">
        <f t="shared" si="1880"/>
        <v>-841</v>
      </c>
      <c r="I364" s="9">
        <f t="shared" si="1880"/>
        <v>-815</v>
      </c>
      <c r="J364" s="9">
        <f t="shared" si="1880"/>
        <v>-2824</v>
      </c>
      <c r="K364" s="9">
        <f t="shared" si="1880"/>
        <v>1661</v>
      </c>
      <c r="L364" s="9">
        <f t="shared" si="1880"/>
        <v>3116</v>
      </c>
      <c r="M364" s="9">
        <f t="shared" si="1880"/>
        <v>-1050</v>
      </c>
      <c r="N364" s="9">
        <f t="shared" si="1880"/>
        <v>-1353</v>
      </c>
      <c r="O364" s="9">
        <f t="shared" si="1880"/>
        <v>-2949</v>
      </c>
      <c r="P364" s="9">
        <f t="shared" si="1880"/>
        <v>4</v>
      </c>
      <c r="Q364" s="9">
        <f t="shared" si="1880"/>
        <v>4684</v>
      </c>
      <c r="R364" s="9">
        <f t="shared" si="1880"/>
        <v>24892</v>
      </c>
      <c r="S364" s="9">
        <f t="shared" si="1880"/>
        <v>14852</v>
      </c>
      <c r="T364" s="9">
        <f t="shared" si="1880"/>
        <v>1323</v>
      </c>
      <c r="U364" s="9">
        <f t="shared" si="1880"/>
        <v>-1168</v>
      </c>
      <c r="V364" s="9">
        <f t="shared" si="1880"/>
        <v>-1604</v>
      </c>
      <c r="W364" s="9">
        <f t="shared" si="1880"/>
        <v>2353</v>
      </c>
      <c r="X364" s="9">
        <f t="shared" si="1880"/>
        <v>4420</v>
      </c>
      <c r="Y364" s="9">
        <f t="shared" si="1880"/>
        <v>-2077</v>
      </c>
      <c r="Z364" s="9">
        <f t="shared" si="1880"/>
        <v>3092</v>
      </c>
      <c r="AA364" s="9">
        <f t="shared" si="1880"/>
        <v>7228</v>
      </c>
      <c r="AB364" s="9">
        <f t="shared" si="1880"/>
        <v>1146</v>
      </c>
      <c r="AC364" s="9">
        <f t="shared" si="1880"/>
        <v>23169</v>
      </c>
      <c r="AD364" s="9">
        <f t="shared" si="1880"/>
        <v>4385</v>
      </c>
      <c r="AE364" s="9">
        <f t="shared" si="1880"/>
        <v>2958</v>
      </c>
      <c r="AF364" s="9">
        <f t="shared" si="1880"/>
        <v>-7168</v>
      </c>
      <c r="AG364" s="9">
        <f t="shared" si="1880"/>
        <v>1076</v>
      </c>
      <c r="AH364" s="9">
        <f t="shared" si="1880"/>
        <v>-3825</v>
      </c>
      <c r="AI364" s="9">
        <f t="shared" si="1880"/>
        <v>-1144</v>
      </c>
      <c r="AJ364" s="9">
        <f t="shared" si="1880"/>
        <v>68984</v>
      </c>
    </row>
    <row r="365" spans="1:36" x14ac:dyDescent="0.2">
      <c r="A365" s="1">
        <f t="shared" si="1876"/>
        <v>41275</v>
      </c>
      <c r="B365" s="9">
        <f t="shared" ref="B365:AJ365" si="1881">IF(OR(B137="C",B149="C"),"C",B149-B137)</f>
        <v>-6053</v>
      </c>
      <c r="C365" s="9">
        <f t="shared" si="1881"/>
        <v>24113</v>
      </c>
      <c r="D365" s="9">
        <f t="shared" si="1881"/>
        <v>21999</v>
      </c>
      <c r="E365" s="9">
        <f t="shared" si="1881"/>
        <v>12441</v>
      </c>
      <c r="F365" s="9">
        <f t="shared" si="1881"/>
        <v>-7273</v>
      </c>
      <c r="G365" s="9">
        <f t="shared" si="1881"/>
        <v>-7174</v>
      </c>
      <c r="H365" s="9">
        <f t="shared" si="1881"/>
        <v>1006</v>
      </c>
      <c r="I365" s="9">
        <f t="shared" si="1881"/>
        <v>16295</v>
      </c>
      <c r="J365" s="9">
        <f t="shared" si="1881"/>
        <v>1418</v>
      </c>
      <c r="K365" s="9">
        <f t="shared" si="1881"/>
        <v>-1002</v>
      </c>
      <c r="L365" s="9">
        <f t="shared" si="1881"/>
        <v>-4380</v>
      </c>
      <c r="M365" s="9">
        <f t="shared" si="1881"/>
        <v>-1826</v>
      </c>
      <c r="N365" s="9">
        <f t="shared" si="1881"/>
        <v>-276</v>
      </c>
      <c r="O365" s="9">
        <f t="shared" si="1881"/>
        <v>-6494</v>
      </c>
      <c r="P365" s="9">
        <f t="shared" si="1881"/>
        <v>254</v>
      </c>
      <c r="Q365" s="9">
        <f t="shared" si="1881"/>
        <v>-6487</v>
      </c>
      <c r="R365" s="9">
        <f t="shared" si="1881"/>
        <v>15233</v>
      </c>
      <c r="S365" s="9">
        <f t="shared" si="1881"/>
        <v>11505</v>
      </c>
      <c r="T365" s="9">
        <f t="shared" si="1881"/>
        <v>-1951</v>
      </c>
      <c r="U365" s="9">
        <f t="shared" si="1881"/>
        <v>-5322</v>
      </c>
      <c r="V365" s="9">
        <f t="shared" si="1881"/>
        <v>16773</v>
      </c>
      <c r="W365" s="9">
        <f t="shared" si="1881"/>
        <v>-3685</v>
      </c>
      <c r="X365" s="9">
        <f t="shared" si="1881"/>
        <v>-1134</v>
      </c>
      <c r="Y365" s="9">
        <f t="shared" si="1881"/>
        <v>-5682</v>
      </c>
      <c r="Z365" s="9">
        <f t="shared" si="1881"/>
        <v>6273</v>
      </c>
      <c r="AA365" s="9">
        <f t="shared" si="1881"/>
        <v>-26490</v>
      </c>
      <c r="AB365" s="9">
        <f t="shared" si="1881"/>
        <v>-9495</v>
      </c>
      <c r="AC365" s="9">
        <f t="shared" si="1881"/>
        <v>-6706</v>
      </c>
      <c r="AD365" s="9">
        <f t="shared" si="1881"/>
        <v>2113</v>
      </c>
      <c r="AE365" s="9">
        <f t="shared" si="1881"/>
        <v>-8636</v>
      </c>
      <c r="AF365" s="9">
        <f t="shared" si="1881"/>
        <v>-4176</v>
      </c>
      <c r="AG365" s="9">
        <f t="shared" si="1881"/>
        <v>-750</v>
      </c>
      <c r="AH365" s="9">
        <f t="shared" si="1881"/>
        <v>-5237</v>
      </c>
      <c r="AI365" s="9">
        <f t="shared" si="1881"/>
        <v>317</v>
      </c>
      <c r="AJ365" s="9">
        <f t="shared" si="1881"/>
        <v>-8267</v>
      </c>
    </row>
    <row r="366" spans="1:36" x14ac:dyDescent="0.2">
      <c r="A366" s="1">
        <f t="shared" si="1876"/>
        <v>41306</v>
      </c>
      <c r="B366" s="9">
        <f t="shared" ref="B366:AJ366" si="1882">IF(OR(B138="C",B150="C"),"C",B150-B138)</f>
        <v>-12636</v>
      </c>
      <c r="C366" s="9">
        <f t="shared" si="1882"/>
        <v>22223</v>
      </c>
      <c r="D366" s="9">
        <f t="shared" si="1882"/>
        <v>-2311</v>
      </c>
      <c r="E366" s="9">
        <f t="shared" si="1882"/>
        <v>-5323</v>
      </c>
      <c r="F366" s="9">
        <f t="shared" si="1882"/>
        <v>4829</v>
      </c>
      <c r="G366" s="9">
        <f t="shared" si="1882"/>
        <v>26277</v>
      </c>
      <c r="H366" s="9">
        <f t="shared" si="1882"/>
        <v>1381</v>
      </c>
      <c r="I366" s="9">
        <f t="shared" si="1882"/>
        <v>-913</v>
      </c>
      <c r="J366" s="9">
        <f t="shared" si="1882"/>
        <v>-3145</v>
      </c>
      <c r="K366" s="9">
        <f t="shared" si="1882"/>
        <v>-9999</v>
      </c>
      <c r="L366" s="9">
        <f t="shared" si="1882"/>
        <v>-5351</v>
      </c>
      <c r="M366" s="9">
        <f t="shared" si="1882"/>
        <v>-2574</v>
      </c>
      <c r="N366" s="9">
        <f t="shared" si="1882"/>
        <v>-7006</v>
      </c>
      <c r="O366" s="9">
        <f t="shared" si="1882"/>
        <v>1594</v>
      </c>
      <c r="P366" s="9">
        <f t="shared" si="1882"/>
        <v>-4488</v>
      </c>
      <c r="Q366" s="9">
        <f t="shared" si="1882"/>
        <v>-536</v>
      </c>
      <c r="R366" s="9">
        <f t="shared" si="1882"/>
        <v>-8401</v>
      </c>
      <c r="S366" s="9">
        <f t="shared" si="1882"/>
        <v>-7387</v>
      </c>
      <c r="T366" s="9">
        <f t="shared" si="1882"/>
        <v>2737</v>
      </c>
      <c r="U366" s="9">
        <f t="shared" si="1882"/>
        <v>579</v>
      </c>
      <c r="V366" s="9">
        <f t="shared" si="1882"/>
        <v>13281</v>
      </c>
      <c r="W366" s="9">
        <f t="shared" si="1882"/>
        <v>-154</v>
      </c>
      <c r="X366" s="9">
        <f t="shared" si="1882"/>
        <v>5278</v>
      </c>
      <c r="Y366" s="9">
        <f t="shared" si="1882"/>
        <v>-1679</v>
      </c>
      <c r="Z366" s="9">
        <f t="shared" si="1882"/>
        <v>16727</v>
      </c>
      <c r="AA366" s="9">
        <f t="shared" si="1882"/>
        <v>1974</v>
      </c>
      <c r="AB366" s="9">
        <f t="shared" si="1882"/>
        <v>4442</v>
      </c>
      <c r="AC366" s="9">
        <f t="shared" si="1882"/>
        <v>32185</v>
      </c>
      <c r="AD366" s="9">
        <f t="shared" si="1882"/>
        <v>1853</v>
      </c>
      <c r="AE366" s="9">
        <f t="shared" si="1882"/>
        <v>-7263</v>
      </c>
      <c r="AF366" s="9">
        <f t="shared" si="1882"/>
        <v>-4534</v>
      </c>
      <c r="AG366" s="9">
        <f t="shared" si="1882"/>
        <v>143</v>
      </c>
      <c r="AH366" s="9">
        <f t="shared" si="1882"/>
        <v>5395</v>
      </c>
      <c r="AI366" s="9">
        <f t="shared" si="1882"/>
        <v>868</v>
      </c>
      <c r="AJ366" s="9">
        <f t="shared" si="1882"/>
        <v>48728</v>
      </c>
    </row>
    <row r="367" spans="1:36" x14ac:dyDescent="0.2">
      <c r="A367" s="1">
        <f t="shared" si="1876"/>
        <v>41334</v>
      </c>
      <c r="B367" s="9">
        <f t="shared" ref="B367:AJ367" si="1883">IF(OR(B139="C",B151="C"),"C",B151-B139)</f>
        <v>28084</v>
      </c>
      <c r="C367" s="9">
        <f t="shared" si="1883"/>
        <v>34254</v>
      </c>
      <c r="D367" s="9">
        <f t="shared" si="1883"/>
        <v>16707</v>
      </c>
      <c r="E367" s="9">
        <f t="shared" si="1883"/>
        <v>11837</v>
      </c>
      <c r="F367" s="9">
        <f t="shared" si="1883"/>
        <v>21536</v>
      </c>
      <c r="G367" s="9">
        <f t="shared" si="1883"/>
        <v>21823</v>
      </c>
      <c r="H367" s="9">
        <f t="shared" si="1883"/>
        <v>12203</v>
      </c>
      <c r="I367" s="9">
        <f t="shared" si="1883"/>
        <v>4056</v>
      </c>
      <c r="J367" s="9">
        <f t="shared" si="1883"/>
        <v>3316</v>
      </c>
      <c r="K367" s="9">
        <f t="shared" si="1883"/>
        <v>3075</v>
      </c>
      <c r="L367" s="9">
        <f t="shared" si="1883"/>
        <v>15010</v>
      </c>
      <c r="M367" s="9">
        <f t="shared" si="1883"/>
        <v>2594</v>
      </c>
      <c r="N367" s="9">
        <f t="shared" si="1883"/>
        <v>-7676</v>
      </c>
      <c r="O367" s="9">
        <f t="shared" si="1883"/>
        <v>4083</v>
      </c>
      <c r="P367" s="9">
        <f t="shared" si="1883"/>
        <v>1276</v>
      </c>
      <c r="Q367" s="9">
        <f t="shared" si="1883"/>
        <v>5569</v>
      </c>
      <c r="R367" s="9">
        <f t="shared" si="1883"/>
        <v>4188</v>
      </c>
      <c r="S367" s="9">
        <f t="shared" si="1883"/>
        <v>411</v>
      </c>
      <c r="T367" s="9">
        <f t="shared" si="1883"/>
        <v>11527</v>
      </c>
      <c r="U367" s="9">
        <f t="shared" si="1883"/>
        <v>9559</v>
      </c>
      <c r="V367" s="9">
        <f t="shared" si="1883"/>
        <v>33681</v>
      </c>
      <c r="W367" s="9">
        <f t="shared" si="1883"/>
        <v>1939</v>
      </c>
      <c r="X367" s="9">
        <f t="shared" si="1883"/>
        <v>6038</v>
      </c>
      <c r="Y367" s="9">
        <f t="shared" si="1883"/>
        <v>3237</v>
      </c>
      <c r="Z367" s="9">
        <f t="shared" si="1883"/>
        <v>44895</v>
      </c>
      <c r="AA367" s="9">
        <f t="shared" si="1883"/>
        <v>6980</v>
      </c>
      <c r="AB367" s="9">
        <f t="shared" si="1883"/>
        <v>12125</v>
      </c>
      <c r="AC367" s="9">
        <f t="shared" si="1883"/>
        <v>33951</v>
      </c>
      <c r="AD367" s="9">
        <f t="shared" si="1883"/>
        <v>1436</v>
      </c>
      <c r="AE367" s="9">
        <f t="shared" si="1883"/>
        <v>6920</v>
      </c>
      <c r="AF367" s="9">
        <f t="shared" si="1883"/>
        <v>6244</v>
      </c>
      <c r="AG367" s="9">
        <f t="shared" si="1883"/>
        <v>1489</v>
      </c>
      <c r="AH367" s="9">
        <f t="shared" si="1883"/>
        <v>9799</v>
      </c>
      <c r="AI367" s="9">
        <f t="shared" si="1883"/>
        <v>442</v>
      </c>
      <c r="AJ367" s="9">
        <f t="shared" si="1883"/>
        <v>327305</v>
      </c>
    </row>
    <row r="368" spans="1:36" x14ac:dyDescent="0.2">
      <c r="A368" s="1">
        <f t="shared" si="1876"/>
        <v>41365</v>
      </c>
      <c r="B368" s="9">
        <f t="shared" ref="B368:AJ368" si="1884">IF(OR(B140="C",B152="C"),"C",B152-B140)</f>
        <v>-6882</v>
      </c>
      <c r="C368" s="9">
        <f t="shared" si="1884"/>
        <v>9583</v>
      </c>
      <c r="D368" s="9">
        <f t="shared" si="1884"/>
        <v>-7396</v>
      </c>
      <c r="E368" s="9">
        <f t="shared" si="1884"/>
        <v>-8480</v>
      </c>
      <c r="F368" s="9">
        <f t="shared" si="1884"/>
        <v>-4982</v>
      </c>
      <c r="G368" s="9">
        <f t="shared" si="1884"/>
        <v>-11680</v>
      </c>
      <c r="H368" s="9">
        <f t="shared" si="1884"/>
        <v>-1770</v>
      </c>
      <c r="I368" s="9">
        <f t="shared" si="1884"/>
        <v>-240</v>
      </c>
      <c r="J368" s="9">
        <f t="shared" si="1884"/>
        <v>752</v>
      </c>
      <c r="K368" s="9">
        <f t="shared" si="1884"/>
        <v>-6470</v>
      </c>
      <c r="L368" s="9">
        <f t="shared" si="1884"/>
        <v>5714</v>
      </c>
      <c r="M368" s="9">
        <f t="shared" si="1884"/>
        <v>-2839</v>
      </c>
      <c r="N368" s="9">
        <f t="shared" si="1884"/>
        <v>-4762</v>
      </c>
      <c r="O368" s="9">
        <f t="shared" si="1884"/>
        <v>217</v>
      </c>
      <c r="P368" s="9">
        <f t="shared" si="1884"/>
        <v>-1908</v>
      </c>
      <c r="Q368" s="9">
        <f t="shared" si="1884"/>
        <v>-3022</v>
      </c>
      <c r="R368" s="9">
        <f t="shared" si="1884"/>
        <v>17790</v>
      </c>
      <c r="S368" s="9">
        <f t="shared" si="1884"/>
        <v>15644</v>
      </c>
      <c r="T368" s="9">
        <f t="shared" si="1884"/>
        <v>-785</v>
      </c>
      <c r="U368" s="9">
        <f t="shared" si="1884"/>
        <v>-7671</v>
      </c>
      <c r="V368" s="9">
        <f t="shared" si="1884"/>
        <v>20879</v>
      </c>
      <c r="W368" s="9">
        <f t="shared" si="1884"/>
        <v>-5717</v>
      </c>
      <c r="X368" s="9">
        <f t="shared" si="1884"/>
        <v>1257</v>
      </c>
      <c r="Y368" s="9">
        <f t="shared" si="1884"/>
        <v>-5000</v>
      </c>
      <c r="Z368" s="9">
        <f t="shared" si="1884"/>
        <v>11419</v>
      </c>
      <c r="AA368" s="9">
        <f t="shared" si="1884"/>
        <v>-5705</v>
      </c>
      <c r="AB368" s="9">
        <f t="shared" si="1884"/>
        <v>-8615</v>
      </c>
      <c r="AC368" s="9">
        <f t="shared" si="1884"/>
        <v>10565</v>
      </c>
      <c r="AD368" s="9">
        <f t="shared" si="1884"/>
        <v>-644</v>
      </c>
      <c r="AE368" s="9">
        <f t="shared" si="1884"/>
        <v>-7732</v>
      </c>
      <c r="AF368" s="9">
        <f t="shared" si="1884"/>
        <v>1982</v>
      </c>
      <c r="AG368" s="9">
        <f t="shared" si="1884"/>
        <v>313</v>
      </c>
      <c r="AH368" s="9">
        <f t="shared" si="1884"/>
        <v>856</v>
      </c>
      <c r="AI368" s="9">
        <f t="shared" si="1884"/>
        <v>-1043</v>
      </c>
      <c r="AJ368" s="9">
        <f t="shared" si="1884"/>
        <v>-33435</v>
      </c>
    </row>
    <row r="369" spans="1:36" x14ac:dyDescent="0.2">
      <c r="A369" s="1">
        <f t="shared" si="1876"/>
        <v>41395</v>
      </c>
      <c r="B369" s="9">
        <f t="shared" ref="B369:AJ369" si="1885">IF(OR(B141="C",B153="C"),"C",B153-B141)</f>
        <v>2979</v>
      </c>
      <c r="C369" s="9">
        <f t="shared" si="1885"/>
        <v>39452</v>
      </c>
      <c r="D369" s="9">
        <f t="shared" si="1885"/>
        <v>2225</v>
      </c>
      <c r="E369" s="9">
        <f t="shared" si="1885"/>
        <v>-6863</v>
      </c>
      <c r="F369" s="9">
        <f t="shared" si="1885"/>
        <v>-3067</v>
      </c>
      <c r="G369" s="9">
        <f t="shared" si="1885"/>
        <v>19571</v>
      </c>
      <c r="H369" s="9">
        <f t="shared" si="1885"/>
        <v>2102</v>
      </c>
      <c r="I369" s="9">
        <f t="shared" si="1885"/>
        <v>1235</v>
      </c>
      <c r="J369" s="9">
        <f t="shared" si="1885"/>
        <v>3870</v>
      </c>
      <c r="K369" s="9">
        <f t="shared" si="1885"/>
        <v>784</v>
      </c>
      <c r="L369" s="9">
        <f t="shared" si="1885"/>
        <v>3044</v>
      </c>
      <c r="M369" s="9">
        <f t="shared" si="1885"/>
        <v>146</v>
      </c>
      <c r="N369" s="9">
        <f t="shared" si="1885"/>
        <v>1111</v>
      </c>
      <c r="O369" s="9">
        <f t="shared" si="1885"/>
        <v>11</v>
      </c>
      <c r="P369" s="9">
        <f t="shared" si="1885"/>
        <v>883</v>
      </c>
      <c r="Q369" s="9">
        <f t="shared" si="1885"/>
        <v>1006</v>
      </c>
      <c r="R369" s="9">
        <f t="shared" si="1885"/>
        <v>25788</v>
      </c>
      <c r="S369" s="9">
        <f t="shared" si="1885"/>
        <v>21891</v>
      </c>
      <c r="T369" s="9">
        <f t="shared" si="1885"/>
        <v>4101</v>
      </c>
      <c r="U369" s="9">
        <f t="shared" si="1885"/>
        <v>7865</v>
      </c>
      <c r="V369" s="9">
        <f t="shared" si="1885"/>
        <v>27015</v>
      </c>
      <c r="W369" s="9">
        <f t="shared" si="1885"/>
        <v>898</v>
      </c>
      <c r="X369" s="9">
        <f t="shared" si="1885"/>
        <v>6020</v>
      </c>
      <c r="Y369" s="9">
        <f t="shared" si="1885"/>
        <v>-602</v>
      </c>
      <c r="Z369" s="9">
        <f t="shared" si="1885"/>
        <v>33332</v>
      </c>
      <c r="AA369" s="9">
        <f t="shared" si="1885"/>
        <v>-1033</v>
      </c>
      <c r="AB369" s="9">
        <f t="shared" si="1885"/>
        <v>-381</v>
      </c>
      <c r="AC369" s="9">
        <f t="shared" si="1885"/>
        <v>10044</v>
      </c>
      <c r="AD369" s="9">
        <f t="shared" si="1885"/>
        <v>1317</v>
      </c>
      <c r="AE369" s="9">
        <f t="shared" si="1885"/>
        <v>802</v>
      </c>
      <c r="AF369" s="9">
        <f t="shared" si="1885"/>
        <v>938</v>
      </c>
      <c r="AG369" s="9">
        <f t="shared" si="1885"/>
        <v>-379</v>
      </c>
      <c r="AH369" s="9">
        <f t="shared" si="1885"/>
        <v>-777</v>
      </c>
      <c r="AI369" s="9">
        <f t="shared" si="1885"/>
        <v>832</v>
      </c>
      <c r="AJ369" s="9">
        <f t="shared" si="1885"/>
        <v>150936</v>
      </c>
    </row>
    <row r="370" spans="1:36" x14ac:dyDescent="0.2">
      <c r="A370" s="1">
        <f t="shared" si="1876"/>
        <v>41426</v>
      </c>
      <c r="B370" s="9">
        <f t="shared" ref="B370:AJ370" si="1886">IF(OR(B142="C",B154="C"),"C",B154-B142)</f>
        <v>2514</v>
      </c>
      <c r="C370" s="9">
        <f t="shared" si="1886"/>
        <v>-10964</v>
      </c>
      <c r="D370" s="9">
        <f t="shared" si="1886"/>
        <v>-2655</v>
      </c>
      <c r="E370" s="9">
        <f t="shared" si="1886"/>
        <v>-8975</v>
      </c>
      <c r="F370" s="9">
        <f t="shared" si="1886"/>
        <v>142</v>
      </c>
      <c r="G370" s="9">
        <f t="shared" si="1886"/>
        <v>-47</v>
      </c>
      <c r="H370" s="9">
        <f t="shared" si="1886"/>
        <v>-4002</v>
      </c>
      <c r="I370" s="9">
        <f t="shared" si="1886"/>
        <v>926</v>
      </c>
      <c r="J370" s="9">
        <f t="shared" si="1886"/>
        <v>1032</v>
      </c>
      <c r="K370" s="9">
        <f t="shared" si="1886"/>
        <v>3250</v>
      </c>
      <c r="L370" s="9">
        <f t="shared" si="1886"/>
        <v>-1965</v>
      </c>
      <c r="M370" s="9">
        <f t="shared" si="1886"/>
        <v>-3737</v>
      </c>
      <c r="N370" s="9">
        <f t="shared" si="1886"/>
        <v>-1095</v>
      </c>
      <c r="O370" s="9">
        <f t="shared" si="1886"/>
        <v>-1138</v>
      </c>
      <c r="P370" s="9">
        <f t="shared" si="1886"/>
        <v>221</v>
      </c>
      <c r="Q370" s="9">
        <f t="shared" si="1886"/>
        <v>1643</v>
      </c>
      <c r="R370" s="9">
        <f t="shared" si="1886"/>
        <v>18568</v>
      </c>
      <c r="S370" s="9">
        <f t="shared" si="1886"/>
        <v>17241</v>
      </c>
      <c r="T370" s="9">
        <f t="shared" si="1886"/>
        <v>1099</v>
      </c>
      <c r="U370" s="9">
        <f t="shared" si="1886"/>
        <v>517</v>
      </c>
      <c r="V370" s="9">
        <f t="shared" si="1886"/>
        <v>20388</v>
      </c>
      <c r="W370" s="9">
        <f t="shared" si="1886"/>
        <v>-2106</v>
      </c>
      <c r="X370" s="9">
        <f t="shared" si="1886"/>
        <v>2174</v>
      </c>
      <c r="Y370" s="9">
        <f t="shared" si="1886"/>
        <v>1070</v>
      </c>
      <c r="Z370" s="9">
        <f t="shared" si="1886"/>
        <v>21526</v>
      </c>
      <c r="AA370" s="9">
        <f t="shared" si="1886"/>
        <v>-527</v>
      </c>
      <c r="AB370" s="9">
        <f t="shared" si="1886"/>
        <v>3000</v>
      </c>
      <c r="AC370" s="9">
        <f t="shared" si="1886"/>
        <v>25367</v>
      </c>
      <c r="AD370" s="9">
        <f t="shared" si="1886"/>
        <v>-417</v>
      </c>
      <c r="AE370" s="9">
        <f t="shared" si="1886"/>
        <v>-369</v>
      </c>
      <c r="AF370" s="9">
        <f t="shared" si="1886"/>
        <v>4117</v>
      </c>
      <c r="AG370" s="9">
        <f t="shared" si="1886"/>
        <v>-616</v>
      </c>
      <c r="AH370" s="9">
        <f t="shared" si="1886"/>
        <v>297</v>
      </c>
      <c r="AI370" s="9">
        <f t="shared" si="1886"/>
        <v>-1493</v>
      </c>
      <c r="AJ370" s="9">
        <f t="shared" si="1886"/>
        <v>46218</v>
      </c>
    </row>
    <row r="371" spans="1:36" x14ac:dyDescent="0.2">
      <c r="A371" s="1">
        <f t="shared" si="1876"/>
        <v>41456</v>
      </c>
      <c r="B371" s="9">
        <f t="shared" ref="B371:AJ371" si="1887">IF(OR(B143="C",B155="C"),"C",B155-B143)</f>
        <v>-1829</v>
      </c>
      <c r="C371" s="9">
        <f t="shared" si="1887"/>
        <v>41633</v>
      </c>
      <c r="D371" s="9">
        <f t="shared" si="1887"/>
        <v>-396</v>
      </c>
      <c r="E371" s="9">
        <f t="shared" si="1887"/>
        <v>8503</v>
      </c>
      <c r="F371" s="9">
        <f t="shared" si="1887"/>
        <v>8676</v>
      </c>
      <c r="G371" s="9">
        <f t="shared" si="1887"/>
        <v>10914</v>
      </c>
      <c r="H371" s="9">
        <f t="shared" si="1887"/>
        <v>8454</v>
      </c>
      <c r="I371" s="9">
        <f t="shared" si="1887"/>
        <v>-51</v>
      </c>
      <c r="J371" s="9">
        <f t="shared" si="1887"/>
        <v>869</v>
      </c>
      <c r="K371" s="9">
        <f t="shared" si="1887"/>
        <v>6910</v>
      </c>
      <c r="L371" s="9">
        <f t="shared" si="1887"/>
        <v>8924</v>
      </c>
      <c r="M371" s="9">
        <f t="shared" si="1887"/>
        <v>7767</v>
      </c>
      <c r="N371" s="9">
        <f t="shared" si="1887"/>
        <v>498</v>
      </c>
      <c r="O371" s="9">
        <f t="shared" si="1887"/>
        <v>774</v>
      </c>
      <c r="P371" s="9">
        <f t="shared" si="1887"/>
        <v>2734</v>
      </c>
      <c r="Q371" s="9">
        <f t="shared" si="1887"/>
        <v>1312</v>
      </c>
      <c r="R371" s="9">
        <f t="shared" si="1887"/>
        <v>19548</v>
      </c>
      <c r="S371" s="9">
        <f t="shared" si="1887"/>
        <v>14652</v>
      </c>
      <c r="T371" s="9">
        <f t="shared" si="1887"/>
        <v>2411</v>
      </c>
      <c r="U371" s="9">
        <f t="shared" si="1887"/>
        <v>-1909</v>
      </c>
      <c r="V371" s="9">
        <f t="shared" si="1887"/>
        <v>16984</v>
      </c>
      <c r="W371" s="9">
        <f t="shared" si="1887"/>
        <v>-574</v>
      </c>
      <c r="X371" s="9">
        <f t="shared" si="1887"/>
        <v>2638</v>
      </c>
      <c r="Y371" s="9">
        <f t="shared" si="1887"/>
        <v>-2566</v>
      </c>
      <c r="Z371" s="9">
        <f t="shared" si="1887"/>
        <v>16481</v>
      </c>
      <c r="AA371" s="9">
        <f t="shared" si="1887"/>
        <v>-4181</v>
      </c>
      <c r="AB371" s="9">
        <f t="shared" si="1887"/>
        <v>2098</v>
      </c>
      <c r="AC371" s="9">
        <f t="shared" si="1887"/>
        <v>26243</v>
      </c>
      <c r="AD371" s="9">
        <f t="shared" si="1887"/>
        <v>4712</v>
      </c>
      <c r="AE371" s="9">
        <f t="shared" si="1887"/>
        <v>-627</v>
      </c>
      <c r="AF371" s="9">
        <f t="shared" si="1887"/>
        <v>591</v>
      </c>
      <c r="AG371" s="9">
        <f t="shared" si="1887"/>
        <v>-1069</v>
      </c>
      <c r="AH371" s="9">
        <f t="shared" si="1887"/>
        <v>211</v>
      </c>
      <c r="AI371" s="9">
        <f t="shared" si="1887"/>
        <v>-1005</v>
      </c>
      <c r="AJ371" s="9">
        <f t="shared" si="1887"/>
        <v>169193</v>
      </c>
    </row>
    <row r="372" spans="1:36" x14ac:dyDescent="0.2">
      <c r="A372" s="1">
        <f t="shared" si="1876"/>
        <v>41487</v>
      </c>
      <c r="B372" s="9">
        <f t="shared" ref="B372:AJ372" si="1888">IF(OR(B144="C",B156="C"),"C",B156-B144)</f>
        <v>3803</v>
      </c>
      <c r="C372" s="9">
        <f t="shared" si="1888"/>
        <v>15830</v>
      </c>
      <c r="D372" s="9">
        <f t="shared" si="1888"/>
        <v>-910</v>
      </c>
      <c r="E372" s="9">
        <f t="shared" si="1888"/>
        <v>4625</v>
      </c>
      <c r="F372" s="9">
        <f t="shared" si="1888"/>
        <v>7589</v>
      </c>
      <c r="G372" s="9">
        <f t="shared" si="1888"/>
        <v>8732</v>
      </c>
      <c r="H372" s="9">
        <f t="shared" si="1888"/>
        <v>7509</v>
      </c>
      <c r="I372" s="9">
        <f t="shared" si="1888"/>
        <v>1388</v>
      </c>
      <c r="J372" s="9">
        <f t="shared" si="1888"/>
        <v>-1424</v>
      </c>
      <c r="K372" s="9">
        <f t="shared" si="1888"/>
        <v>2458</v>
      </c>
      <c r="L372" s="9">
        <f t="shared" si="1888"/>
        <v>5078</v>
      </c>
      <c r="M372" s="9">
        <f t="shared" si="1888"/>
        <v>7047</v>
      </c>
      <c r="N372" s="9">
        <f t="shared" si="1888"/>
        <v>2280</v>
      </c>
      <c r="O372" s="9">
        <f t="shared" si="1888"/>
        <v>534</v>
      </c>
      <c r="P372" s="9">
        <f t="shared" si="1888"/>
        <v>1339</v>
      </c>
      <c r="Q372" s="9">
        <f t="shared" si="1888"/>
        <v>1609</v>
      </c>
      <c r="R372" s="9">
        <f t="shared" si="1888"/>
        <v>14516</v>
      </c>
      <c r="S372" s="9">
        <f t="shared" si="1888"/>
        <v>9202</v>
      </c>
      <c r="T372" s="9">
        <f t="shared" si="1888"/>
        <v>6228</v>
      </c>
      <c r="U372" s="9">
        <f t="shared" si="1888"/>
        <v>2806</v>
      </c>
      <c r="V372" s="9">
        <f t="shared" si="1888"/>
        <v>7645</v>
      </c>
      <c r="W372" s="9">
        <f t="shared" si="1888"/>
        <v>1487</v>
      </c>
      <c r="X372" s="9">
        <f t="shared" si="1888"/>
        <v>2041</v>
      </c>
      <c r="Y372" s="9">
        <f t="shared" si="1888"/>
        <v>-1522</v>
      </c>
      <c r="Z372" s="9">
        <f t="shared" si="1888"/>
        <v>9651</v>
      </c>
      <c r="AA372" s="9">
        <f t="shared" si="1888"/>
        <v>2345</v>
      </c>
      <c r="AB372" s="9">
        <f t="shared" si="1888"/>
        <v>-2513</v>
      </c>
      <c r="AC372" s="9">
        <f t="shared" si="1888"/>
        <v>35914</v>
      </c>
      <c r="AD372" s="9">
        <f t="shared" si="1888"/>
        <v>3807</v>
      </c>
      <c r="AE372" s="9">
        <f t="shared" si="1888"/>
        <v>134</v>
      </c>
      <c r="AF372" s="9">
        <f t="shared" si="1888"/>
        <v>7728</v>
      </c>
      <c r="AG372" s="9">
        <f t="shared" si="1888"/>
        <v>-1820</v>
      </c>
      <c r="AH372" s="9">
        <f t="shared" si="1888"/>
        <v>2757</v>
      </c>
      <c r="AI372" s="9">
        <f t="shared" si="1888"/>
        <v>-4573</v>
      </c>
      <c r="AJ372" s="9">
        <f t="shared" si="1888"/>
        <v>144472</v>
      </c>
    </row>
    <row r="373" spans="1:36" x14ac:dyDescent="0.2">
      <c r="A373" s="1">
        <f t="shared" si="1876"/>
        <v>41518</v>
      </c>
      <c r="B373" s="9">
        <f t="shared" ref="B373:AJ373" si="1889">IF(OR(B145="C",B157="C"),"C",B157-B145)</f>
        <v>-2231</v>
      </c>
      <c r="C373" s="9">
        <f t="shared" si="1889"/>
        <v>53003</v>
      </c>
      <c r="D373" s="9">
        <f t="shared" si="1889"/>
        <v>-3535</v>
      </c>
      <c r="E373" s="9">
        <f t="shared" si="1889"/>
        <v>15847</v>
      </c>
      <c r="F373" s="9">
        <f t="shared" si="1889"/>
        <v>10874</v>
      </c>
      <c r="G373" s="9">
        <f t="shared" si="1889"/>
        <v>7169</v>
      </c>
      <c r="H373" s="9">
        <f t="shared" si="1889"/>
        <v>-36</v>
      </c>
      <c r="I373" s="9">
        <f t="shared" si="1889"/>
        <v>2169</v>
      </c>
      <c r="J373" s="9">
        <f t="shared" si="1889"/>
        <v>1609</v>
      </c>
      <c r="K373" s="9">
        <f t="shared" si="1889"/>
        <v>9227</v>
      </c>
      <c r="L373" s="9">
        <f t="shared" si="1889"/>
        <v>2908</v>
      </c>
      <c r="M373" s="9">
        <f t="shared" si="1889"/>
        <v>-817</v>
      </c>
      <c r="N373" s="9">
        <f t="shared" si="1889"/>
        <v>338</v>
      </c>
      <c r="O373" s="9">
        <f t="shared" si="1889"/>
        <v>-855</v>
      </c>
      <c r="P373" s="9">
        <f t="shared" si="1889"/>
        <v>1507</v>
      </c>
      <c r="Q373" s="9">
        <f t="shared" si="1889"/>
        <v>487</v>
      </c>
      <c r="R373" s="9">
        <f t="shared" si="1889"/>
        <v>-19557</v>
      </c>
      <c r="S373" s="9">
        <f t="shared" si="1889"/>
        <v>-16637</v>
      </c>
      <c r="T373" s="9">
        <f t="shared" si="1889"/>
        <v>-1912</v>
      </c>
      <c r="U373" s="9">
        <f t="shared" si="1889"/>
        <v>2853</v>
      </c>
      <c r="V373" s="9">
        <f t="shared" si="1889"/>
        <v>9140</v>
      </c>
      <c r="W373" s="9">
        <f t="shared" si="1889"/>
        <v>-833</v>
      </c>
      <c r="X373" s="9">
        <f t="shared" si="1889"/>
        <v>3526</v>
      </c>
      <c r="Y373" s="9">
        <f t="shared" si="1889"/>
        <v>-81</v>
      </c>
      <c r="Z373" s="9">
        <f t="shared" si="1889"/>
        <v>11753</v>
      </c>
      <c r="AA373" s="9">
        <f t="shared" si="1889"/>
        <v>-2708</v>
      </c>
      <c r="AB373" s="9">
        <f t="shared" si="1889"/>
        <v>2536</v>
      </c>
      <c r="AC373" s="9">
        <f t="shared" si="1889"/>
        <v>10011</v>
      </c>
      <c r="AD373" s="9">
        <f t="shared" si="1889"/>
        <v>4251</v>
      </c>
      <c r="AE373" s="9">
        <f t="shared" si="1889"/>
        <v>534</v>
      </c>
      <c r="AF373" s="9">
        <f t="shared" si="1889"/>
        <v>-1985</v>
      </c>
      <c r="AG373" s="9">
        <f t="shared" si="1889"/>
        <v>-1525</v>
      </c>
      <c r="AH373" s="9">
        <f t="shared" si="1889"/>
        <v>3911</v>
      </c>
      <c r="AI373" s="9">
        <f t="shared" si="1889"/>
        <v>-2223</v>
      </c>
      <c r="AJ373" s="9">
        <f t="shared" si="1889"/>
        <v>103604</v>
      </c>
    </row>
    <row r="374" spans="1:36" x14ac:dyDescent="0.2">
      <c r="A374" s="1">
        <f t="shared" si="1876"/>
        <v>41548</v>
      </c>
      <c r="B374" s="9">
        <f t="shared" ref="B374:AJ374" si="1890">IF(OR(B146="C",B158="C"),"C",B158-B146)</f>
        <v>-4048</v>
      </c>
      <c r="C374" s="9">
        <f t="shared" si="1890"/>
        <v>-1842</v>
      </c>
      <c r="D374" s="9">
        <f t="shared" si="1890"/>
        <v>-688</v>
      </c>
      <c r="E374" s="9">
        <f t="shared" si="1890"/>
        <v>11085</v>
      </c>
      <c r="F374" s="9">
        <f t="shared" si="1890"/>
        <v>2784</v>
      </c>
      <c r="G374" s="9">
        <f t="shared" si="1890"/>
        <v>2966</v>
      </c>
      <c r="H374" s="9">
        <f t="shared" si="1890"/>
        <v>-318</v>
      </c>
      <c r="I374" s="9">
        <f t="shared" si="1890"/>
        <v>1528</v>
      </c>
      <c r="J374" s="9">
        <f t="shared" si="1890"/>
        <v>-3269</v>
      </c>
      <c r="K374" s="9">
        <f t="shared" si="1890"/>
        <v>1858</v>
      </c>
      <c r="L374" s="9">
        <f t="shared" si="1890"/>
        <v>1755</v>
      </c>
      <c r="M374" s="9">
        <f t="shared" si="1890"/>
        <v>622</v>
      </c>
      <c r="N374" s="9">
        <f t="shared" si="1890"/>
        <v>2697</v>
      </c>
      <c r="O374" s="9">
        <f t="shared" si="1890"/>
        <v>-428</v>
      </c>
      <c r="P374" s="9">
        <f t="shared" si="1890"/>
        <v>2926</v>
      </c>
      <c r="Q374" s="9">
        <f t="shared" si="1890"/>
        <v>-1646</v>
      </c>
      <c r="R374" s="9">
        <f t="shared" si="1890"/>
        <v>1596</v>
      </c>
      <c r="S374" s="9">
        <f t="shared" si="1890"/>
        <v>3678</v>
      </c>
      <c r="T374" s="9">
        <f t="shared" si="1890"/>
        <v>-2859</v>
      </c>
      <c r="U374" s="9">
        <f t="shared" si="1890"/>
        <v>-3788</v>
      </c>
      <c r="V374" s="9">
        <f t="shared" si="1890"/>
        <v>14168</v>
      </c>
      <c r="W374" s="9">
        <f t="shared" si="1890"/>
        <v>-1685</v>
      </c>
      <c r="X374" s="9">
        <f t="shared" si="1890"/>
        <v>1448</v>
      </c>
      <c r="Y374" s="9">
        <f t="shared" si="1890"/>
        <v>3570</v>
      </c>
      <c r="Z374" s="9">
        <f t="shared" si="1890"/>
        <v>17501</v>
      </c>
      <c r="AA374" s="9">
        <f t="shared" si="1890"/>
        <v>-10089</v>
      </c>
      <c r="AB374" s="9">
        <f t="shared" si="1890"/>
        <v>-5000</v>
      </c>
      <c r="AC374" s="9">
        <f t="shared" si="1890"/>
        <v>9143</v>
      </c>
      <c r="AD374" s="9">
        <f t="shared" si="1890"/>
        <v>4915</v>
      </c>
      <c r="AE374" s="9">
        <f t="shared" si="1890"/>
        <v>3093</v>
      </c>
      <c r="AF374" s="9">
        <f t="shared" si="1890"/>
        <v>5659</v>
      </c>
      <c r="AG374" s="9">
        <f t="shared" si="1890"/>
        <v>-303</v>
      </c>
      <c r="AH374" s="9">
        <f t="shared" si="1890"/>
        <v>4318</v>
      </c>
      <c r="AI374" s="9">
        <f t="shared" si="1890"/>
        <v>-1858</v>
      </c>
      <c r="AJ374" s="9">
        <f t="shared" si="1890"/>
        <v>38310</v>
      </c>
    </row>
    <row r="375" spans="1:36" x14ac:dyDescent="0.2">
      <c r="A375" s="1">
        <f t="shared" si="1876"/>
        <v>41579</v>
      </c>
      <c r="B375" s="9">
        <f t="shared" ref="B375:AJ375" si="1891">IF(OR(B147="C",B159="C"),"C",B159-B147)</f>
        <v>-919</v>
      </c>
      <c r="C375" s="9">
        <f t="shared" si="1891"/>
        <v>21575</v>
      </c>
      <c r="D375" s="9">
        <f t="shared" si="1891"/>
        <v>5063</v>
      </c>
      <c r="E375" s="9">
        <f t="shared" si="1891"/>
        <v>1200</v>
      </c>
      <c r="F375" s="9">
        <f t="shared" si="1891"/>
        <v>11172</v>
      </c>
      <c r="G375" s="9">
        <f t="shared" si="1891"/>
        <v>14605</v>
      </c>
      <c r="H375" s="9">
        <f t="shared" si="1891"/>
        <v>2059</v>
      </c>
      <c r="I375" s="9">
        <f t="shared" si="1891"/>
        <v>2768</v>
      </c>
      <c r="J375" s="9">
        <f t="shared" si="1891"/>
        <v>1270</v>
      </c>
      <c r="K375" s="9">
        <f t="shared" si="1891"/>
        <v>7433</v>
      </c>
      <c r="L375" s="9">
        <f t="shared" si="1891"/>
        <v>-2436</v>
      </c>
      <c r="M375" s="9">
        <f t="shared" si="1891"/>
        <v>6357</v>
      </c>
      <c r="N375" s="9">
        <f t="shared" si="1891"/>
        <v>2659</v>
      </c>
      <c r="O375" s="9">
        <f t="shared" si="1891"/>
        <v>1115</v>
      </c>
      <c r="P375" s="9">
        <f t="shared" si="1891"/>
        <v>2334</v>
      </c>
      <c r="Q375" s="9">
        <f t="shared" si="1891"/>
        <v>-641</v>
      </c>
      <c r="R375" s="9">
        <f t="shared" si="1891"/>
        <v>-6664</v>
      </c>
      <c r="S375" s="9">
        <f t="shared" si="1891"/>
        <v>-7406</v>
      </c>
      <c r="T375" s="9">
        <f t="shared" si="1891"/>
        <v>3576</v>
      </c>
      <c r="U375" s="9">
        <f t="shared" si="1891"/>
        <v>8841</v>
      </c>
      <c r="V375" s="9">
        <f t="shared" si="1891"/>
        <v>31666</v>
      </c>
      <c r="W375" s="9">
        <f t="shared" si="1891"/>
        <v>278</v>
      </c>
      <c r="X375" s="9">
        <f t="shared" si="1891"/>
        <v>-2007</v>
      </c>
      <c r="Y375" s="9">
        <f t="shared" si="1891"/>
        <v>4662</v>
      </c>
      <c r="Z375" s="9">
        <f t="shared" si="1891"/>
        <v>34600</v>
      </c>
      <c r="AA375" s="9">
        <f t="shared" si="1891"/>
        <v>7275</v>
      </c>
      <c r="AB375" s="9">
        <f t="shared" si="1891"/>
        <v>-658</v>
      </c>
      <c r="AC375" s="9">
        <f t="shared" si="1891"/>
        <v>24287</v>
      </c>
      <c r="AD375" s="9">
        <f t="shared" si="1891"/>
        <v>6262</v>
      </c>
      <c r="AE375" s="9">
        <f t="shared" si="1891"/>
        <v>2208</v>
      </c>
      <c r="AF375" s="9">
        <f t="shared" si="1891"/>
        <v>9672</v>
      </c>
      <c r="AG375" s="9">
        <f t="shared" si="1891"/>
        <v>-993</v>
      </c>
      <c r="AH375" s="9">
        <f t="shared" si="1891"/>
        <v>9690</v>
      </c>
      <c r="AI375" s="9">
        <f t="shared" si="1891"/>
        <v>1463</v>
      </c>
      <c r="AJ375" s="9">
        <f t="shared" si="1891"/>
        <v>175172</v>
      </c>
    </row>
    <row r="376" spans="1:36" x14ac:dyDescent="0.2">
      <c r="A376" s="1">
        <f t="shared" si="1876"/>
        <v>41609</v>
      </c>
      <c r="B376" s="9">
        <f t="shared" ref="B376:AJ376" si="1892">IF(OR(B148="C",B160="C"),"C",B160-B148)</f>
        <v>11901</v>
      </c>
      <c r="C376" s="9">
        <f t="shared" si="1892"/>
        <v>2832</v>
      </c>
      <c r="D376" s="9">
        <f t="shared" si="1892"/>
        <v>8221</v>
      </c>
      <c r="E376" s="9">
        <f t="shared" si="1892"/>
        <v>7570</v>
      </c>
      <c r="F376" s="9">
        <f t="shared" si="1892"/>
        <v>14858</v>
      </c>
      <c r="G376" s="9">
        <f t="shared" si="1892"/>
        <v>7114</v>
      </c>
      <c r="H376" s="9">
        <f t="shared" si="1892"/>
        <v>2932</v>
      </c>
      <c r="I376" s="9">
        <f t="shared" si="1892"/>
        <v>3351</v>
      </c>
      <c r="J376" s="9">
        <f t="shared" si="1892"/>
        <v>7113</v>
      </c>
      <c r="K376" s="9">
        <f t="shared" si="1892"/>
        <v>1435</v>
      </c>
      <c r="L376" s="9">
        <f t="shared" si="1892"/>
        <v>-1626</v>
      </c>
      <c r="M376" s="9">
        <f t="shared" si="1892"/>
        <v>8103</v>
      </c>
      <c r="N376" s="9">
        <f t="shared" si="1892"/>
        <v>5648</v>
      </c>
      <c r="O376" s="9">
        <f t="shared" si="1892"/>
        <v>912</v>
      </c>
      <c r="P376" s="9">
        <f t="shared" si="1892"/>
        <v>-5</v>
      </c>
      <c r="Q376" s="9">
        <f t="shared" si="1892"/>
        <v>-206</v>
      </c>
      <c r="R376" s="9">
        <f t="shared" si="1892"/>
        <v>-6721</v>
      </c>
      <c r="S376" s="9">
        <f t="shared" si="1892"/>
        <v>-850</v>
      </c>
      <c r="T376" s="9">
        <f t="shared" si="1892"/>
        <v>4575</v>
      </c>
      <c r="U376" s="9">
        <f t="shared" si="1892"/>
        <v>-1290</v>
      </c>
      <c r="V376" s="9">
        <f t="shared" si="1892"/>
        <v>16720</v>
      </c>
      <c r="W376" s="9">
        <f t="shared" si="1892"/>
        <v>-6162</v>
      </c>
      <c r="X376" s="9">
        <f t="shared" si="1892"/>
        <v>-1110</v>
      </c>
      <c r="Y376" s="9">
        <f t="shared" si="1892"/>
        <v>-2587</v>
      </c>
      <c r="Z376" s="9">
        <f t="shared" si="1892"/>
        <v>6861</v>
      </c>
      <c r="AA376" s="9">
        <f t="shared" si="1892"/>
        <v>6259</v>
      </c>
      <c r="AB376" s="9">
        <f t="shared" si="1892"/>
        <v>-15805</v>
      </c>
      <c r="AC376" s="9">
        <f t="shared" si="1892"/>
        <v>1647</v>
      </c>
      <c r="AD376" s="9">
        <f t="shared" si="1892"/>
        <v>6727</v>
      </c>
      <c r="AE376" s="9">
        <f t="shared" si="1892"/>
        <v>2962</v>
      </c>
      <c r="AF376" s="9">
        <f t="shared" si="1892"/>
        <v>11676</v>
      </c>
      <c r="AG376" s="9">
        <f t="shared" si="1892"/>
        <v>-2707</v>
      </c>
      <c r="AH376" s="9">
        <f t="shared" si="1892"/>
        <v>14778</v>
      </c>
      <c r="AI376" s="9">
        <f t="shared" si="1892"/>
        <v>284</v>
      </c>
      <c r="AJ376" s="9">
        <f t="shared" si="1892"/>
        <v>109400</v>
      </c>
    </row>
    <row r="377" spans="1:36" x14ac:dyDescent="0.2">
      <c r="A377" s="1">
        <f t="shared" si="1876"/>
        <v>41640</v>
      </c>
      <c r="B377" s="9">
        <f t="shared" ref="B377:AJ377" si="1893">IF(OR(B149="C",B161="C"),"C",B161-B149)</f>
        <v>30041</v>
      </c>
      <c r="C377" s="9">
        <f t="shared" si="1893"/>
        <v>36092</v>
      </c>
      <c r="D377" s="9">
        <f t="shared" si="1893"/>
        <v>749</v>
      </c>
      <c r="E377" s="9">
        <f t="shared" si="1893"/>
        <v>2494</v>
      </c>
      <c r="F377" s="9">
        <f t="shared" si="1893"/>
        <v>30169</v>
      </c>
      <c r="G377" s="9">
        <f t="shared" si="1893"/>
        <v>16095</v>
      </c>
      <c r="H377" s="9">
        <f t="shared" si="1893"/>
        <v>727</v>
      </c>
      <c r="I377" s="9">
        <f t="shared" si="1893"/>
        <v>9338</v>
      </c>
      <c r="J377" s="9">
        <f t="shared" si="1893"/>
        <v>2937</v>
      </c>
      <c r="K377" s="9">
        <f t="shared" si="1893"/>
        <v>2468</v>
      </c>
      <c r="L377" s="9">
        <f t="shared" si="1893"/>
        <v>-1143</v>
      </c>
      <c r="M377" s="9">
        <f t="shared" si="1893"/>
        <v>10151</v>
      </c>
      <c r="N377" s="9">
        <f t="shared" si="1893"/>
        <v>5207</v>
      </c>
      <c r="O377" s="9">
        <f t="shared" si="1893"/>
        <v>7614</v>
      </c>
      <c r="P377" s="9">
        <f t="shared" si="1893"/>
        <v>-2827</v>
      </c>
      <c r="Q377" s="9">
        <f t="shared" si="1893"/>
        <v>2312</v>
      </c>
      <c r="R377" s="9">
        <f t="shared" si="1893"/>
        <v>-9688</v>
      </c>
      <c r="S377" s="9">
        <f t="shared" si="1893"/>
        <v>-7435</v>
      </c>
      <c r="T377" s="9">
        <f t="shared" si="1893"/>
        <v>10525</v>
      </c>
      <c r="U377" s="9">
        <f t="shared" si="1893"/>
        <v>6948</v>
      </c>
      <c r="V377" s="9">
        <f t="shared" si="1893"/>
        <v>15642</v>
      </c>
      <c r="W377" s="9">
        <f t="shared" si="1893"/>
        <v>-285</v>
      </c>
      <c r="X377" s="9">
        <f t="shared" si="1893"/>
        <v>3051</v>
      </c>
      <c r="Y377" s="9">
        <f t="shared" si="1893"/>
        <v>6756</v>
      </c>
      <c r="Z377" s="9">
        <f t="shared" si="1893"/>
        <v>25164</v>
      </c>
      <c r="AA377" s="9">
        <f t="shared" si="1893"/>
        <v>24716</v>
      </c>
      <c r="AB377" s="9">
        <f t="shared" si="1893"/>
        <v>-20737</v>
      </c>
      <c r="AC377" s="9">
        <f t="shared" si="1893"/>
        <v>34625</v>
      </c>
      <c r="AD377" s="9">
        <f t="shared" si="1893"/>
        <v>10742</v>
      </c>
      <c r="AE377" s="9">
        <f t="shared" si="1893"/>
        <v>414</v>
      </c>
      <c r="AF377" s="9">
        <f t="shared" si="1893"/>
        <v>8315</v>
      </c>
      <c r="AG377" s="9">
        <f t="shared" si="1893"/>
        <v>742</v>
      </c>
      <c r="AH377" s="9">
        <f t="shared" si="1893"/>
        <v>10310</v>
      </c>
      <c r="AI377" s="9">
        <f t="shared" si="1893"/>
        <v>-128</v>
      </c>
      <c r="AJ377" s="9">
        <f t="shared" si="1893"/>
        <v>254370</v>
      </c>
    </row>
    <row r="378" spans="1:36" x14ac:dyDescent="0.2">
      <c r="A378" s="1">
        <f t="shared" si="1876"/>
        <v>41671</v>
      </c>
      <c r="B378" s="9">
        <f t="shared" ref="B378:AJ378" si="1894">IF(OR(B150="C",B162="C"),"C",B162-B150)</f>
        <v>9427</v>
      </c>
      <c r="C378" s="9">
        <f t="shared" si="1894"/>
        <v>50998</v>
      </c>
      <c r="D378" s="9">
        <f t="shared" si="1894"/>
        <v>7493</v>
      </c>
      <c r="E378" s="9">
        <f t="shared" si="1894"/>
        <v>10583</v>
      </c>
      <c r="F378" s="9">
        <f t="shared" si="1894"/>
        <v>4244</v>
      </c>
      <c r="G378" s="9">
        <f t="shared" si="1894"/>
        <v>-2156</v>
      </c>
      <c r="H378" s="9">
        <f t="shared" si="1894"/>
        <v>3980</v>
      </c>
      <c r="I378" s="9">
        <f t="shared" si="1894"/>
        <v>135</v>
      </c>
      <c r="J378" s="9">
        <f t="shared" si="1894"/>
        <v>371</v>
      </c>
      <c r="K378" s="9">
        <f t="shared" si="1894"/>
        <v>265</v>
      </c>
      <c r="L378" s="9">
        <f t="shared" si="1894"/>
        <v>-2063</v>
      </c>
      <c r="M378" s="9">
        <f t="shared" si="1894"/>
        <v>7588</v>
      </c>
      <c r="N378" s="9">
        <f t="shared" si="1894"/>
        <v>6525</v>
      </c>
      <c r="O378" s="9">
        <f t="shared" si="1894"/>
        <v>-2231</v>
      </c>
      <c r="P378" s="9">
        <f t="shared" si="1894"/>
        <v>2605</v>
      </c>
      <c r="Q378" s="9">
        <f t="shared" si="1894"/>
        <v>1487</v>
      </c>
      <c r="R378" s="9">
        <f t="shared" si="1894"/>
        <v>3056</v>
      </c>
      <c r="S378" s="9">
        <f t="shared" si="1894"/>
        <v>4563</v>
      </c>
      <c r="T378" s="9">
        <f t="shared" si="1894"/>
        <v>12838</v>
      </c>
      <c r="U378" s="9">
        <f t="shared" si="1894"/>
        <v>12033</v>
      </c>
      <c r="V378" s="9">
        <f t="shared" si="1894"/>
        <v>39336</v>
      </c>
      <c r="W378" s="9">
        <f t="shared" si="1894"/>
        <v>-748</v>
      </c>
      <c r="X378" s="9">
        <f t="shared" si="1894"/>
        <v>5718</v>
      </c>
      <c r="Y378" s="9">
        <f t="shared" si="1894"/>
        <v>5667</v>
      </c>
      <c r="Z378" s="9">
        <f t="shared" si="1894"/>
        <v>49974</v>
      </c>
      <c r="AA378" s="9">
        <f t="shared" si="1894"/>
        <v>10919</v>
      </c>
      <c r="AB378" s="9">
        <f t="shared" si="1894"/>
        <v>7157</v>
      </c>
      <c r="AC378" s="9">
        <f t="shared" si="1894"/>
        <v>33318</v>
      </c>
      <c r="AD378" s="9">
        <f t="shared" si="1894"/>
        <v>12419</v>
      </c>
      <c r="AE378" s="9">
        <f t="shared" si="1894"/>
        <v>6907</v>
      </c>
      <c r="AF378" s="9">
        <f t="shared" si="1894"/>
        <v>9150</v>
      </c>
      <c r="AG378" s="9">
        <f t="shared" si="1894"/>
        <v>1224</v>
      </c>
      <c r="AH378" s="9">
        <f t="shared" si="1894"/>
        <v>3257</v>
      </c>
      <c r="AI378" s="9">
        <f t="shared" si="1894"/>
        <v>-4205</v>
      </c>
      <c r="AJ378" s="9">
        <f t="shared" si="1894"/>
        <v>257296</v>
      </c>
    </row>
    <row r="379" spans="1:36" x14ac:dyDescent="0.2">
      <c r="A379" s="1">
        <f t="shared" si="1876"/>
        <v>41699</v>
      </c>
      <c r="B379" s="9">
        <f t="shared" ref="B379:AJ379" si="1895">IF(OR(B151="C",B163="C"),"C",B163-B151)</f>
        <v>-21856</v>
      </c>
      <c r="C379" s="9">
        <f t="shared" si="1895"/>
        <v>-12453</v>
      </c>
      <c r="D379" s="9">
        <f t="shared" si="1895"/>
        <v>-9061</v>
      </c>
      <c r="E379" s="9">
        <f t="shared" si="1895"/>
        <v>-635</v>
      </c>
      <c r="F379" s="9">
        <f t="shared" si="1895"/>
        <v>-14671</v>
      </c>
      <c r="G379" s="9">
        <f t="shared" si="1895"/>
        <v>-12962</v>
      </c>
      <c r="H379" s="9">
        <f t="shared" si="1895"/>
        <v>-18479</v>
      </c>
      <c r="I379" s="9">
        <f t="shared" si="1895"/>
        <v>-1219</v>
      </c>
      <c r="J379" s="9">
        <f t="shared" si="1895"/>
        <v>-2192</v>
      </c>
      <c r="K379" s="9">
        <f t="shared" si="1895"/>
        <v>-6547</v>
      </c>
      <c r="L379" s="9">
        <f t="shared" si="1895"/>
        <v>-10990</v>
      </c>
      <c r="M379" s="9">
        <f t="shared" si="1895"/>
        <v>2308</v>
      </c>
      <c r="N379" s="9">
        <f t="shared" si="1895"/>
        <v>700</v>
      </c>
      <c r="O379" s="9">
        <f t="shared" si="1895"/>
        <v>-7500</v>
      </c>
      <c r="P379" s="9">
        <f t="shared" si="1895"/>
        <v>-2461</v>
      </c>
      <c r="Q379" s="9">
        <f t="shared" si="1895"/>
        <v>-5126</v>
      </c>
      <c r="R379" s="9">
        <f t="shared" si="1895"/>
        <v>-5036</v>
      </c>
      <c r="S379" s="9">
        <f t="shared" si="1895"/>
        <v>-6110</v>
      </c>
      <c r="T379" s="9">
        <f t="shared" si="1895"/>
        <v>633</v>
      </c>
      <c r="U379" s="9">
        <f t="shared" si="1895"/>
        <v>-892</v>
      </c>
      <c r="V379" s="9">
        <f t="shared" si="1895"/>
        <v>20365</v>
      </c>
      <c r="W379" s="9">
        <f t="shared" si="1895"/>
        <v>-2176</v>
      </c>
      <c r="X379" s="9">
        <f t="shared" si="1895"/>
        <v>3810</v>
      </c>
      <c r="Y379" s="9">
        <f t="shared" si="1895"/>
        <v>-2999</v>
      </c>
      <c r="Z379" s="9">
        <f t="shared" si="1895"/>
        <v>19000</v>
      </c>
      <c r="AA379" s="9">
        <f t="shared" si="1895"/>
        <v>3183</v>
      </c>
      <c r="AB379" s="9">
        <f t="shared" si="1895"/>
        <v>-5251</v>
      </c>
      <c r="AC379" s="9">
        <f t="shared" si="1895"/>
        <v>13305</v>
      </c>
      <c r="AD379" s="9">
        <f t="shared" si="1895"/>
        <v>6473</v>
      </c>
      <c r="AE379" s="9">
        <f t="shared" si="1895"/>
        <v>-7017</v>
      </c>
      <c r="AF379" s="9">
        <f t="shared" si="1895"/>
        <v>-4336</v>
      </c>
      <c r="AG379" s="9">
        <f t="shared" si="1895"/>
        <v>-296</v>
      </c>
      <c r="AH379" s="9">
        <f t="shared" si="1895"/>
        <v>7132</v>
      </c>
      <c r="AI379" s="9">
        <f t="shared" si="1895"/>
        <v>1740</v>
      </c>
      <c r="AJ379" s="9">
        <f t="shared" si="1895"/>
        <v>-94504</v>
      </c>
    </row>
    <row r="380" spans="1:36" x14ac:dyDescent="0.2">
      <c r="A380" s="1">
        <f t="shared" si="1876"/>
        <v>41730</v>
      </c>
      <c r="B380" s="9">
        <f t="shared" ref="B380:AJ380" si="1896">IF(OR(B152="C",B164="C"),"C",B164-B152)</f>
        <v>36090</v>
      </c>
      <c r="C380" s="9">
        <f t="shared" si="1896"/>
        <v>23082</v>
      </c>
      <c r="D380" s="9">
        <f t="shared" si="1896"/>
        <v>16668</v>
      </c>
      <c r="E380" s="9">
        <f t="shared" si="1896"/>
        <v>15423</v>
      </c>
      <c r="F380" s="9">
        <f t="shared" si="1896"/>
        <v>18604</v>
      </c>
      <c r="G380" s="9">
        <f t="shared" si="1896"/>
        <v>25340</v>
      </c>
      <c r="H380" s="9">
        <f t="shared" si="1896"/>
        <v>11727</v>
      </c>
      <c r="I380" s="9">
        <f t="shared" si="1896"/>
        <v>2794</v>
      </c>
      <c r="J380" s="9">
        <f t="shared" si="1896"/>
        <v>3290</v>
      </c>
      <c r="K380" s="9">
        <f t="shared" si="1896"/>
        <v>984</v>
      </c>
      <c r="L380" s="9">
        <f t="shared" si="1896"/>
        <v>12668</v>
      </c>
      <c r="M380" s="9">
        <f t="shared" si="1896"/>
        <v>6645</v>
      </c>
      <c r="N380" s="9">
        <f t="shared" si="1896"/>
        <v>2730</v>
      </c>
      <c r="O380" s="9">
        <f t="shared" si="1896"/>
        <v>1753</v>
      </c>
      <c r="P380" s="9">
        <f t="shared" si="1896"/>
        <v>2914</v>
      </c>
      <c r="Q380" s="9">
        <f t="shared" si="1896"/>
        <v>5104</v>
      </c>
      <c r="R380" s="9">
        <f t="shared" si="1896"/>
        <v>11392</v>
      </c>
      <c r="S380" s="9">
        <f t="shared" si="1896"/>
        <v>8930</v>
      </c>
      <c r="T380" s="9">
        <f t="shared" si="1896"/>
        <v>8056</v>
      </c>
      <c r="U380" s="9">
        <f t="shared" si="1896"/>
        <v>16449</v>
      </c>
      <c r="V380" s="9">
        <f t="shared" si="1896"/>
        <v>27613</v>
      </c>
      <c r="W380" s="9">
        <f t="shared" si="1896"/>
        <v>8605</v>
      </c>
      <c r="X380" s="9">
        <f t="shared" si="1896"/>
        <v>9560</v>
      </c>
      <c r="Y380" s="9">
        <f t="shared" si="1896"/>
        <v>8648</v>
      </c>
      <c r="Z380" s="9">
        <f t="shared" si="1896"/>
        <v>54426</v>
      </c>
      <c r="AA380" s="9">
        <f t="shared" si="1896"/>
        <v>18333</v>
      </c>
      <c r="AB380" s="9">
        <f t="shared" si="1896"/>
        <v>16748</v>
      </c>
      <c r="AC380" s="9">
        <f t="shared" si="1896"/>
        <v>45788</v>
      </c>
      <c r="AD380" s="9">
        <f t="shared" si="1896"/>
        <v>7548</v>
      </c>
      <c r="AE380" s="9">
        <f t="shared" si="1896"/>
        <v>10250</v>
      </c>
      <c r="AF380" s="9">
        <f t="shared" si="1896"/>
        <v>2722</v>
      </c>
      <c r="AG380" s="9">
        <f t="shared" si="1896"/>
        <v>1143</v>
      </c>
      <c r="AH380" s="9">
        <f t="shared" si="1896"/>
        <v>12527</v>
      </c>
      <c r="AI380" s="9">
        <f t="shared" si="1896"/>
        <v>-63</v>
      </c>
      <c r="AJ380" s="9">
        <f t="shared" si="1896"/>
        <v>391133</v>
      </c>
    </row>
    <row r="381" spans="1:36" x14ac:dyDescent="0.2">
      <c r="A381" s="1">
        <f t="shared" si="1876"/>
        <v>41760</v>
      </c>
      <c r="B381" s="9">
        <f t="shared" ref="B381:AJ381" si="1897">IF(OR(B153="C",B165="C"),"C",B165-B153)</f>
        <v>14664</v>
      </c>
      <c r="C381" s="9">
        <f t="shared" si="1897"/>
        <v>43155</v>
      </c>
      <c r="D381" s="9">
        <f t="shared" si="1897"/>
        <v>1505</v>
      </c>
      <c r="E381" s="9">
        <f t="shared" si="1897"/>
        <v>16303</v>
      </c>
      <c r="F381" s="9">
        <f t="shared" si="1897"/>
        <v>9452</v>
      </c>
      <c r="G381" s="9">
        <f t="shared" si="1897"/>
        <v>7139</v>
      </c>
      <c r="H381" s="9">
        <f t="shared" si="1897"/>
        <v>4225</v>
      </c>
      <c r="I381" s="9">
        <f t="shared" si="1897"/>
        <v>341</v>
      </c>
      <c r="J381" s="9">
        <f t="shared" si="1897"/>
        <v>3173</v>
      </c>
      <c r="K381" s="9">
        <f t="shared" si="1897"/>
        <v>19</v>
      </c>
      <c r="L381" s="9">
        <f t="shared" si="1897"/>
        <v>-1110</v>
      </c>
      <c r="M381" s="9">
        <f t="shared" si="1897"/>
        <v>3646</v>
      </c>
      <c r="N381" s="9">
        <f t="shared" si="1897"/>
        <v>833</v>
      </c>
      <c r="O381" s="9">
        <f t="shared" si="1897"/>
        <v>2854</v>
      </c>
      <c r="P381" s="9">
        <f t="shared" si="1897"/>
        <v>1231</v>
      </c>
      <c r="Q381" s="9">
        <f t="shared" si="1897"/>
        <v>1353</v>
      </c>
      <c r="R381" s="9">
        <f t="shared" si="1897"/>
        <v>-6169</v>
      </c>
      <c r="S381" s="9">
        <f t="shared" si="1897"/>
        <v>-5482</v>
      </c>
      <c r="T381" s="9">
        <f t="shared" si="1897"/>
        <v>1788</v>
      </c>
      <c r="U381" s="9">
        <f t="shared" si="1897"/>
        <v>1722</v>
      </c>
      <c r="V381" s="9">
        <f t="shared" si="1897"/>
        <v>15390</v>
      </c>
      <c r="W381" s="9">
        <f t="shared" si="1897"/>
        <v>2973</v>
      </c>
      <c r="X381" s="9">
        <f t="shared" si="1897"/>
        <v>4785</v>
      </c>
      <c r="Y381" s="9">
        <f t="shared" si="1897"/>
        <v>4982</v>
      </c>
      <c r="Z381" s="9">
        <f t="shared" si="1897"/>
        <v>28130</v>
      </c>
      <c r="AA381" s="9">
        <f t="shared" si="1897"/>
        <v>2775</v>
      </c>
      <c r="AB381" s="9">
        <f t="shared" si="1897"/>
        <v>1864</v>
      </c>
      <c r="AC381" s="9">
        <f t="shared" si="1897"/>
        <v>17370</v>
      </c>
      <c r="AD381" s="9">
        <f t="shared" si="1897"/>
        <v>2959</v>
      </c>
      <c r="AE381" s="9">
        <f t="shared" si="1897"/>
        <v>1214</v>
      </c>
      <c r="AF381" s="9">
        <f t="shared" si="1897"/>
        <v>4917</v>
      </c>
      <c r="AG381" s="9">
        <f t="shared" si="1897"/>
        <v>474</v>
      </c>
      <c r="AH381" s="9">
        <f t="shared" si="1897"/>
        <v>6143</v>
      </c>
      <c r="AI381" s="9">
        <f t="shared" si="1897"/>
        <v>211</v>
      </c>
      <c r="AJ381" s="9">
        <f t="shared" si="1897"/>
        <v>172182</v>
      </c>
    </row>
    <row r="382" spans="1:36" x14ac:dyDescent="0.2">
      <c r="A382" s="1">
        <f t="shared" si="1876"/>
        <v>41791</v>
      </c>
      <c r="B382" s="9">
        <f t="shared" ref="B382:AJ382" si="1898">IF(OR(B154="C",B166="C"),"C",B166-B154)</f>
        <v>-321</v>
      </c>
      <c r="C382" s="9">
        <f t="shared" si="1898"/>
        <v>32998</v>
      </c>
      <c r="D382" s="9">
        <f t="shared" si="1898"/>
        <v>2221</v>
      </c>
      <c r="E382" s="9">
        <f t="shared" si="1898"/>
        <v>7476</v>
      </c>
      <c r="F382" s="9">
        <f t="shared" si="1898"/>
        <v>-761</v>
      </c>
      <c r="G382" s="9">
        <f t="shared" si="1898"/>
        <v>-10754</v>
      </c>
      <c r="H382" s="9">
        <f t="shared" si="1898"/>
        <v>-3208</v>
      </c>
      <c r="I382" s="9">
        <f t="shared" si="1898"/>
        <v>680</v>
      </c>
      <c r="J382" s="9">
        <f t="shared" si="1898"/>
        <v>1343</v>
      </c>
      <c r="K382" s="9">
        <f t="shared" si="1898"/>
        <v>-7363</v>
      </c>
      <c r="L382" s="9">
        <f t="shared" si="1898"/>
        <v>-2506</v>
      </c>
      <c r="M382" s="9">
        <f t="shared" si="1898"/>
        <v>-219</v>
      </c>
      <c r="N382" s="9">
        <f t="shared" si="1898"/>
        <v>228</v>
      </c>
      <c r="O382" s="9">
        <f t="shared" si="1898"/>
        <v>1749</v>
      </c>
      <c r="P382" s="9">
        <f t="shared" si="1898"/>
        <v>-333</v>
      </c>
      <c r="Q382" s="9">
        <f t="shared" si="1898"/>
        <v>-5</v>
      </c>
      <c r="R382" s="9">
        <f t="shared" si="1898"/>
        <v>-13037</v>
      </c>
      <c r="S382" s="9">
        <f t="shared" si="1898"/>
        <v>-12650</v>
      </c>
      <c r="T382" s="9">
        <f t="shared" si="1898"/>
        <v>-1373</v>
      </c>
      <c r="U382" s="9">
        <f t="shared" si="1898"/>
        <v>-2548</v>
      </c>
      <c r="V382" s="9">
        <f t="shared" si="1898"/>
        <v>-6392</v>
      </c>
      <c r="W382" s="9">
        <f t="shared" si="1898"/>
        <v>1623</v>
      </c>
      <c r="X382" s="9">
        <f t="shared" si="1898"/>
        <v>1585</v>
      </c>
      <c r="Y382" s="9">
        <f t="shared" si="1898"/>
        <v>2834</v>
      </c>
      <c r="Z382" s="9">
        <f t="shared" si="1898"/>
        <v>-351</v>
      </c>
      <c r="AA382" s="9">
        <f t="shared" si="1898"/>
        <v>-645</v>
      </c>
      <c r="AB382" s="9">
        <f t="shared" si="1898"/>
        <v>1088</v>
      </c>
      <c r="AC382" s="9">
        <f t="shared" si="1898"/>
        <v>7471</v>
      </c>
      <c r="AD382" s="9">
        <f t="shared" si="1898"/>
        <v>3048</v>
      </c>
      <c r="AE382" s="9">
        <f t="shared" si="1898"/>
        <v>1840</v>
      </c>
      <c r="AF382" s="9">
        <f t="shared" si="1898"/>
        <v>2272</v>
      </c>
      <c r="AG382" s="9">
        <f t="shared" si="1898"/>
        <v>53</v>
      </c>
      <c r="AH382" s="9">
        <f t="shared" si="1898"/>
        <v>1816</v>
      </c>
      <c r="AI382" s="9">
        <f t="shared" si="1898"/>
        <v>-924</v>
      </c>
      <c r="AJ382" s="9">
        <f t="shared" si="1898"/>
        <v>19935</v>
      </c>
    </row>
    <row r="383" spans="1:36" x14ac:dyDescent="0.2">
      <c r="A383" s="1">
        <f t="shared" si="1876"/>
        <v>41821</v>
      </c>
      <c r="B383" s="9">
        <f t="shared" ref="B383:AJ383" si="1899">IF(OR(B155="C",B167="C"),"C",B167-B155)</f>
        <v>4924</v>
      </c>
      <c r="C383" s="9">
        <f t="shared" si="1899"/>
        <v>18578</v>
      </c>
      <c r="D383" s="9">
        <f t="shared" si="1899"/>
        <v>1008</v>
      </c>
      <c r="E383" s="9">
        <f t="shared" si="1899"/>
        <v>2823</v>
      </c>
      <c r="F383" s="9">
        <f t="shared" si="1899"/>
        <v>533</v>
      </c>
      <c r="G383" s="9">
        <f t="shared" si="1899"/>
        <v>6505</v>
      </c>
      <c r="H383" s="9">
        <f t="shared" si="1899"/>
        <v>-3827</v>
      </c>
      <c r="I383" s="9">
        <f t="shared" si="1899"/>
        <v>1639</v>
      </c>
      <c r="J383" s="9">
        <f t="shared" si="1899"/>
        <v>5539</v>
      </c>
      <c r="K383" s="9">
        <f t="shared" si="1899"/>
        <v>-5191</v>
      </c>
      <c r="L383" s="9">
        <f t="shared" si="1899"/>
        <v>-5077</v>
      </c>
      <c r="M383" s="9">
        <f t="shared" si="1899"/>
        <v>-9242</v>
      </c>
      <c r="N383" s="9">
        <f t="shared" si="1899"/>
        <v>-643</v>
      </c>
      <c r="O383" s="9">
        <f t="shared" si="1899"/>
        <v>1106</v>
      </c>
      <c r="P383" s="9">
        <f t="shared" si="1899"/>
        <v>-452</v>
      </c>
      <c r="Q383" s="9">
        <f t="shared" si="1899"/>
        <v>1275</v>
      </c>
      <c r="R383" s="9">
        <f t="shared" si="1899"/>
        <v>-5183</v>
      </c>
      <c r="S383" s="9">
        <f t="shared" si="1899"/>
        <v>-2008</v>
      </c>
      <c r="T383" s="9">
        <f t="shared" si="1899"/>
        <v>-259</v>
      </c>
      <c r="U383" s="9">
        <f t="shared" si="1899"/>
        <v>3704</v>
      </c>
      <c r="V383" s="9">
        <f t="shared" si="1899"/>
        <v>14351</v>
      </c>
      <c r="W383" s="9">
        <f t="shared" si="1899"/>
        <v>2730</v>
      </c>
      <c r="X383" s="9">
        <f t="shared" si="1899"/>
        <v>3857</v>
      </c>
      <c r="Y383" s="9">
        <f t="shared" si="1899"/>
        <v>6303</v>
      </c>
      <c r="Z383" s="9">
        <f t="shared" si="1899"/>
        <v>27242</v>
      </c>
      <c r="AA383" s="9">
        <f t="shared" si="1899"/>
        <v>4648</v>
      </c>
      <c r="AB383" s="9">
        <f t="shared" si="1899"/>
        <v>-3922</v>
      </c>
      <c r="AC383" s="9">
        <f t="shared" si="1899"/>
        <v>31677</v>
      </c>
      <c r="AD383" s="9">
        <f t="shared" si="1899"/>
        <v>579</v>
      </c>
      <c r="AE383" s="9">
        <f t="shared" si="1899"/>
        <v>4710</v>
      </c>
      <c r="AF383" s="9">
        <f t="shared" si="1899"/>
        <v>7064</v>
      </c>
      <c r="AG383" s="9">
        <f t="shared" si="1899"/>
        <v>165</v>
      </c>
      <c r="AH383" s="9">
        <f t="shared" si="1899"/>
        <v>1858</v>
      </c>
      <c r="AI383" s="9">
        <f t="shared" si="1899"/>
        <v>3494</v>
      </c>
      <c r="AJ383" s="9">
        <f t="shared" si="1899"/>
        <v>95276</v>
      </c>
    </row>
    <row r="384" spans="1:36" x14ac:dyDescent="0.2">
      <c r="A384" s="1">
        <f t="shared" si="1876"/>
        <v>41852</v>
      </c>
      <c r="B384" s="9">
        <f t="shared" ref="B384:AJ384" si="1900">IF(OR(B156="C",B168="C"),"C",B168-B156)</f>
        <v>5645</v>
      </c>
      <c r="C384" s="9">
        <f t="shared" si="1900"/>
        <v>35933</v>
      </c>
      <c r="D384" s="9">
        <f t="shared" si="1900"/>
        <v>6037</v>
      </c>
      <c r="E384" s="9">
        <f t="shared" si="1900"/>
        <v>-975</v>
      </c>
      <c r="F384" s="9">
        <f t="shared" si="1900"/>
        <v>552</v>
      </c>
      <c r="G384" s="9">
        <f t="shared" si="1900"/>
        <v>1125</v>
      </c>
      <c r="H384" s="9">
        <f t="shared" si="1900"/>
        <v>1850</v>
      </c>
      <c r="I384" s="9">
        <f t="shared" si="1900"/>
        <v>-869</v>
      </c>
      <c r="J384" s="9">
        <f t="shared" si="1900"/>
        <v>3052</v>
      </c>
      <c r="K384" s="9">
        <f t="shared" si="1900"/>
        <v>-4360</v>
      </c>
      <c r="L384" s="9">
        <f t="shared" si="1900"/>
        <v>-1009</v>
      </c>
      <c r="M384" s="9">
        <f t="shared" si="1900"/>
        <v>-1471</v>
      </c>
      <c r="N384" s="9">
        <f t="shared" si="1900"/>
        <v>-117</v>
      </c>
      <c r="O384" s="9">
        <f t="shared" si="1900"/>
        <v>-246</v>
      </c>
      <c r="P384" s="9">
        <f t="shared" si="1900"/>
        <v>-135</v>
      </c>
      <c r="Q384" s="9">
        <f t="shared" si="1900"/>
        <v>573</v>
      </c>
      <c r="R384" s="9">
        <f t="shared" si="1900"/>
        <v>10054</v>
      </c>
      <c r="S384" s="9">
        <f t="shared" si="1900"/>
        <v>9823</v>
      </c>
      <c r="T384" s="9">
        <f t="shared" si="1900"/>
        <v>-3247</v>
      </c>
      <c r="U384" s="9">
        <f t="shared" si="1900"/>
        <v>-4486</v>
      </c>
      <c r="V384" s="9">
        <f t="shared" si="1900"/>
        <v>8482</v>
      </c>
      <c r="W384" s="9">
        <f t="shared" si="1900"/>
        <v>1568</v>
      </c>
      <c r="X384" s="9">
        <f t="shared" si="1900"/>
        <v>2832</v>
      </c>
      <c r="Y384" s="9">
        <f t="shared" si="1900"/>
        <v>5989</v>
      </c>
      <c r="Z384" s="9">
        <f t="shared" si="1900"/>
        <v>18871</v>
      </c>
      <c r="AA384" s="9">
        <f t="shared" si="1900"/>
        <v>2715</v>
      </c>
      <c r="AB384" s="9">
        <f t="shared" si="1900"/>
        <v>-3230</v>
      </c>
      <c r="AC384" s="9">
        <f t="shared" si="1900"/>
        <v>-3653</v>
      </c>
      <c r="AD384" s="9">
        <f t="shared" si="1900"/>
        <v>-470</v>
      </c>
      <c r="AE384" s="9">
        <f t="shared" si="1900"/>
        <v>1892</v>
      </c>
      <c r="AF384" s="9">
        <f t="shared" si="1900"/>
        <v>2516</v>
      </c>
      <c r="AG384" s="9">
        <f t="shared" si="1900"/>
        <v>339</v>
      </c>
      <c r="AH384" s="9">
        <f t="shared" si="1900"/>
        <v>-23</v>
      </c>
      <c r="AI384" s="9">
        <f t="shared" si="1900"/>
        <v>4606</v>
      </c>
      <c r="AJ384" s="9">
        <f t="shared" si="1900"/>
        <v>71467</v>
      </c>
    </row>
    <row r="385" spans="1:36" x14ac:dyDescent="0.2">
      <c r="A385" s="1">
        <f t="shared" si="1876"/>
        <v>41883</v>
      </c>
      <c r="B385" s="9">
        <f t="shared" ref="B385:AJ385" si="1901">IF(OR(B157="C",B169="C"),"C",B169-B157)</f>
        <v>8225</v>
      </c>
      <c r="C385" s="9">
        <f t="shared" si="1901"/>
        <v>37127</v>
      </c>
      <c r="D385" s="9">
        <f t="shared" si="1901"/>
        <v>2749</v>
      </c>
      <c r="E385" s="9">
        <f t="shared" si="1901"/>
        <v>-4308</v>
      </c>
      <c r="F385" s="9">
        <f t="shared" si="1901"/>
        <v>7294</v>
      </c>
      <c r="G385" s="9">
        <f t="shared" si="1901"/>
        <v>10854</v>
      </c>
      <c r="H385" s="9">
        <f t="shared" si="1901"/>
        <v>5088</v>
      </c>
      <c r="I385" s="9">
        <f t="shared" si="1901"/>
        <v>162</v>
      </c>
      <c r="J385" s="9">
        <f t="shared" si="1901"/>
        <v>-1022</v>
      </c>
      <c r="K385" s="9">
        <f t="shared" si="1901"/>
        <v>-7438</v>
      </c>
      <c r="L385" s="9">
        <f t="shared" si="1901"/>
        <v>3719</v>
      </c>
      <c r="M385" s="9">
        <f t="shared" si="1901"/>
        <v>4952</v>
      </c>
      <c r="N385" s="9">
        <f t="shared" si="1901"/>
        <v>3349</v>
      </c>
      <c r="O385" s="9">
        <f t="shared" si="1901"/>
        <v>1036</v>
      </c>
      <c r="P385" s="9">
        <f t="shared" si="1901"/>
        <v>-2699</v>
      </c>
      <c r="Q385" s="9">
        <f t="shared" si="1901"/>
        <v>2303</v>
      </c>
      <c r="R385" s="9">
        <f t="shared" si="1901"/>
        <v>28841</v>
      </c>
      <c r="S385" s="9">
        <f t="shared" si="1901"/>
        <v>26071</v>
      </c>
      <c r="T385" s="9">
        <f t="shared" si="1901"/>
        <v>803</v>
      </c>
      <c r="U385" s="9">
        <f t="shared" si="1901"/>
        <v>-2206</v>
      </c>
      <c r="V385" s="9">
        <f t="shared" si="1901"/>
        <v>-660</v>
      </c>
      <c r="W385" s="9">
        <f t="shared" si="1901"/>
        <v>2021</v>
      </c>
      <c r="X385" s="9">
        <f t="shared" si="1901"/>
        <v>950</v>
      </c>
      <c r="Y385" s="9">
        <f t="shared" si="1901"/>
        <v>1549</v>
      </c>
      <c r="Z385" s="9">
        <f t="shared" si="1901"/>
        <v>3860</v>
      </c>
      <c r="AA385" s="9">
        <f t="shared" si="1901"/>
        <v>13094</v>
      </c>
      <c r="AB385" s="9">
        <f t="shared" si="1901"/>
        <v>-2570</v>
      </c>
      <c r="AC385" s="9">
        <f t="shared" si="1901"/>
        <v>16110</v>
      </c>
      <c r="AD385" s="9">
        <f t="shared" si="1901"/>
        <v>321</v>
      </c>
      <c r="AE385" s="9">
        <f t="shared" si="1901"/>
        <v>371</v>
      </c>
      <c r="AF385" s="9">
        <f t="shared" si="1901"/>
        <v>-349</v>
      </c>
      <c r="AG385" s="9">
        <f t="shared" si="1901"/>
        <v>877</v>
      </c>
      <c r="AH385" s="9">
        <f t="shared" si="1901"/>
        <v>854</v>
      </c>
      <c r="AI385" s="9">
        <f t="shared" si="1901"/>
        <v>6802</v>
      </c>
      <c r="AJ385" s="9">
        <f t="shared" si="1901"/>
        <v>138198</v>
      </c>
    </row>
    <row r="386" spans="1:36" x14ac:dyDescent="0.2">
      <c r="A386" s="1">
        <f t="shared" si="1876"/>
        <v>41913</v>
      </c>
      <c r="B386" s="9">
        <f t="shared" ref="B386:AJ386" si="1902">IF(OR(B158="C",B170="C"),"C",B170-B158)</f>
        <v>11833</v>
      </c>
      <c r="C386" s="9">
        <f t="shared" si="1902"/>
        <v>26366</v>
      </c>
      <c r="D386" s="9">
        <f t="shared" si="1902"/>
        <v>5508</v>
      </c>
      <c r="E386" s="9">
        <f t="shared" si="1902"/>
        <v>5260</v>
      </c>
      <c r="F386" s="9">
        <f t="shared" si="1902"/>
        <v>7202</v>
      </c>
      <c r="G386" s="9">
        <f t="shared" si="1902"/>
        <v>19719</v>
      </c>
      <c r="H386" s="9">
        <f t="shared" si="1902"/>
        <v>4899</v>
      </c>
      <c r="I386" s="9">
        <f t="shared" si="1902"/>
        <v>1648</v>
      </c>
      <c r="J386" s="9">
        <f t="shared" si="1902"/>
        <v>2469</v>
      </c>
      <c r="K386" s="9">
        <f t="shared" si="1902"/>
        <v>-4562</v>
      </c>
      <c r="L386" s="9">
        <f t="shared" si="1902"/>
        <v>-3692</v>
      </c>
      <c r="M386" s="9">
        <f t="shared" si="1902"/>
        <v>1197</v>
      </c>
      <c r="N386" s="9">
        <f t="shared" si="1902"/>
        <v>5528</v>
      </c>
      <c r="O386" s="9">
        <f t="shared" si="1902"/>
        <v>2921</v>
      </c>
      <c r="P386" s="9">
        <f t="shared" si="1902"/>
        <v>-2019</v>
      </c>
      <c r="Q386" s="9">
        <f t="shared" si="1902"/>
        <v>1473</v>
      </c>
      <c r="R386" s="9">
        <f t="shared" si="1902"/>
        <v>15730</v>
      </c>
      <c r="S386" s="9">
        <f t="shared" si="1902"/>
        <v>17317</v>
      </c>
      <c r="T386" s="9">
        <f t="shared" si="1902"/>
        <v>4530</v>
      </c>
      <c r="U386" s="9">
        <f t="shared" si="1902"/>
        <v>380</v>
      </c>
      <c r="V386" s="9">
        <f t="shared" si="1902"/>
        <v>10849</v>
      </c>
      <c r="W386" s="9">
        <f t="shared" si="1902"/>
        <v>2384</v>
      </c>
      <c r="X386" s="9">
        <f t="shared" si="1902"/>
        <v>5827</v>
      </c>
      <c r="Y386" s="9">
        <f t="shared" si="1902"/>
        <v>784</v>
      </c>
      <c r="Z386" s="9">
        <f t="shared" si="1902"/>
        <v>19844</v>
      </c>
      <c r="AA386" s="9">
        <f t="shared" si="1902"/>
        <v>16192</v>
      </c>
      <c r="AB386" s="9">
        <f t="shared" si="1902"/>
        <v>7971</v>
      </c>
      <c r="AC386" s="9">
        <f t="shared" si="1902"/>
        <v>21624</v>
      </c>
      <c r="AD386" s="9">
        <f t="shared" si="1902"/>
        <v>-4422</v>
      </c>
      <c r="AE386" s="9">
        <f t="shared" si="1902"/>
        <v>-839</v>
      </c>
      <c r="AF386" s="9">
        <f t="shared" si="1902"/>
        <v>9182</v>
      </c>
      <c r="AG386" s="9">
        <f t="shared" si="1902"/>
        <v>-81</v>
      </c>
      <c r="AH386" s="9">
        <f t="shared" si="1902"/>
        <v>5142</v>
      </c>
      <c r="AI386" s="9">
        <f t="shared" si="1902"/>
        <v>6666</v>
      </c>
      <c r="AJ386" s="9">
        <f t="shared" si="1902"/>
        <v>187668</v>
      </c>
    </row>
    <row r="387" spans="1:36" x14ac:dyDescent="0.2">
      <c r="A387" s="1">
        <f t="shared" si="1876"/>
        <v>41944</v>
      </c>
      <c r="B387" s="9">
        <f t="shared" ref="B387:AJ387" si="1903">IF(OR(B159="C",B171="C"),"C",B171-B159)</f>
        <v>17334</v>
      </c>
      <c r="C387" s="9">
        <f t="shared" si="1903"/>
        <v>27498</v>
      </c>
      <c r="D387" s="9">
        <f t="shared" si="1903"/>
        <v>3838</v>
      </c>
      <c r="E387" s="9">
        <f t="shared" si="1903"/>
        <v>4491</v>
      </c>
      <c r="F387" s="9">
        <f t="shared" si="1903"/>
        <v>-4992</v>
      </c>
      <c r="G387" s="9">
        <f t="shared" si="1903"/>
        <v>13072</v>
      </c>
      <c r="H387" s="9">
        <f t="shared" si="1903"/>
        <v>1241</v>
      </c>
      <c r="I387" s="9">
        <f t="shared" si="1903"/>
        <v>878</v>
      </c>
      <c r="J387" s="9">
        <f t="shared" si="1903"/>
        <v>2696</v>
      </c>
      <c r="K387" s="9">
        <f t="shared" si="1903"/>
        <v>-5665</v>
      </c>
      <c r="L387" s="9">
        <f t="shared" si="1903"/>
        <v>5595</v>
      </c>
      <c r="M387" s="9">
        <f t="shared" si="1903"/>
        <v>-1753</v>
      </c>
      <c r="N387" s="9">
        <f t="shared" si="1903"/>
        <v>1028</v>
      </c>
      <c r="O387" s="9">
        <f t="shared" si="1903"/>
        <v>694</v>
      </c>
      <c r="P387" s="9">
        <f t="shared" si="1903"/>
        <v>-1781</v>
      </c>
      <c r="Q387" s="9">
        <f t="shared" si="1903"/>
        <v>-1154</v>
      </c>
      <c r="R387" s="9">
        <f t="shared" si="1903"/>
        <v>13112</v>
      </c>
      <c r="S387" s="9">
        <f t="shared" si="1903"/>
        <v>17850</v>
      </c>
      <c r="T387" s="9">
        <f t="shared" si="1903"/>
        <v>5426</v>
      </c>
      <c r="U387" s="9">
        <f t="shared" si="1903"/>
        <v>476</v>
      </c>
      <c r="V387" s="9">
        <f t="shared" si="1903"/>
        <v>8711</v>
      </c>
      <c r="W387" s="9">
        <f t="shared" si="1903"/>
        <v>655</v>
      </c>
      <c r="X387" s="9">
        <f t="shared" si="1903"/>
        <v>9470</v>
      </c>
      <c r="Y387" s="9">
        <f t="shared" si="1903"/>
        <v>-1241</v>
      </c>
      <c r="Z387" s="9">
        <f t="shared" si="1903"/>
        <v>17596</v>
      </c>
      <c r="AA387" s="9">
        <f t="shared" si="1903"/>
        <v>10475</v>
      </c>
      <c r="AB387" s="9">
        <f t="shared" si="1903"/>
        <v>10694</v>
      </c>
      <c r="AC387" s="9">
        <f t="shared" si="1903"/>
        <v>32066</v>
      </c>
      <c r="AD387" s="9">
        <f t="shared" si="1903"/>
        <v>-3206</v>
      </c>
      <c r="AE387" s="9">
        <f t="shared" si="1903"/>
        <v>732</v>
      </c>
      <c r="AF387" s="9">
        <f t="shared" si="1903"/>
        <v>5955</v>
      </c>
      <c r="AG387" s="9">
        <f t="shared" si="1903"/>
        <v>258</v>
      </c>
      <c r="AH387" s="9">
        <f t="shared" si="1903"/>
        <v>7803</v>
      </c>
      <c r="AI387" s="9">
        <f t="shared" si="1903"/>
        <v>2149</v>
      </c>
      <c r="AJ387" s="9">
        <f t="shared" si="1903"/>
        <v>166555</v>
      </c>
    </row>
    <row r="388" spans="1:36" x14ac:dyDescent="0.2">
      <c r="A388" s="1">
        <f t="shared" si="1876"/>
        <v>41974</v>
      </c>
      <c r="B388" s="9">
        <f t="shared" ref="B388:AJ388" si="1904">IF(OR(B160="C",B172="C"),"C",B172-B160)</f>
        <v>24425</v>
      </c>
      <c r="C388" s="9">
        <f t="shared" si="1904"/>
        <v>31183</v>
      </c>
      <c r="D388" s="9">
        <f t="shared" si="1904"/>
        <v>4827</v>
      </c>
      <c r="E388" s="9">
        <f t="shared" si="1904"/>
        <v>7238</v>
      </c>
      <c r="F388" s="9">
        <f t="shared" si="1904"/>
        <v>-10321</v>
      </c>
      <c r="G388" s="9">
        <f t="shared" si="1904"/>
        <v>21099</v>
      </c>
      <c r="H388" s="9">
        <f t="shared" si="1904"/>
        <v>1820</v>
      </c>
      <c r="I388" s="9">
        <f t="shared" si="1904"/>
        <v>-702</v>
      </c>
      <c r="J388" s="9">
        <f t="shared" si="1904"/>
        <v>-256</v>
      </c>
      <c r="K388" s="9">
        <f t="shared" si="1904"/>
        <v>934</v>
      </c>
      <c r="L388" s="9">
        <f t="shared" si="1904"/>
        <v>6284</v>
      </c>
      <c r="M388" s="9">
        <f t="shared" si="1904"/>
        <v>4182</v>
      </c>
      <c r="N388" s="9">
        <f t="shared" si="1904"/>
        <v>1043</v>
      </c>
      <c r="O388" s="9">
        <f t="shared" si="1904"/>
        <v>5921</v>
      </c>
      <c r="P388" s="9">
        <f t="shared" si="1904"/>
        <v>550</v>
      </c>
      <c r="Q388" s="9">
        <f t="shared" si="1904"/>
        <v>-884</v>
      </c>
      <c r="R388" s="9">
        <f t="shared" si="1904"/>
        <v>6819</v>
      </c>
      <c r="S388" s="9">
        <f t="shared" si="1904"/>
        <v>8425</v>
      </c>
      <c r="T388" s="9">
        <f t="shared" si="1904"/>
        <v>-3561</v>
      </c>
      <c r="U388" s="9">
        <f t="shared" si="1904"/>
        <v>12959</v>
      </c>
      <c r="V388" s="9">
        <f t="shared" si="1904"/>
        <v>26660</v>
      </c>
      <c r="W388" s="9">
        <f t="shared" si="1904"/>
        <v>6436</v>
      </c>
      <c r="X388" s="9">
        <f t="shared" si="1904"/>
        <v>10033</v>
      </c>
      <c r="Y388" s="9">
        <f t="shared" si="1904"/>
        <v>8392</v>
      </c>
      <c r="Z388" s="9">
        <f t="shared" si="1904"/>
        <v>51522</v>
      </c>
      <c r="AA388" s="9">
        <f t="shared" si="1904"/>
        <v>14692</v>
      </c>
      <c r="AB388" s="9">
        <f t="shared" si="1904"/>
        <v>2719</v>
      </c>
      <c r="AC388" s="9">
        <f t="shared" si="1904"/>
        <v>37521</v>
      </c>
      <c r="AD388" s="9">
        <f t="shared" si="1904"/>
        <v>4778</v>
      </c>
      <c r="AE388" s="9">
        <f t="shared" si="1904"/>
        <v>-187</v>
      </c>
      <c r="AF388" s="9">
        <f t="shared" si="1904"/>
        <v>1157</v>
      </c>
      <c r="AG388" s="9">
        <f t="shared" si="1904"/>
        <v>880</v>
      </c>
      <c r="AH388" s="9">
        <f t="shared" si="1904"/>
        <v>13610</v>
      </c>
      <c r="AI388" s="9">
        <f t="shared" si="1904"/>
        <v>1477</v>
      </c>
      <c r="AJ388" s="9">
        <f t="shared" si="1904"/>
        <v>241731</v>
      </c>
    </row>
    <row r="389" spans="1:36" x14ac:dyDescent="0.2">
      <c r="A389" s="1">
        <f t="shared" si="1876"/>
        <v>42005</v>
      </c>
      <c r="B389" s="9">
        <f t="shared" ref="B389:AJ389" si="1905">IF(OR(B161="C",B173="C"),"C",B173-B161)</f>
        <v>18370</v>
      </c>
      <c r="C389" s="9">
        <f t="shared" si="1905"/>
        <v>20777</v>
      </c>
      <c r="D389" s="9">
        <f t="shared" si="1905"/>
        <v>19501</v>
      </c>
      <c r="E389" s="9">
        <f t="shared" si="1905"/>
        <v>9180</v>
      </c>
      <c r="F389" s="9">
        <f t="shared" si="1905"/>
        <v>-21900</v>
      </c>
      <c r="G389" s="9">
        <f t="shared" si="1905"/>
        <v>3698</v>
      </c>
      <c r="H389" s="9">
        <f t="shared" si="1905"/>
        <v>2519</v>
      </c>
      <c r="I389" s="9">
        <f t="shared" si="1905"/>
        <v>1279</v>
      </c>
      <c r="J389" s="9">
        <f t="shared" si="1905"/>
        <v>6828</v>
      </c>
      <c r="K389" s="9">
        <f t="shared" si="1905"/>
        <v>-2136</v>
      </c>
      <c r="L389" s="9">
        <f t="shared" si="1905"/>
        <v>2930</v>
      </c>
      <c r="M389" s="9">
        <f t="shared" si="1905"/>
        <v>-2642</v>
      </c>
      <c r="N389" s="9">
        <f t="shared" si="1905"/>
        <v>3875</v>
      </c>
      <c r="O389" s="9">
        <f t="shared" si="1905"/>
        <v>-2872</v>
      </c>
      <c r="P389" s="9">
        <f t="shared" si="1905"/>
        <v>3097</v>
      </c>
      <c r="Q389" s="9">
        <f t="shared" si="1905"/>
        <v>-120</v>
      </c>
      <c r="R389" s="9">
        <f t="shared" si="1905"/>
        <v>17937</v>
      </c>
      <c r="S389" s="9">
        <f t="shared" si="1905"/>
        <v>17291</v>
      </c>
      <c r="T389" s="9">
        <f t="shared" si="1905"/>
        <v>-6211</v>
      </c>
      <c r="U389" s="9">
        <f t="shared" si="1905"/>
        <v>25573</v>
      </c>
      <c r="V389" s="9">
        <f t="shared" si="1905"/>
        <v>394</v>
      </c>
      <c r="W389" s="9">
        <f t="shared" si="1905"/>
        <v>6190</v>
      </c>
      <c r="X389" s="9">
        <f t="shared" si="1905"/>
        <v>6840</v>
      </c>
      <c r="Y389" s="9">
        <f t="shared" si="1905"/>
        <v>4336</v>
      </c>
      <c r="Z389" s="9">
        <f t="shared" si="1905"/>
        <v>17760</v>
      </c>
      <c r="AA389" s="9">
        <f t="shared" si="1905"/>
        <v>18320</v>
      </c>
      <c r="AB389" s="9">
        <f t="shared" si="1905"/>
        <v>5962</v>
      </c>
      <c r="AC389" s="9">
        <f t="shared" si="1905"/>
        <v>14095</v>
      </c>
      <c r="AD389" s="9">
        <f t="shared" si="1905"/>
        <v>6285</v>
      </c>
      <c r="AE389" s="9">
        <f t="shared" si="1905"/>
        <v>-374</v>
      </c>
      <c r="AF389" s="9">
        <f t="shared" si="1905"/>
        <v>2203</v>
      </c>
      <c r="AG389" s="9">
        <f t="shared" si="1905"/>
        <v>704</v>
      </c>
      <c r="AH389" s="9">
        <f t="shared" si="1905"/>
        <v>6584</v>
      </c>
      <c r="AI389" s="9">
        <f t="shared" si="1905"/>
        <v>-3084</v>
      </c>
      <c r="AJ389" s="9">
        <f t="shared" si="1905"/>
        <v>168136</v>
      </c>
    </row>
    <row r="390" spans="1:36" x14ac:dyDescent="0.2">
      <c r="A390" s="1">
        <f t="shared" si="1876"/>
        <v>42036</v>
      </c>
      <c r="B390" s="9">
        <f t="shared" ref="B390:AJ390" si="1906">IF(OR(B162="C",B174="C"),"C",B174-B162)</f>
        <v>22981</v>
      </c>
      <c r="C390" s="9">
        <f t="shared" si="1906"/>
        <v>8269</v>
      </c>
      <c r="D390" s="9">
        <f t="shared" si="1906"/>
        <v>11026</v>
      </c>
      <c r="E390" s="9">
        <f t="shared" si="1906"/>
        <v>10033</v>
      </c>
      <c r="F390" s="9">
        <f t="shared" si="1906"/>
        <v>-5296</v>
      </c>
      <c r="G390" s="9">
        <f t="shared" si="1906"/>
        <v>11665</v>
      </c>
      <c r="H390" s="9">
        <f t="shared" si="1906"/>
        <v>-3068</v>
      </c>
      <c r="I390" s="9">
        <f t="shared" si="1906"/>
        <v>3086</v>
      </c>
      <c r="J390" s="9">
        <f t="shared" si="1906"/>
        <v>2675</v>
      </c>
      <c r="K390" s="9">
        <f t="shared" si="1906"/>
        <v>965</v>
      </c>
      <c r="L390" s="9">
        <f t="shared" si="1906"/>
        <v>5700</v>
      </c>
      <c r="M390" s="9">
        <f t="shared" si="1906"/>
        <v>2019</v>
      </c>
      <c r="N390" s="9">
        <f t="shared" si="1906"/>
        <v>1787</v>
      </c>
      <c r="O390" s="9">
        <f t="shared" si="1906"/>
        <v>2583</v>
      </c>
      <c r="P390" s="9">
        <f t="shared" si="1906"/>
        <v>-890</v>
      </c>
      <c r="Q390" s="9">
        <f t="shared" si="1906"/>
        <v>2844</v>
      </c>
      <c r="R390" s="9">
        <f t="shared" si="1906"/>
        <v>9685</v>
      </c>
      <c r="S390" s="9">
        <f t="shared" si="1906"/>
        <v>5610</v>
      </c>
      <c r="T390" s="9">
        <f t="shared" si="1906"/>
        <v>-3806</v>
      </c>
      <c r="U390" s="9">
        <f t="shared" si="1906"/>
        <v>15004</v>
      </c>
      <c r="V390" s="9">
        <f t="shared" si="1906"/>
        <v>23156</v>
      </c>
      <c r="W390" s="9">
        <f t="shared" si="1906"/>
        <v>2021</v>
      </c>
      <c r="X390" s="9">
        <f t="shared" si="1906"/>
        <v>8033</v>
      </c>
      <c r="Y390" s="9">
        <f t="shared" si="1906"/>
        <v>3407</v>
      </c>
      <c r="Z390" s="9">
        <f t="shared" si="1906"/>
        <v>36616</v>
      </c>
      <c r="AA390" s="9">
        <f t="shared" si="1906"/>
        <v>16667</v>
      </c>
      <c r="AB390" s="9">
        <f t="shared" si="1906"/>
        <v>13643</v>
      </c>
      <c r="AC390" s="9">
        <f t="shared" si="1906"/>
        <v>7424</v>
      </c>
      <c r="AD390" s="9">
        <f t="shared" si="1906"/>
        <v>-1058</v>
      </c>
      <c r="AE390" s="9">
        <f t="shared" si="1906"/>
        <v>-345</v>
      </c>
      <c r="AF390" s="9">
        <f t="shared" si="1906"/>
        <v>5056</v>
      </c>
      <c r="AG390" s="9">
        <f t="shared" si="1906"/>
        <v>694</v>
      </c>
      <c r="AH390" s="9">
        <f t="shared" si="1906"/>
        <v>8342</v>
      </c>
      <c r="AI390" s="9">
        <f t="shared" si="1906"/>
        <v>5428</v>
      </c>
      <c r="AJ390" s="9">
        <f t="shared" si="1906"/>
        <v>189728</v>
      </c>
    </row>
    <row r="391" spans="1:36" x14ac:dyDescent="0.2">
      <c r="A391" s="1">
        <f t="shared" si="1876"/>
        <v>42064</v>
      </c>
      <c r="B391" s="9">
        <f t="shared" ref="B391:AJ391" si="1907">IF(OR(B163="C",B175="C"),"C",B175-B163)</f>
        <v>15008</v>
      </c>
      <c r="C391" s="9">
        <f t="shared" si="1907"/>
        <v>36658</v>
      </c>
      <c r="D391" s="9">
        <f t="shared" si="1907"/>
        <v>418</v>
      </c>
      <c r="E391" s="9">
        <f t="shared" si="1907"/>
        <v>13825</v>
      </c>
      <c r="F391" s="9">
        <f t="shared" si="1907"/>
        <v>-4589</v>
      </c>
      <c r="G391" s="9">
        <f t="shared" si="1907"/>
        <v>29917</v>
      </c>
      <c r="H391" s="9">
        <f t="shared" si="1907"/>
        <v>8432</v>
      </c>
      <c r="I391" s="9">
        <f t="shared" si="1907"/>
        <v>-1786</v>
      </c>
      <c r="J391" s="9">
        <f t="shared" si="1907"/>
        <v>2973</v>
      </c>
      <c r="K391" s="9">
        <f t="shared" si="1907"/>
        <v>982</v>
      </c>
      <c r="L391" s="9">
        <f t="shared" si="1907"/>
        <v>14910</v>
      </c>
      <c r="M391" s="9">
        <f t="shared" si="1907"/>
        <v>-1405</v>
      </c>
      <c r="N391" s="9">
        <f t="shared" si="1907"/>
        <v>1339</v>
      </c>
      <c r="O391" s="9">
        <f t="shared" si="1907"/>
        <v>2519</v>
      </c>
      <c r="P391" s="9">
        <f t="shared" si="1907"/>
        <v>-1293</v>
      </c>
      <c r="Q391" s="9">
        <f t="shared" si="1907"/>
        <v>169</v>
      </c>
      <c r="R391" s="9">
        <f t="shared" si="1907"/>
        <v>9697</v>
      </c>
      <c r="S391" s="9">
        <f t="shared" si="1907"/>
        <v>6618</v>
      </c>
      <c r="T391" s="9">
        <f t="shared" si="1907"/>
        <v>-2873</v>
      </c>
      <c r="U391" s="9">
        <f t="shared" si="1907"/>
        <v>8441</v>
      </c>
      <c r="V391" s="9">
        <f t="shared" si="1907"/>
        <v>37661</v>
      </c>
      <c r="W391" s="9">
        <f t="shared" si="1907"/>
        <v>-1101</v>
      </c>
      <c r="X391" s="9">
        <f t="shared" si="1907"/>
        <v>1667</v>
      </c>
      <c r="Y391" s="9">
        <f t="shared" si="1907"/>
        <v>11198</v>
      </c>
      <c r="Z391" s="9">
        <f t="shared" si="1907"/>
        <v>49425</v>
      </c>
      <c r="AA391" s="9">
        <f t="shared" si="1907"/>
        <v>17922</v>
      </c>
      <c r="AB391" s="9">
        <f t="shared" si="1907"/>
        <v>11143</v>
      </c>
      <c r="AC391" s="9">
        <f t="shared" si="1907"/>
        <v>20168</v>
      </c>
      <c r="AD391" s="9">
        <f t="shared" si="1907"/>
        <v>-2718</v>
      </c>
      <c r="AE391" s="9">
        <f t="shared" si="1907"/>
        <v>-418</v>
      </c>
      <c r="AF391" s="9">
        <f t="shared" si="1907"/>
        <v>6103</v>
      </c>
      <c r="AG391" s="9">
        <f t="shared" si="1907"/>
        <v>-708</v>
      </c>
      <c r="AH391" s="9">
        <f t="shared" si="1907"/>
        <v>10309</v>
      </c>
      <c r="AI391" s="9">
        <f t="shared" si="1907"/>
        <v>3354</v>
      </c>
      <c r="AJ391" s="9">
        <f t="shared" si="1907"/>
        <v>247919</v>
      </c>
    </row>
    <row r="392" spans="1:36" x14ac:dyDescent="0.2">
      <c r="A392" s="1">
        <f t="shared" si="1876"/>
        <v>42095</v>
      </c>
      <c r="B392" s="9">
        <f t="shared" ref="B392:AJ392" si="1908">IF(OR(B164="C",B176="C"),"C",B176-B164)</f>
        <v>-6527</v>
      </c>
      <c r="C392" s="9">
        <f t="shared" si="1908"/>
        <v>33234</v>
      </c>
      <c r="D392" s="9">
        <f t="shared" si="1908"/>
        <v>6599</v>
      </c>
      <c r="E392" s="9">
        <f t="shared" si="1908"/>
        <v>4210</v>
      </c>
      <c r="F392" s="9">
        <f t="shared" si="1908"/>
        <v>-4815</v>
      </c>
      <c r="G392" s="9">
        <f t="shared" si="1908"/>
        <v>10204</v>
      </c>
      <c r="H392" s="9">
        <f t="shared" si="1908"/>
        <v>1314</v>
      </c>
      <c r="I392" s="9">
        <f t="shared" si="1908"/>
        <v>-2082</v>
      </c>
      <c r="J392" s="9">
        <f t="shared" si="1908"/>
        <v>3139</v>
      </c>
      <c r="K392" s="9">
        <f t="shared" si="1908"/>
        <v>-783</v>
      </c>
      <c r="L392" s="9">
        <f t="shared" si="1908"/>
        <v>13588</v>
      </c>
      <c r="M392" s="9">
        <f t="shared" si="1908"/>
        <v>1788</v>
      </c>
      <c r="N392" s="9">
        <f t="shared" si="1908"/>
        <v>4120</v>
      </c>
      <c r="O392" s="9">
        <f t="shared" si="1908"/>
        <v>373</v>
      </c>
      <c r="P392" s="9">
        <f t="shared" si="1908"/>
        <v>38</v>
      </c>
      <c r="Q392" s="9">
        <f t="shared" si="1908"/>
        <v>-1316</v>
      </c>
      <c r="R392" s="9">
        <f t="shared" si="1908"/>
        <v>24622</v>
      </c>
      <c r="S392" s="9">
        <f t="shared" si="1908"/>
        <v>23899</v>
      </c>
      <c r="T392" s="9">
        <f t="shared" si="1908"/>
        <v>-6290</v>
      </c>
      <c r="U392" s="9">
        <f t="shared" si="1908"/>
        <v>2252</v>
      </c>
      <c r="V392" s="9">
        <f t="shared" si="1908"/>
        <v>15940</v>
      </c>
      <c r="W392" s="9">
        <f t="shared" si="1908"/>
        <v>-940</v>
      </c>
      <c r="X392" s="9">
        <f t="shared" si="1908"/>
        <v>2448</v>
      </c>
      <c r="Y392" s="9">
        <f t="shared" si="1908"/>
        <v>1109</v>
      </c>
      <c r="Z392" s="9">
        <f t="shared" si="1908"/>
        <v>18558</v>
      </c>
      <c r="AA392" s="9">
        <f t="shared" si="1908"/>
        <v>1099</v>
      </c>
      <c r="AB392" s="9">
        <f t="shared" si="1908"/>
        <v>-807</v>
      </c>
      <c r="AC392" s="9">
        <f t="shared" si="1908"/>
        <v>-3143</v>
      </c>
      <c r="AD392" s="9">
        <f t="shared" si="1908"/>
        <v>138</v>
      </c>
      <c r="AE392" s="9">
        <f t="shared" si="1908"/>
        <v>-5049</v>
      </c>
      <c r="AF392" s="9">
        <f t="shared" si="1908"/>
        <v>6009</v>
      </c>
      <c r="AG392" s="9">
        <f t="shared" si="1908"/>
        <v>-686</v>
      </c>
      <c r="AH392" s="9">
        <f t="shared" si="1908"/>
        <v>4318</v>
      </c>
      <c r="AI392" s="9">
        <f t="shared" si="1908"/>
        <v>3530</v>
      </c>
      <c r="AJ392" s="9">
        <f t="shared" si="1908"/>
        <v>107636</v>
      </c>
    </row>
    <row r="393" spans="1:36" x14ac:dyDescent="0.2">
      <c r="A393" s="1">
        <f t="shared" si="1876"/>
        <v>42125</v>
      </c>
      <c r="B393" s="9">
        <f t="shared" ref="B393:AJ393" si="1909">IF(OR(B165="C",B177="C"),"C",B177-B165)</f>
        <v>-6532</v>
      </c>
      <c r="C393" s="9">
        <f t="shared" si="1909"/>
        <v>-1510</v>
      </c>
      <c r="D393" s="9">
        <f t="shared" si="1909"/>
        <v>6382</v>
      </c>
      <c r="E393" s="9">
        <f t="shared" si="1909"/>
        <v>25</v>
      </c>
      <c r="F393" s="9">
        <f t="shared" si="1909"/>
        <v>-507</v>
      </c>
      <c r="G393" s="9">
        <f t="shared" si="1909"/>
        <v>15379</v>
      </c>
      <c r="H393" s="9">
        <f t="shared" si="1909"/>
        <v>2797</v>
      </c>
      <c r="I393" s="9">
        <f t="shared" si="1909"/>
        <v>1888</v>
      </c>
      <c r="J393" s="9">
        <f t="shared" si="1909"/>
        <v>-859</v>
      </c>
      <c r="K393" s="9">
        <f t="shared" si="1909"/>
        <v>982</v>
      </c>
      <c r="L393" s="9">
        <f t="shared" si="1909"/>
        <v>11052</v>
      </c>
      <c r="M393" s="9">
        <f t="shared" si="1909"/>
        <v>1157</v>
      </c>
      <c r="N393" s="9">
        <f t="shared" si="1909"/>
        <v>5709</v>
      </c>
      <c r="O393" s="9">
        <f t="shared" si="1909"/>
        <v>917</v>
      </c>
      <c r="P393" s="9">
        <f t="shared" si="1909"/>
        <v>295</v>
      </c>
      <c r="Q393" s="9">
        <f t="shared" si="1909"/>
        <v>735</v>
      </c>
      <c r="R393" s="9">
        <f t="shared" si="1909"/>
        <v>17116</v>
      </c>
      <c r="S393" s="9">
        <f t="shared" si="1909"/>
        <v>13807</v>
      </c>
      <c r="T393" s="9">
        <f t="shared" si="1909"/>
        <v>999</v>
      </c>
      <c r="U393" s="9">
        <f t="shared" si="1909"/>
        <v>-2807</v>
      </c>
      <c r="V393" s="9">
        <f t="shared" si="1909"/>
        <v>9908</v>
      </c>
      <c r="W393" s="9">
        <f t="shared" si="1909"/>
        <v>-2011</v>
      </c>
      <c r="X393" s="9">
        <f t="shared" si="1909"/>
        <v>4083</v>
      </c>
      <c r="Y393" s="9">
        <f t="shared" si="1909"/>
        <v>1817</v>
      </c>
      <c r="Z393" s="9">
        <f t="shared" si="1909"/>
        <v>13796</v>
      </c>
      <c r="AA393" s="9">
        <f t="shared" si="1909"/>
        <v>9601</v>
      </c>
      <c r="AB393" s="9">
        <f t="shared" si="1909"/>
        <v>5031</v>
      </c>
      <c r="AC393" s="9">
        <f t="shared" si="1909"/>
        <v>35156</v>
      </c>
      <c r="AD393" s="9">
        <f t="shared" si="1909"/>
        <v>-711</v>
      </c>
      <c r="AE393" s="9">
        <f t="shared" si="1909"/>
        <v>287</v>
      </c>
      <c r="AF393" s="9">
        <f t="shared" si="1909"/>
        <v>2246</v>
      </c>
      <c r="AG393" s="9">
        <f t="shared" si="1909"/>
        <v>30</v>
      </c>
      <c r="AH393" s="9">
        <f t="shared" si="1909"/>
        <v>2007</v>
      </c>
      <c r="AI393" s="9">
        <f t="shared" si="1909"/>
        <v>2038</v>
      </c>
      <c r="AJ393" s="9">
        <f t="shared" si="1909"/>
        <v>122701</v>
      </c>
    </row>
    <row r="394" spans="1:36" x14ac:dyDescent="0.2">
      <c r="A394" s="1">
        <f t="shared" si="1876"/>
        <v>42156</v>
      </c>
      <c r="B394" s="9">
        <f t="shared" ref="B394:AJ394" si="1910">IF(OR(B166="C",B178="C"),"C",B178-B166)</f>
        <v>-3064</v>
      </c>
      <c r="C394" s="9">
        <f t="shared" si="1910"/>
        <v>-3456</v>
      </c>
      <c r="D394" s="9">
        <f t="shared" si="1910"/>
        <v>739</v>
      </c>
      <c r="E394" s="9">
        <f t="shared" si="1910"/>
        <v>-1090</v>
      </c>
      <c r="F394" s="9">
        <f t="shared" si="1910"/>
        <v>-4285</v>
      </c>
      <c r="G394" s="9">
        <f t="shared" si="1910"/>
        <v>13120</v>
      </c>
      <c r="H394" s="9">
        <f t="shared" si="1910"/>
        <v>1377</v>
      </c>
      <c r="I394" s="9">
        <f t="shared" si="1910"/>
        <v>1184</v>
      </c>
      <c r="J394" s="9">
        <f t="shared" si="1910"/>
        <v>117</v>
      </c>
      <c r="K394" s="9">
        <f t="shared" si="1910"/>
        <v>5877</v>
      </c>
      <c r="L394" s="9">
        <f t="shared" si="1910"/>
        <v>7455</v>
      </c>
      <c r="M394" s="9">
        <f t="shared" si="1910"/>
        <v>-475</v>
      </c>
      <c r="N394" s="9">
        <f t="shared" si="1910"/>
        <v>7530</v>
      </c>
      <c r="O394" s="9">
        <f t="shared" si="1910"/>
        <v>2848</v>
      </c>
      <c r="P394" s="9">
        <f t="shared" si="1910"/>
        <v>-794</v>
      </c>
      <c r="Q394" s="9">
        <f t="shared" si="1910"/>
        <v>-601</v>
      </c>
      <c r="R394" s="9">
        <f t="shared" si="1910"/>
        <v>6403</v>
      </c>
      <c r="S394" s="9">
        <f t="shared" si="1910"/>
        <v>6871</v>
      </c>
      <c r="T394" s="9">
        <f t="shared" si="1910"/>
        <v>2462</v>
      </c>
      <c r="U394" s="9">
        <f t="shared" si="1910"/>
        <v>-62</v>
      </c>
      <c r="V394" s="9">
        <f t="shared" si="1910"/>
        <v>10738</v>
      </c>
      <c r="W394" s="9">
        <f t="shared" si="1910"/>
        <v>-777</v>
      </c>
      <c r="X394" s="9">
        <f t="shared" si="1910"/>
        <v>-173</v>
      </c>
      <c r="Y394" s="9">
        <f t="shared" si="1910"/>
        <v>1783</v>
      </c>
      <c r="Z394" s="9">
        <f t="shared" si="1910"/>
        <v>11572</v>
      </c>
      <c r="AA394" s="9">
        <f t="shared" si="1910"/>
        <v>1212</v>
      </c>
      <c r="AB394" s="9">
        <f t="shared" si="1910"/>
        <v>4710</v>
      </c>
      <c r="AC394" s="9">
        <f t="shared" si="1910"/>
        <v>5943</v>
      </c>
      <c r="AD394" s="9">
        <f t="shared" si="1910"/>
        <v>-1357</v>
      </c>
      <c r="AE394" s="9">
        <f t="shared" si="1910"/>
        <v>-474</v>
      </c>
      <c r="AF394" s="9">
        <f t="shared" si="1910"/>
        <v>-888</v>
      </c>
      <c r="AG394" s="9">
        <f t="shared" si="1910"/>
        <v>69</v>
      </c>
      <c r="AH394" s="9">
        <f t="shared" si="1910"/>
        <v>1765</v>
      </c>
      <c r="AI394" s="9">
        <f t="shared" si="1910"/>
        <v>646</v>
      </c>
      <c r="AJ394" s="9">
        <f t="shared" si="1910"/>
        <v>58485</v>
      </c>
    </row>
    <row r="395" spans="1:36" x14ac:dyDescent="0.2">
      <c r="A395" s="1">
        <f t="shared" si="1876"/>
        <v>42186</v>
      </c>
      <c r="B395" s="9">
        <f t="shared" ref="B395:AJ395" si="1911">IF(OR(B167="C",B179="C"),"C",B179-B167)</f>
        <v>354</v>
      </c>
      <c r="C395" s="9">
        <f t="shared" si="1911"/>
        <v>12861</v>
      </c>
      <c r="D395" s="9">
        <f t="shared" si="1911"/>
        <v>7897</v>
      </c>
      <c r="E395" s="9">
        <f t="shared" si="1911"/>
        <v>4444</v>
      </c>
      <c r="F395" s="9">
        <f t="shared" si="1911"/>
        <v>3281</v>
      </c>
      <c r="G395" s="9">
        <f t="shared" si="1911"/>
        <v>10914</v>
      </c>
      <c r="H395" s="9">
        <f t="shared" si="1911"/>
        <v>7506</v>
      </c>
      <c r="I395" s="9">
        <f t="shared" si="1911"/>
        <v>1735</v>
      </c>
      <c r="J395" s="9">
        <f t="shared" si="1911"/>
        <v>-3180</v>
      </c>
      <c r="K395" s="9">
        <f t="shared" si="1911"/>
        <v>-569</v>
      </c>
      <c r="L395" s="9">
        <f t="shared" si="1911"/>
        <v>5634</v>
      </c>
      <c r="M395" s="9">
        <f t="shared" si="1911"/>
        <v>949</v>
      </c>
      <c r="N395" s="9">
        <f t="shared" si="1911"/>
        <v>5429</v>
      </c>
      <c r="O395" s="9">
        <f t="shared" si="1911"/>
        <v>3257</v>
      </c>
      <c r="P395" s="9">
        <f t="shared" si="1911"/>
        <v>347</v>
      </c>
      <c r="Q395" s="9">
        <f t="shared" si="1911"/>
        <v>-1044</v>
      </c>
      <c r="R395" s="9">
        <f t="shared" si="1911"/>
        <v>20349</v>
      </c>
      <c r="S395" s="9">
        <f t="shared" si="1911"/>
        <v>17473</v>
      </c>
      <c r="T395" s="9">
        <f t="shared" si="1911"/>
        <v>1149</v>
      </c>
      <c r="U395" s="9">
        <f t="shared" si="1911"/>
        <v>4316</v>
      </c>
      <c r="V395" s="9">
        <f t="shared" si="1911"/>
        <v>14898</v>
      </c>
      <c r="W395" s="9">
        <f t="shared" si="1911"/>
        <v>13</v>
      </c>
      <c r="X395" s="9">
        <f t="shared" si="1911"/>
        <v>2547</v>
      </c>
      <c r="Y395" s="9">
        <f t="shared" si="1911"/>
        <v>-3286</v>
      </c>
      <c r="Z395" s="9">
        <f t="shared" si="1911"/>
        <v>14172</v>
      </c>
      <c r="AA395" s="9">
        <f t="shared" si="1911"/>
        <v>463</v>
      </c>
      <c r="AB395" s="9">
        <f t="shared" si="1911"/>
        <v>911</v>
      </c>
      <c r="AC395" s="9">
        <f t="shared" si="1911"/>
        <v>-6200</v>
      </c>
      <c r="AD395" s="9">
        <f t="shared" si="1911"/>
        <v>-730</v>
      </c>
      <c r="AE395" s="9">
        <f t="shared" si="1911"/>
        <v>-2490</v>
      </c>
      <c r="AF395" s="9">
        <f t="shared" si="1911"/>
        <v>-1125</v>
      </c>
      <c r="AG395" s="9">
        <f t="shared" si="1911"/>
        <v>255</v>
      </c>
      <c r="AH395" s="9">
        <f t="shared" si="1911"/>
        <v>3513</v>
      </c>
      <c r="AI395" s="9">
        <f t="shared" si="1911"/>
        <v>-264</v>
      </c>
      <c r="AJ395" s="9">
        <f t="shared" si="1911"/>
        <v>94133</v>
      </c>
    </row>
    <row r="396" spans="1:36" x14ac:dyDescent="0.2">
      <c r="A396" s="1">
        <f t="shared" si="1876"/>
        <v>42217</v>
      </c>
      <c r="B396" s="9">
        <f t="shared" ref="B396:AJ396" si="1912">IF(OR(B168="C",B180="C"),"C",B180-B168)</f>
        <v>-3200</v>
      </c>
      <c r="C396" s="9">
        <f t="shared" si="1912"/>
        <v>12444</v>
      </c>
      <c r="D396" s="9">
        <f t="shared" si="1912"/>
        <v>2395</v>
      </c>
      <c r="E396" s="9">
        <f t="shared" si="1912"/>
        <v>7274</v>
      </c>
      <c r="F396" s="9">
        <f t="shared" si="1912"/>
        <v>3676</v>
      </c>
      <c r="G396" s="9">
        <f t="shared" si="1912"/>
        <v>984</v>
      </c>
      <c r="H396" s="9">
        <f t="shared" si="1912"/>
        <v>1114</v>
      </c>
      <c r="I396" s="9">
        <f t="shared" si="1912"/>
        <v>1314</v>
      </c>
      <c r="J396" s="9">
        <f t="shared" si="1912"/>
        <v>-2227</v>
      </c>
      <c r="K396" s="9">
        <f t="shared" si="1912"/>
        <v>3769</v>
      </c>
      <c r="L396" s="9">
        <f t="shared" si="1912"/>
        <v>3314</v>
      </c>
      <c r="M396" s="9">
        <f t="shared" si="1912"/>
        <v>1150</v>
      </c>
      <c r="N396" s="9">
        <f t="shared" si="1912"/>
        <v>6244</v>
      </c>
      <c r="O396" s="9">
        <f t="shared" si="1912"/>
        <v>3707</v>
      </c>
      <c r="P396" s="9">
        <f t="shared" si="1912"/>
        <v>577</v>
      </c>
      <c r="Q396" s="9">
        <f t="shared" si="1912"/>
        <v>962</v>
      </c>
      <c r="R396" s="9">
        <f t="shared" si="1912"/>
        <v>4300</v>
      </c>
      <c r="S396" s="9">
        <f t="shared" si="1912"/>
        <v>3493</v>
      </c>
      <c r="T396" s="9">
        <f t="shared" si="1912"/>
        <v>3983</v>
      </c>
      <c r="U396" s="9">
        <f t="shared" si="1912"/>
        <v>9431</v>
      </c>
      <c r="V396" s="9">
        <f t="shared" si="1912"/>
        <v>12880</v>
      </c>
      <c r="W396" s="9">
        <f t="shared" si="1912"/>
        <v>-1441</v>
      </c>
      <c r="X396" s="9">
        <f t="shared" si="1912"/>
        <v>1883</v>
      </c>
      <c r="Y396" s="9">
        <f t="shared" si="1912"/>
        <v>-1522</v>
      </c>
      <c r="Z396" s="9">
        <f t="shared" si="1912"/>
        <v>11799</v>
      </c>
      <c r="AA396" s="9">
        <f t="shared" si="1912"/>
        <v>1038</v>
      </c>
      <c r="AB396" s="9">
        <f t="shared" si="1912"/>
        <v>3262</v>
      </c>
      <c r="AC396" s="9">
        <f t="shared" si="1912"/>
        <v>12582</v>
      </c>
      <c r="AD396" s="9">
        <f t="shared" si="1912"/>
        <v>-119</v>
      </c>
      <c r="AE396" s="9">
        <f t="shared" si="1912"/>
        <v>-2288</v>
      </c>
      <c r="AF396" s="9">
        <f t="shared" si="1912"/>
        <v>1137</v>
      </c>
      <c r="AG396" s="9">
        <f t="shared" si="1912"/>
        <v>-383</v>
      </c>
      <c r="AH396" s="9">
        <f t="shared" si="1912"/>
        <v>2556</v>
      </c>
      <c r="AI396" s="9">
        <f t="shared" si="1912"/>
        <v>1023</v>
      </c>
      <c r="AJ396" s="9">
        <f t="shared" si="1912"/>
        <v>91818</v>
      </c>
    </row>
    <row r="397" spans="1:36" x14ac:dyDescent="0.2">
      <c r="A397" s="1">
        <f t="shared" si="1876"/>
        <v>42248</v>
      </c>
      <c r="B397" s="9">
        <f t="shared" ref="B397:AJ397" si="1913">IF(OR(B169="C",B181="C"),"C",B181-B169)</f>
        <v>9870</v>
      </c>
      <c r="C397" s="9">
        <f t="shared" si="1913"/>
        <v>5114</v>
      </c>
      <c r="D397" s="9">
        <f t="shared" si="1913"/>
        <v>2873</v>
      </c>
      <c r="E397" s="9">
        <f t="shared" si="1913"/>
        <v>15906</v>
      </c>
      <c r="F397" s="9">
        <f t="shared" si="1913"/>
        <v>1340</v>
      </c>
      <c r="G397" s="9">
        <f t="shared" si="1913"/>
        <v>5083</v>
      </c>
      <c r="H397" s="9">
        <f t="shared" si="1913"/>
        <v>-504</v>
      </c>
      <c r="I397" s="9">
        <f t="shared" si="1913"/>
        <v>-978</v>
      </c>
      <c r="J397" s="9">
        <f t="shared" si="1913"/>
        <v>1200</v>
      </c>
      <c r="K397" s="9">
        <f t="shared" si="1913"/>
        <v>-2699</v>
      </c>
      <c r="L397" s="9">
        <f t="shared" si="1913"/>
        <v>-3490</v>
      </c>
      <c r="M397" s="9">
        <f t="shared" si="1913"/>
        <v>-630</v>
      </c>
      <c r="N397" s="9">
        <f t="shared" si="1913"/>
        <v>3050</v>
      </c>
      <c r="O397" s="9">
        <f t="shared" si="1913"/>
        <v>1190</v>
      </c>
      <c r="P397" s="9">
        <f t="shared" si="1913"/>
        <v>1084</v>
      </c>
      <c r="Q397" s="9">
        <f t="shared" si="1913"/>
        <v>-696</v>
      </c>
      <c r="R397" s="9">
        <f t="shared" si="1913"/>
        <v>-1632</v>
      </c>
      <c r="S397" s="9">
        <f t="shared" si="1913"/>
        <v>-3017</v>
      </c>
      <c r="T397" s="9">
        <f t="shared" si="1913"/>
        <v>1801</v>
      </c>
      <c r="U397" s="9">
        <f t="shared" si="1913"/>
        <v>6516</v>
      </c>
      <c r="V397" s="9">
        <f t="shared" si="1913"/>
        <v>19806</v>
      </c>
      <c r="W397" s="9">
        <f t="shared" si="1913"/>
        <v>981</v>
      </c>
      <c r="X397" s="9">
        <f t="shared" si="1913"/>
        <v>8731</v>
      </c>
      <c r="Y397" s="9">
        <f t="shared" si="1913"/>
        <v>1042</v>
      </c>
      <c r="Z397" s="9">
        <f t="shared" si="1913"/>
        <v>30560</v>
      </c>
      <c r="AA397" s="9">
        <f t="shared" si="1913"/>
        <v>3941</v>
      </c>
      <c r="AB397" s="9">
        <f t="shared" si="1913"/>
        <v>7424</v>
      </c>
      <c r="AC397" s="9">
        <f t="shared" si="1913"/>
        <v>25931</v>
      </c>
      <c r="AD397" s="9">
        <f t="shared" si="1913"/>
        <v>989</v>
      </c>
      <c r="AE397" s="9">
        <f t="shared" si="1913"/>
        <v>-1104</v>
      </c>
      <c r="AF397" s="9">
        <f t="shared" si="1913"/>
        <v>7321</v>
      </c>
      <c r="AG397" s="9">
        <f t="shared" si="1913"/>
        <v>-161</v>
      </c>
      <c r="AH397" s="9">
        <f t="shared" si="1913"/>
        <v>3778</v>
      </c>
      <c r="AI397" s="9">
        <f t="shared" si="1913"/>
        <v>-303</v>
      </c>
      <c r="AJ397" s="9">
        <f t="shared" si="1913"/>
        <v>122775</v>
      </c>
    </row>
    <row r="398" spans="1:36" x14ac:dyDescent="0.2">
      <c r="A398" s="1">
        <f t="shared" si="1876"/>
        <v>42278</v>
      </c>
      <c r="B398" s="9">
        <f t="shared" ref="B398:AJ398" si="1914">IF(OR(B170="C",B182="C"),"C",B182-B170)</f>
        <v>4092</v>
      </c>
      <c r="C398" s="9">
        <f t="shared" si="1914"/>
        <v>-6669</v>
      </c>
      <c r="D398" s="9">
        <f t="shared" si="1914"/>
        <v>3995</v>
      </c>
      <c r="E398" s="9">
        <f t="shared" si="1914"/>
        <v>4566</v>
      </c>
      <c r="F398" s="9">
        <f t="shared" si="1914"/>
        <v>5388</v>
      </c>
      <c r="G398" s="9">
        <f t="shared" si="1914"/>
        <v>2524</v>
      </c>
      <c r="H398" s="9">
        <f t="shared" si="1914"/>
        <v>866</v>
      </c>
      <c r="I398" s="9">
        <f t="shared" si="1914"/>
        <v>173</v>
      </c>
      <c r="J398" s="9">
        <f t="shared" si="1914"/>
        <v>1573</v>
      </c>
      <c r="K398" s="9">
        <f t="shared" si="1914"/>
        <v>3997</v>
      </c>
      <c r="L398" s="9">
        <f t="shared" si="1914"/>
        <v>3556</v>
      </c>
      <c r="M398" s="9">
        <f t="shared" si="1914"/>
        <v>4324</v>
      </c>
      <c r="N398" s="9">
        <f t="shared" si="1914"/>
        <v>-2255</v>
      </c>
      <c r="O398" s="9">
        <f t="shared" si="1914"/>
        <v>-3315</v>
      </c>
      <c r="P398" s="9">
        <f t="shared" si="1914"/>
        <v>1364</v>
      </c>
      <c r="Q398" s="9">
        <f t="shared" si="1914"/>
        <v>-635</v>
      </c>
      <c r="R398" s="9">
        <f t="shared" si="1914"/>
        <v>9558</v>
      </c>
      <c r="S398" s="9">
        <f t="shared" si="1914"/>
        <v>3399</v>
      </c>
      <c r="T398" s="9">
        <f t="shared" si="1914"/>
        <v>95</v>
      </c>
      <c r="U398" s="9">
        <f t="shared" si="1914"/>
        <v>8524</v>
      </c>
      <c r="V398" s="9">
        <f t="shared" si="1914"/>
        <v>4651</v>
      </c>
      <c r="W398" s="9">
        <f t="shared" si="1914"/>
        <v>820</v>
      </c>
      <c r="X398" s="9">
        <f t="shared" si="1914"/>
        <v>10026</v>
      </c>
      <c r="Y398" s="9">
        <f t="shared" si="1914"/>
        <v>-2226</v>
      </c>
      <c r="Z398" s="9">
        <f t="shared" si="1914"/>
        <v>13271</v>
      </c>
      <c r="AA398" s="9">
        <f t="shared" si="1914"/>
        <v>2020</v>
      </c>
      <c r="AB398" s="9">
        <f t="shared" si="1914"/>
        <v>3032</v>
      </c>
      <c r="AC398" s="9">
        <f t="shared" si="1914"/>
        <v>25376</v>
      </c>
      <c r="AD398" s="9">
        <f t="shared" si="1914"/>
        <v>3976</v>
      </c>
      <c r="AE398" s="9">
        <f t="shared" si="1914"/>
        <v>-2515</v>
      </c>
      <c r="AF398" s="9">
        <f t="shared" si="1914"/>
        <v>-8212</v>
      </c>
      <c r="AG398" s="9">
        <f t="shared" si="1914"/>
        <v>205</v>
      </c>
      <c r="AH398" s="9">
        <f t="shared" si="1914"/>
        <v>192</v>
      </c>
      <c r="AI398" s="9">
        <f t="shared" si="1914"/>
        <v>1113</v>
      </c>
      <c r="AJ398" s="9">
        <f t="shared" si="1914"/>
        <v>80182</v>
      </c>
    </row>
    <row r="399" spans="1:36" x14ac:dyDescent="0.2">
      <c r="A399" s="1">
        <f t="shared" si="1876"/>
        <v>42309</v>
      </c>
      <c r="B399" s="9">
        <f t="shared" ref="B399:AJ399" si="1915">IF(OR(B171="C",B183="C"),"C",B183-B171)</f>
        <v>-1007</v>
      </c>
      <c r="C399" s="9">
        <f t="shared" si="1915"/>
        <v>-7441</v>
      </c>
      <c r="D399" s="9">
        <f t="shared" si="1915"/>
        <v>1738</v>
      </c>
      <c r="E399" s="9">
        <f t="shared" si="1915"/>
        <v>14087</v>
      </c>
      <c r="F399" s="9">
        <f t="shared" si="1915"/>
        <v>13741</v>
      </c>
      <c r="G399" s="9">
        <f t="shared" si="1915"/>
        <v>9311</v>
      </c>
      <c r="H399" s="9">
        <f t="shared" si="1915"/>
        <v>1035</v>
      </c>
      <c r="I399" s="9">
        <f t="shared" si="1915"/>
        <v>1500</v>
      </c>
      <c r="J399" s="9">
        <f t="shared" si="1915"/>
        <v>-2684</v>
      </c>
      <c r="K399" s="9">
        <f t="shared" si="1915"/>
        <v>-173</v>
      </c>
      <c r="L399" s="9">
        <f t="shared" si="1915"/>
        <v>-2208</v>
      </c>
      <c r="M399" s="9">
        <f t="shared" si="1915"/>
        <v>2897</v>
      </c>
      <c r="N399" s="9">
        <f t="shared" si="1915"/>
        <v>3148</v>
      </c>
      <c r="O399" s="9">
        <f t="shared" si="1915"/>
        <v>-900</v>
      </c>
      <c r="P399" s="9">
        <f t="shared" si="1915"/>
        <v>498</v>
      </c>
      <c r="Q399" s="9">
        <f t="shared" si="1915"/>
        <v>3196</v>
      </c>
      <c r="R399" s="9">
        <f t="shared" si="1915"/>
        <v>14664</v>
      </c>
      <c r="S399" s="9">
        <f t="shared" si="1915"/>
        <v>4471</v>
      </c>
      <c r="T399" s="9">
        <f t="shared" si="1915"/>
        <v>828</v>
      </c>
      <c r="U399" s="9">
        <f t="shared" si="1915"/>
        <v>4827</v>
      </c>
      <c r="V399" s="9">
        <f t="shared" si="1915"/>
        <v>10086</v>
      </c>
      <c r="W399" s="9">
        <f t="shared" si="1915"/>
        <v>-401</v>
      </c>
      <c r="X399" s="9">
        <f t="shared" si="1915"/>
        <v>8400</v>
      </c>
      <c r="Y399" s="9">
        <f t="shared" si="1915"/>
        <v>-325</v>
      </c>
      <c r="Z399" s="9">
        <f t="shared" si="1915"/>
        <v>17759</v>
      </c>
      <c r="AA399" s="9">
        <f t="shared" si="1915"/>
        <v>6504</v>
      </c>
      <c r="AB399" s="9">
        <f t="shared" si="1915"/>
        <v>7433</v>
      </c>
      <c r="AC399" s="9">
        <f t="shared" si="1915"/>
        <v>33383</v>
      </c>
      <c r="AD399" s="9">
        <f t="shared" si="1915"/>
        <v>5032</v>
      </c>
      <c r="AE399" s="9">
        <f t="shared" si="1915"/>
        <v>-620</v>
      </c>
      <c r="AF399" s="9">
        <f t="shared" si="1915"/>
        <v>2596</v>
      </c>
      <c r="AG399" s="9">
        <f t="shared" si="1915"/>
        <v>344</v>
      </c>
      <c r="AH399" s="9">
        <f t="shared" si="1915"/>
        <v>4972</v>
      </c>
      <c r="AI399" s="9">
        <f t="shared" si="1915"/>
        <v>1318</v>
      </c>
      <c r="AJ399" s="9">
        <f t="shared" si="1915"/>
        <v>135778</v>
      </c>
    </row>
    <row r="400" spans="1:36" x14ac:dyDescent="0.2">
      <c r="A400" s="1">
        <f t="shared" si="1876"/>
        <v>42339</v>
      </c>
      <c r="B400" s="9">
        <f t="shared" ref="B400:AJ400" si="1916">IF(OR(B172="C",B184="C"),"C",B184-B172)</f>
        <v>710</v>
      </c>
      <c r="C400" s="9">
        <f t="shared" si="1916"/>
        <v>18378</v>
      </c>
      <c r="D400" s="9">
        <f t="shared" si="1916"/>
        <v>1799</v>
      </c>
      <c r="E400" s="9">
        <f t="shared" si="1916"/>
        <v>18719</v>
      </c>
      <c r="F400" s="9">
        <f t="shared" si="1916"/>
        <v>8730</v>
      </c>
      <c r="G400" s="9">
        <f t="shared" si="1916"/>
        <v>16889</v>
      </c>
      <c r="H400" s="9">
        <f t="shared" si="1916"/>
        <v>6191</v>
      </c>
      <c r="I400" s="9">
        <f t="shared" si="1916"/>
        <v>2326</v>
      </c>
      <c r="J400" s="9">
        <f t="shared" si="1916"/>
        <v>-2076</v>
      </c>
      <c r="K400" s="9">
        <f t="shared" si="1916"/>
        <v>4524</v>
      </c>
      <c r="L400" s="9">
        <f t="shared" si="1916"/>
        <v>9501</v>
      </c>
      <c r="M400" s="9">
        <f t="shared" si="1916"/>
        <v>165</v>
      </c>
      <c r="N400" s="9">
        <f t="shared" si="1916"/>
        <v>203</v>
      </c>
      <c r="O400" s="9">
        <f t="shared" si="1916"/>
        <v>-2449</v>
      </c>
      <c r="P400" s="9">
        <f t="shared" si="1916"/>
        <v>1238</v>
      </c>
      <c r="Q400" s="9">
        <f t="shared" si="1916"/>
        <v>5091</v>
      </c>
      <c r="R400" s="9">
        <f t="shared" si="1916"/>
        <v>17408</v>
      </c>
      <c r="S400" s="9">
        <f t="shared" si="1916"/>
        <v>7964</v>
      </c>
      <c r="T400" s="9">
        <f t="shared" si="1916"/>
        <v>4509</v>
      </c>
      <c r="U400" s="9">
        <f t="shared" si="1916"/>
        <v>14015</v>
      </c>
      <c r="V400" s="9">
        <f t="shared" si="1916"/>
        <v>22852</v>
      </c>
      <c r="W400" s="9">
        <f t="shared" si="1916"/>
        <v>156</v>
      </c>
      <c r="X400" s="9">
        <f t="shared" si="1916"/>
        <v>13018</v>
      </c>
      <c r="Y400" s="9">
        <f t="shared" si="1916"/>
        <v>9232</v>
      </c>
      <c r="Z400" s="9">
        <f t="shared" si="1916"/>
        <v>45256</v>
      </c>
      <c r="AA400" s="9">
        <f t="shared" si="1916"/>
        <v>-1305</v>
      </c>
      <c r="AB400" s="9">
        <f t="shared" si="1916"/>
        <v>23031</v>
      </c>
      <c r="AC400" s="9">
        <f t="shared" si="1916"/>
        <v>24713</v>
      </c>
      <c r="AD400" s="9">
        <f t="shared" si="1916"/>
        <v>5573</v>
      </c>
      <c r="AE400" s="9">
        <f t="shared" si="1916"/>
        <v>-3619</v>
      </c>
      <c r="AF400" s="9">
        <f t="shared" si="1916"/>
        <v>3073</v>
      </c>
      <c r="AG400" s="9">
        <f t="shared" si="1916"/>
        <v>327</v>
      </c>
      <c r="AH400" s="9">
        <f t="shared" si="1916"/>
        <v>-2957</v>
      </c>
      <c r="AI400" s="9">
        <f t="shared" si="1916"/>
        <v>3670</v>
      </c>
      <c r="AJ400" s="9">
        <f t="shared" si="1916"/>
        <v>223633</v>
      </c>
    </row>
    <row r="401" spans="1:36" x14ac:dyDescent="0.2">
      <c r="A401" s="1">
        <f t="shared" si="1876"/>
        <v>42370</v>
      </c>
      <c r="B401" s="9">
        <f t="shared" ref="B401:AJ401" si="1917">IF(OR(B173="C",B185="C"),"C",B185-B173)</f>
        <v>-11216</v>
      </c>
      <c r="C401" s="9">
        <f t="shared" si="1917"/>
        <v>26182</v>
      </c>
      <c r="D401" s="9">
        <f t="shared" si="1917"/>
        <v>-11138</v>
      </c>
      <c r="E401" s="9">
        <f t="shared" si="1917"/>
        <v>6544</v>
      </c>
      <c r="F401" s="9">
        <f t="shared" si="1917"/>
        <v>6430</v>
      </c>
      <c r="G401" s="9">
        <f t="shared" si="1917"/>
        <v>19853</v>
      </c>
      <c r="H401" s="9">
        <f t="shared" si="1917"/>
        <v>5705</v>
      </c>
      <c r="I401" s="9">
        <f t="shared" si="1917"/>
        <v>1311</v>
      </c>
      <c r="J401" s="9">
        <f t="shared" si="1917"/>
        <v>-4873</v>
      </c>
      <c r="K401" s="9">
        <f t="shared" si="1917"/>
        <v>14297</v>
      </c>
      <c r="L401" s="9">
        <f t="shared" si="1917"/>
        <v>18794</v>
      </c>
      <c r="M401" s="9">
        <f t="shared" si="1917"/>
        <v>-906</v>
      </c>
      <c r="N401" s="9">
        <f t="shared" si="1917"/>
        <v>589</v>
      </c>
      <c r="O401" s="9">
        <f t="shared" si="1917"/>
        <v>-1841</v>
      </c>
      <c r="P401" s="9">
        <f t="shared" si="1917"/>
        <v>97</v>
      </c>
      <c r="Q401" s="9">
        <f t="shared" si="1917"/>
        <v>1905</v>
      </c>
      <c r="R401" s="9">
        <f t="shared" si="1917"/>
        <v>18433</v>
      </c>
      <c r="S401" s="9">
        <f t="shared" si="1917"/>
        <v>10232</v>
      </c>
      <c r="T401" s="9">
        <f t="shared" si="1917"/>
        <v>3820</v>
      </c>
      <c r="U401" s="9">
        <f t="shared" si="1917"/>
        <v>2765</v>
      </c>
      <c r="V401" s="9">
        <f t="shared" si="1917"/>
        <v>48909</v>
      </c>
      <c r="W401" s="9">
        <f t="shared" si="1917"/>
        <v>1989</v>
      </c>
      <c r="X401" s="9">
        <f t="shared" si="1917"/>
        <v>14562</v>
      </c>
      <c r="Y401" s="9">
        <f t="shared" si="1917"/>
        <v>635</v>
      </c>
      <c r="Z401" s="9">
        <f t="shared" si="1917"/>
        <v>66094</v>
      </c>
      <c r="AA401" s="9">
        <f t="shared" si="1917"/>
        <v>10187</v>
      </c>
      <c r="AB401" s="9">
        <f t="shared" si="1917"/>
        <v>11487</v>
      </c>
      <c r="AC401" s="9">
        <f t="shared" si="1917"/>
        <v>38000</v>
      </c>
      <c r="AD401" s="9">
        <f t="shared" si="1917"/>
        <v>6047</v>
      </c>
      <c r="AE401" s="9">
        <f t="shared" si="1917"/>
        <v>8210</v>
      </c>
      <c r="AF401" s="9">
        <f t="shared" si="1917"/>
        <v>17563</v>
      </c>
      <c r="AG401" s="9">
        <f t="shared" si="1917"/>
        <v>1000</v>
      </c>
      <c r="AH401" s="9">
        <f t="shared" si="1917"/>
        <v>12419</v>
      </c>
      <c r="AI401" s="9">
        <f t="shared" si="1917"/>
        <v>10177</v>
      </c>
      <c r="AJ401" s="9">
        <f t="shared" si="1917"/>
        <v>277941</v>
      </c>
    </row>
    <row r="402" spans="1:36" x14ac:dyDescent="0.2">
      <c r="A402" s="1">
        <f t="shared" si="1876"/>
        <v>42401</v>
      </c>
      <c r="B402" s="9">
        <f t="shared" ref="B402:AJ402" si="1918">IF(OR(B174="C",B186="C"),"C",B186-B174)</f>
        <v>712</v>
      </c>
      <c r="C402" s="9">
        <f t="shared" si="1918"/>
        <v>19571</v>
      </c>
      <c r="D402" s="9">
        <f t="shared" si="1918"/>
        <v>120</v>
      </c>
      <c r="E402" s="9">
        <f t="shared" si="1918"/>
        <v>12176</v>
      </c>
      <c r="F402" s="9">
        <f t="shared" si="1918"/>
        <v>6265</v>
      </c>
      <c r="G402" s="9">
        <f t="shared" si="1918"/>
        <v>16131</v>
      </c>
      <c r="H402" s="9">
        <f t="shared" si="1918"/>
        <v>8902</v>
      </c>
      <c r="I402" s="9">
        <f t="shared" si="1918"/>
        <v>9235</v>
      </c>
      <c r="J402" s="9">
        <f t="shared" si="1918"/>
        <v>-566</v>
      </c>
      <c r="K402" s="9">
        <f t="shared" si="1918"/>
        <v>12598</v>
      </c>
      <c r="L402" s="9">
        <f t="shared" si="1918"/>
        <v>12915</v>
      </c>
      <c r="M402" s="9">
        <f t="shared" si="1918"/>
        <v>1530</v>
      </c>
      <c r="N402" s="9">
        <f t="shared" si="1918"/>
        <v>4799</v>
      </c>
      <c r="O402" s="9">
        <f t="shared" si="1918"/>
        <v>-198</v>
      </c>
      <c r="P402" s="9">
        <f t="shared" si="1918"/>
        <v>5903</v>
      </c>
      <c r="Q402" s="9">
        <f t="shared" si="1918"/>
        <v>2080</v>
      </c>
      <c r="R402" s="9">
        <f t="shared" si="1918"/>
        <v>22579</v>
      </c>
      <c r="S402" s="9">
        <f t="shared" si="1918"/>
        <v>15812</v>
      </c>
      <c r="T402" s="9">
        <f t="shared" si="1918"/>
        <v>5856</v>
      </c>
      <c r="U402" s="9">
        <f t="shared" si="1918"/>
        <v>12574</v>
      </c>
      <c r="V402" s="9">
        <f t="shared" si="1918"/>
        <v>18002</v>
      </c>
      <c r="W402" s="9">
        <f t="shared" si="1918"/>
        <v>5611</v>
      </c>
      <c r="X402" s="9">
        <f t="shared" si="1918"/>
        <v>7650</v>
      </c>
      <c r="Y402" s="9">
        <f t="shared" si="1918"/>
        <v>1145</v>
      </c>
      <c r="Z402" s="9">
        <f t="shared" si="1918"/>
        <v>32409</v>
      </c>
      <c r="AA402" s="9">
        <f t="shared" si="1918"/>
        <v>13572</v>
      </c>
      <c r="AB402" s="9">
        <f t="shared" si="1918"/>
        <v>5628</v>
      </c>
      <c r="AC402" s="9">
        <f t="shared" si="1918"/>
        <v>22250</v>
      </c>
      <c r="AD402" s="9">
        <f t="shared" si="1918"/>
        <v>4454</v>
      </c>
      <c r="AE402" s="9">
        <f t="shared" si="1918"/>
        <v>1781</v>
      </c>
      <c r="AF402" s="9">
        <f t="shared" si="1918"/>
        <v>6628</v>
      </c>
      <c r="AG402" s="9">
        <f t="shared" si="1918"/>
        <v>1465</v>
      </c>
      <c r="AH402" s="9">
        <f t="shared" si="1918"/>
        <v>11605</v>
      </c>
      <c r="AI402" s="9">
        <f t="shared" si="1918"/>
        <v>7898</v>
      </c>
      <c r="AJ402" s="9">
        <f t="shared" si="1918"/>
        <v>260875</v>
      </c>
    </row>
    <row r="403" spans="1:36" x14ac:dyDescent="0.2">
      <c r="A403" s="1">
        <f t="shared" si="1876"/>
        <v>42430</v>
      </c>
      <c r="B403" s="9">
        <f t="shared" ref="B403:AJ403" si="1919">IF(OR(B175="C",B187="C"),"C",B187-B175)</f>
        <v>49453</v>
      </c>
      <c r="C403" s="9">
        <f t="shared" si="1919"/>
        <v>14555</v>
      </c>
      <c r="D403" s="9">
        <f t="shared" si="1919"/>
        <v>20276</v>
      </c>
      <c r="E403" s="9">
        <f t="shared" si="1919"/>
        <v>690</v>
      </c>
      <c r="F403" s="9">
        <f t="shared" si="1919"/>
        <v>28194</v>
      </c>
      <c r="G403" s="9">
        <f t="shared" si="1919"/>
        <v>16965</v>
      </c>
      <c r="H403" s="9">
        <f t="shared" si="1919"/>
        <v>17605</v>
      </c>
      <c r="I403" s="9">
        <f t="shared" si="1919"/>
        <v>9007</v>
      </c>
      <c r="J403" s="9">
        <f t="shared" si="1919"/>
        <v>1464</v>
      </c>
      <c r="K403" s="9">
        <f t="shared" si="1919"/>
        <v>11118</v>
      </c>
      <c r="L403" s="9">
        <f t="shared" si="1919"/>
        <v>8148</v>
      </c>
      <c r="M403" s="9">
        <f t="shared" si="1919"/>
        <v>8093</v>
      </c>
      <c r="N403" s="9">
        <f t="shared" si="1919"/>
        <v>16</v>
      </c>
      <c r="O403" s="9">
        <f t="shared" si="1919"/>
        <v>3307</v>
      </c>
      <c r="P403" s="9">
        <f t="shared" si="1919"/>
        <v>5488</v>
      </c>
      <c r="Q403" s="9">
        <f t="shared" si="1919"/>
        <v>6594</v>
      </c>
      <c r="R403" s="9">
        <f t="shared" si="1919"/>
        <v>11870</v>
      </c>
      <c r="S403" s="9">
        <f t="shared" si="1919"/>
        <v>9460</v>
      </c>
      <c r="T403" s="9">
        <f t="shared" si="1919"/>
        <v>11227</v>
      </c>
      <c r="U403" s="9">
        <f t="shared" si="1919"/>
        <v>24392</v>
      </c>
      <c r="V403" s="9">
        <f t="shared" si="1919"/>
        <v>16866</v>
      </c>
      <c r="W403" s="9">
        <f t="shared" si="1919"/>
        <v>9392</v>
      </c>
      <c r="X403" s="9">
        <f t="shared" si="1919"/>
        <v>17468</v>
      </c>
      <c r="Y403" s="9">
        <f t="shared" si="1919"/>
        <v>-3454</v>
      </c>
      <c r="Z403" s="9">
        <f t="shared" si="1919"/>
        <v>40271</v>
      </c>
      <c r="AA403" s="9">
        <f t="shared" si="1919"/>
        <v>21289</v>
      </c>
      <c r="AB403" s="9">
        <f t="shared" si="1919"/>
        <v>21591</v>
      </c>
      <c r="AC403" s="9">
        <f t="shared" si="1919"/>
        <v>40005</v>
      </c>
      <c r="AD403" s="9">
        <f t="shared" si="1919"/>
        <v>8847</v>
      </c>
      <c r="AE403" s="9">
        <f t="shared" si="1919"/>
        <v>14543</v>
      </c>
      <c r="AF403" s="9">
        <f t="shared" si="1919"/>
        <v>8852</v>
      </c>
      <c r="AG403" s="9">
        <f t="shared" si="1919"/>
        <v>2945</v>
      </c>
      <c r="AH403" s="9">
        <f t="shared" si="1919"/>
        <v>17662</v>
      </c>
      <c r="AI403" s="9">
        <f t="shared" si="1919"/>
        <v>11389</v>
      </c>
      <c r="AJ403" s="9">
        <f t="shared" si="1919"/>
        <v>435857</v>
      </c>
    </row>
    <row r="404" spans="1:36" x14ac:dyDescent="0.2">
      <c r="A404" s="1">
        <f t="shared" si="1876"/>
        <v>42461</v>
      </c>
      <c r="B404" s="9">
        <f t="shared" ref="B404:AJ404" si="1920">IF(OR(B176="C",B188="C"),"C",B188-B176)</f>
        <v>-4582</v>
      </c>
      <c r="C404" s="9">
        <f t="shared" si="1920"/>
        <v>34883</v>
      </c>
      <c r="D404" s="9">
        <f t="shared" si="1920"/>
        <v>-9351</v>
      </c>
      <c r="E404" s="9">
        <f t="shared" si="1920"/>
        <v>3150</v>
      </c>
      <c r="F404" s="9">
        <f t="shared" si="1920"/>
        <v>3704</v>
      </c>
      <c r="G404" s="9">
        <f t="shared" si="1920"/>
        <v>6031</v>
      </c>
      <c r="H404" s="9">
        <f t="shared" si="1920"/>
        <v>-2301</v>
      </c>
      <c r="I404" s="9">
        <f t="shared" si="1920"/>
        <v>2149</v>
      </c>
      <c r="J404" s="9">
        <f t="shared" si="1920"/>
        <v>-1718</v>
      </c>
      <c r="K404" s="9">
        <f t="shared" si="1920"/>
        <v>4140</v>
      </c>
      <c r="L404" s="9">
        <f t="shared" si="1920"/>
        <v>3813</v>
      </c>
      <c r="M404" s="9">
        <f t="shared" si="1920"/>
        <v>-4066</v>
      </c>
      <c r="N404" s="9">
        <f t="shared" si="1920"/>
        <v>8408</v>
      </c>
      <c r="O404" s="9">
        <f t="shared" si="1920"/>
        <v>-43</v>
      </c>
      <c r="P404" s="9">
        <f t="shared" si="1920"/>
        <v>1477</v>
      </c>
      <c r="Q404" s="9">
        <f t="shared" si="1920"/>
        <v>-2213</v>
      </c>
      <c r="R404" s="9">
        <f t="shared" si="1920"/>
        <v>-326</v>
      </c>
      <c r="S404" s="9">
        <f t="shared" si="1920"/>
        <v>273</v>
      </c>
      <c r="T404" s="9">
        <f t="shared" si="1920"/>
        <v>6596</v>
      </c>
      <c r="U404" s="9">
        <f t="shared" si="1920"/>
        <v>3042</v>
      </c>
      <c r="V404" s="9">
        <f t="shared" si="1920"/>
        <v>-5927</v>
      </c>
      <c r="W404" s="9">
        <f t="shared" si="1920"/>
        <v>-1095</v>
      </c>
      <c r="X404" s="9">
        <f t="shared" si="1920"/>
        <v>9840</v>
      </c>
      <c r="Y404" s="9">
        <f t="shared" si="1920"/>
        <v>-4186</v>
      </c>
      <c r="Z404" s="9">
        <f t="shared" si="1920"/>
        <v>-1369</v>
      </c>
      <c r="AA404" s="9">
        <f t="shared" si="1920"/>
        <v>9782</v>
      </c>
      <c r="AB404" s="9">
        <f t="shared" si="1920"/>
        <v>1482</v>
      </c>
      <c r="AC404" s="9">
        <f t="shared" si="1920"/>
        <v>34001</v>
      </c>
      <c r="AD404" s="9">
        <f t="shared" si="1920"/>
        <v>4244</v>
      </c>
      <c r="AE404" s="9">
        <f t="shared" si="1920"/>
        <v>-4423</v>
      </c>
      <c r="AF404" s="9">
        <f t="shared" si="1920"/>
        <v>1863</v>
      </c>
      <c r="AG404" s="9">
        <f t="shared" si="1920"/>
        <v>627</v>
      </c>
      <c r="AH404" s="9">
        <f t="shared" si="1920"/>
        <v>10545</v>
      </c>
      <c r="AI404" s="9">
        <f t="shared" si="1920"/>
        <v>6013</v>
      </c>
      <c r="AJ404" s="9">
        <f t="shared" si="1920"/>
        <v>115558</v>
      </c>
    </row>
    <row r="405" spans="1:36" x14ac:dyDescent="0.2">
      <c r="A405" s="1">
        <f t="shared" si="1876"/>
        <v>42491</v>
      </c>
      <c r="B405" s="9">
        <f t="shared" ref="B405:AJ405" si="1921">IF(OR(B177="C",B189="C"),"C",B189-B177)</f>
        <v>-1361</v>
      </c>
      <c r="C405" s="9">
        <f t="shared" si="1921"/>
        <v>24229</v>
      </c>
      <c r="D405" s="9">
        <f t="shared" si="1921"/>
        <v>-4026</v>
      </c>
      <c r="E405" s="9">
        <f t="shared" si="1921"/>
        <v>-1006</v>
      </c>
      <c r="F405" s="9">
        <f t="shared" si="1921"/>
        <v>5336</v>
      </c>
      <c r="G405" s="9">
        <f t="shared" si="1921"/>
        <v>-5841</v>
      </c>
      <c r="H405" s="9">
        <f t="shared" si="1921"/>
        <v>-9887</v>
      </c>
      <c r="I405" s="9">
        <f t="shared" si="1921"/>
        <v>-1527</v>
      </c>
      <c r="J405" s="9">
        <f t="shared" si="1921"/>
        <v>375</v>
      </c>
      <c r="K405" s="9">
        <f t="shared" si="1921"/>
        <v>-2793</v>
      </c>
      <c r="L405" s="9">
        <f t="shared" si="1921"/>
        <v>2954</v>
      </c>
      <c r="M405" s="9">
        <f t="shared" si="1921"/>
        <v>-2039</v>
      </c>
      <c r="N405" s="9">
        <f t="shared" si="1921"/>
        <v>-4354</v>
      </c>
      <c r="O405" s="9">
        <f t="shared" si="1921"/>
        <v>-2695</v>
      </c>
      <c r="P405" s="9">
        <f t="shared" si="1921"/>
        <v>-1153</v>
      </c>
      <c r="Q405" s="9">
        <f t="shared" si="1921"/>
        <v>-1540</v>
      </c>
      <c r="R405" s="9">
        <f t="shared" si="1921"/>
        <v>-12352</v>
      </c>
      <c r="S405" s="9">
        <f t="shared" si="1921"/>
        <v>-10772</v>
      </c>
      <c r="T405" s="9">
        <f t="shared" si="1921"/>
        <v>209</v>
      </c>
      <c r="U405" s="9">
        <f t="shared" si="1921"/>
        <v>6436</v>
      </c>
      <c r="V405" s="9">
        <f t="shared" si="1921"/>
        <v>-16759</v>
      </c>
      <c r="W405" s="9">
        <f t="shared" si="1921"/>
        <v>-338</v>
      </c>
      <c r="X405" s="9">
        <f t="shared" si="1921"/>
        <v>7643</v>
      </c>
      <c r="Y405" s="9">
        <f t="shared" si="1921"/>
        <v>-6873</v>
      </c>
      <c r="Z405" s="9">
        <f t="shared" si="1921"/>
        <v>-16327</v>
      </c>
      <c r="AA405" s="9">
        <f t="shared" si="1921"/>
        <v>-2210</v>
      </c>
      <c r="AB405" s="9">
        <f t="shared" si="1921"/>
        <v>1270</v>
      </c>
      <c r="AC405" s="9">
        <f t="shared" si="1921"/>
        <v>15893</v>
      </c>
      <c r="AD405" s="9">
        <f t="shared" si="1921"/>
        <v>244</v>
      </c>
      <c r="AE405" s="9">
        <f t="shared" si="1921"/>
        <v>-854</v>
      </c>
      <c r="AF405" s="9">
        <f t="shared" si="1921"/>
        <v>-2157</v>
      </c>
      <c r="AG405" s="9">
        <f t="shared" si="1921"/>
        <v>790</v>
      </c>
      <c r="AH405" s="9">
        <f t="shared" si="1921"/>
        <v>4729</v>
      </c>
      <c r="AI405" s="9">
        <f t="shared" si="1921"/>
        <v>957</v>
      </c>
      <c r="AJ405" s="9">
        <f t="shared" si="1921"/>
        <v>-8701</v>
      </c>
    </row>
    <row r="406" spans="1:36" x14ac:dyDescent="0.2">
      <c r="A406" s="1">
        <f t="shared" si="1876"/>
        <v>42522</v>
      </c>
      <c r="B406" s="9">
        <f t="shared" ref="B406:AJ406" si="1922">IF(OR(B178="C",B190="C"),"C",B190-B178)</f>
        <v>12438</v>
      </c>
      <c r="C406" s="9">
        <f t="shared" si="1922"/>
        <v>40404</v>
      </c>
      <c r="D406" s="9">
        <f t="shared" si="1922"/>
        <v>6554</v>
      </c>
      <c r="E406" s="9">
        <f t="shared" si="1922"/>
        <v>16660</v>
      </c>
      <c r="F406" s="9">
        <f t="shared" si="1922"/>
        <v>18851</v>
      </c>
      <c r="G406" s="9">
        <f t="shared" si="1922"/>
        <v>25204</v>
      </c>
      <c r="H406" s="9">
        <f t="shared" si="1922"/>
        <v>7414</v>
      </c>
      <c r="I406" s="9">
        <f t="shared" si="1922"/>
        <v>136</v>
      </c>
      <c r="J406" s="9">
        <f t="shared" si="1922"/>
        <v>3581</v>
      </c>
      <c r="K406" s="9">
        <f t="shared" si="1922"/>
        <v>-450</v>
      </c>
      <c r="L406" s="9">
        <f t="shared" si="1922"/>
        <v>8570</v>
      </c>
      <c r="M406" s="9">
        <f t="shared" si="1922"/>
        <v>4207</v>
      </c>
      <c r="N406" s="9">
        <f t="shared" si="1922"/>
        <v>-2847</v>
      </c>
      <c r="O406" s="9">
        <f t="shared" si="1922"/>
        <v>-1136</v>
      </c>
      <c r="P406" s="9">
        <f t="shared" si="1922"/>
        <v>2003</v>
      </c>
      <c r="Q406" s="9">
        <f t="shared" si="1922"/>
        <v>4151</v>
      </c>
      <c r="R406" s="9">
        <f t="shared" si="1922"/>
        <v>17786</v>
      </c>
      <c r="S406" s="9">
        <f t="shared" si="1922"/>
        <v>11081</v>
      </c>
      <c r="T406" s="9">
        <f t="shared" si="1922"/>
        <v>3355</v>
      </c>
      <c r="U406" s="9">
        <f t="shared" si="1922"/>
        <v>6804</v>
      </c>
      <c r="V406" s="9">
        <f t="shared" si="1922"/>
        <v>-1243</v>
      </c>
      <c r="W406" s="9">
        <f t="shared" si="1922"/>
        <v>1887</v>
      </c>
      <c r="X406" s="9">
        <f t="shared" si="1922"/>
        <v>10351</v>
      </c>
      <c r="Y406" s="9">
        <f t="shared" si="1922"/>
        <v>-3382</v>
      </c>
      <c r="Z406" s="9">
        <f t="shared" si="1922"/>
        <v>7613</v>
      </c>
      <c r="AA406" s="9">
        <f t="shared" si="1922"/>
        <v>7532</v>
      </c>
      <c r="AB406" s="9">
        <f t="shared" si="1922"/>
        <v>2984</v>
      </c>
      <c r="AC406" s="9">
        <f t="shared" si="1922"/>
        <v>27234</v>
      </c>
      <c r="AD406" s="9">
        <f t="shared" si="1922"/>
        <v>3136</v>
      </c>
      <c r="AE406" s="9">
        <f t="shared" si="1922"/>
        <v>-946</v>
      </c>
      <c r="AF406" s="9">
        <f t="shared" si="1922"/>
        <v>1113</v>
      </c>
      <c r="AG406" s="9">
        <f t="shared" si="1922"/>
        <v>940</v>
      </c>
      <c r="AH406" s="9">
        <f t="shared" si="1922"/>
        <v>4395</v>
      </c>
      <c r="AI406" s="9">
        <f t="shared" si="1922"/>
        <v>2288</v>
      </c>
      <c r="AJ406" s="9">
        <f t="shared" si="1922"/>
        <v>229976</v>
      </c>
    </row>
    <row r="407" spans="1:36" x14ac:dyDescent="0.2">
      <c r="A407" s="1">
        <f t="shared" si="1876"/>
        <v>42552</v>
      </c>
      <c r="B407" s="9">
        <f t="shared" ref="B407:AJ407" si="1923">IF(OR(B179="C",B191="C"),"C",B191-B179)</f>
        <v>17428</v>
      </c>
      <c r="C407" s="9">
        <f t="shared" si="1923"/>
        <v>44254</v>
      </c>
      <c r="D407" s="9">
        <f t="shared" si="1923"/>
        <v>383</v>
      </c>
      <c r="E407" s="9">
        <f t="shared" si="1923"/>
        <v>3688</v>
      </c>
      <c r="F407" s="9">
        <f t="shared" si="1923"/>
        <v>6914</v>
      </c>
      <c r="G407" s="9">
        <f t="shared" si="1923"/>
        <v>8608</v>
      </c>
      <c r="H407" s="9">
        <f t="shared" si="1923"/>
        <v>4263</v>
      </c>
      <c r="I407" s="9">
        <f t="shared" si="1923"/>
        <v>95</v>
      </c>
      <c r="J407" s="9">
        <f t="shared" si="1923"/>
        <v>5549</v>
      </c>
      <c r="K407" s="9">
        <f t="shared" si="1923"/>
        <v>6470</v>
      </c>
      <c r="L407" s="9">
        <f t="shared" si="1923"/>
        <v>12805</v>
      </c>
      <c r="M407" s="9">
        <f t="shared" si="1923"/>
        <v>-8634</v>
      </c>
      <c r="N407" s="9">
        <f t="shared" si="1923"/>
        <v>2341</v>
      </c>
      <c r="O407" s="9">
        <f t="shared" si="1923"/>
        <v>-2427</v>
      </c>
      <c r="P407" s="9">
        <f t="shared" si="1923"/>
        <v>686</v>
      </c>
      <c r="Q407" s="9">
        <f t="shared" si="1923"/>
        <v>2831</v>
      </c>
      <c r="R407" s="9">
        <f t="shared" si="1923"/>
        <v>5234</v>
      </c>
      <c r="S407" s="9">
        <f t="shared" si="1923"/>
        <v>1261</v>
      </c>
      <c r="T407" s="9">
        <f t="shared" si="1923"/>
        <v>4838</v>
      </c>
      <c r="U407" s="9">
        <f t="shared" si="1923"/>
        <v>8368</v>
      </c>
      <c r="V407" s="9">
        <f t="shared" si="1923"/>
        <v>-108</v>
      </c>
      <c r="W407" s="9">
        <f t="shared" si="1923"/>
        <v>-226</v>
      </c>
      <c r="X407" s="9">
        <f t="shared" si="1923"/>
        <v>14686</v>
      </c>
      <c r="Y407" s="9">
        <f t="shared" si="1923"/>
        <v>1832</v>
      </c>
      <c r="Z407" s="9">
        <f t="shared" si="1923"/>
        <v>16184</v>
      </c>
      <c r="AA407" s="9">
        <f t="shared" si="1923"/>
        <v>2412</v>
      </c>
      <c r="AB407" s="9">
        <f t="shared" si="1923"/>
        <v>7102</v>
      </c>
      <c r="AC407" s="9">
        <f t="shared" si="1923"/>
        <v>15211</v>
      </c>
      <c r="AD407" s="9">
        <f t="shared" si="1923"/>
        <v>141</v>
      </c>
      <c r="AE407" s="9">
        <f t="shared" si="1923"/>
        <v>-759</v>
      </c>
      <c r="AF407" s="9">
        <f t="shared" si="1923"/>
        <v>1743</v>
      </c>
      <c r="AG407" s="9">
        <f t="shared" si="1923"/>
        <v>789</v>
      </c>
      <c r="AH407" s="9">
        <f t="shared" si="1923"/>
        <v>3852</v>
      </c>
      <c r="AI407" s="9">
        <f t="shared" si="1923"/>
        <v>-1340</v>
      </c>
      <c r="AJ407" s="9">
        <f t="shared" si="1923"/>
        <v>169030</v>
      </c>
    </row>
    <row r="408" spans="1:36" x14ac:dyDescent="0.2">
      <c r="A408" s="1">
        <f t="shared" si="1876"/>
        <v>42583</v>
      </c>
      <c r="B408" s="9">
        <f t="shared" ref="B408:AJ408" si="1924">IF(OR(B180="C",B192="C"),"C",B192-B180)</f>
        <v>16281</v>
      </c>
      <c r="C408" s="9">
        <f t="shared" si="1924"/>
        <v>30245</v>
      </c>
      <c r="D408" s="9">
        <f t="shared" si="1924"/>
        <v>5202</v>
      </c>
      <c r="E408" s="9">
        <f t="shared" si="1924"/>
        <v>8271</v>
      </c>
      <c r="F408" s="9">
        <f t="shared" si="1924"/>
        <v>7280</v>
      </c>
      <c r="G408" s="9">
        <f t="shared" si="1924"/>
        <v>20898</v>
      </c>
      <c r="H408" s="9">
        <f t="shared" si="1924"/>
        <v>6873</v>
      </c>
      <c r="I408" s="9">
        <f t="shared" si="1924"/>
        <v>-283</v>
      </c>
      <c r="J408" s="9">
        <f t="shared" si="1924"/>
        <v>8414</v>
      </c>
      <c r="K408" s="9">
        <f t="shared" si="1924"/>
        <v>752</v>
      </c>
      <c r="L408" s="9">
        <f t="shared" si="1924"/>
        <v>7285</v>
      </c>
      <c r="M408" s="9">
        <f t="shared" si="1924"/>
        <v>2433</v>
      </c>
      <c r="N408" s="9">
        <f t="shared" si="1924"/>
        <v>-1357</v>
      </c>
      <c r="O408" s="9">
        <f t="shared" si="1924"/>
        <v>-234</v>
      </c>
      <c r="P408" s="9">
        <f t="shared" si="1924"/>
        <v>1797</v>
      </c>
      <c r="Q408" s="9">
        <f t="shared" si="1924"/>
        <v>393</v>
      </c>
      <c r="R408" s="9">
        <f t="shared" si="1924"/>
        <v>12818</v>
      </c>
      <c r="S408" s="9">
        <f t="shared" si="1924"/>
        <v>4797</v>
      </c>
      <c r="T408" s="9">
        <f t="shared" si="1924"/>
        <v>3540</v>
      </c>
      <c r="U408" s="9">
        <f t="shared" si="1924"/>
        <v>6299</v>
      </c>
      <c r="V408" s="9">
        <f t="shared" si="1924"/>
        <v>-7005</v>
      </c>
      <c r="W408" s="9">
        <f t="shared" si="1924"/>
        <v>-508</v>
      </c>
      <c r="X408" s="9">
        <f t="shared" si="1924"/>
        <v>10261</v>
      </c>
      <c r="Y408" s="9">
        <f t="shared" si="1924"/>
        <v>-1675</v>
      </c>
      <c r="Z408" s="9">
        <f t="shared" si="1924"/>
        <v>1074</v>
      </c>
      <c r="AA408" s="9">
        <f t="shared" si="1924"/>
        <v>1761</v>
      </c>
      <c r="AB408" s="9">
        <f t="shared" si="1924"/>
        <v>2901</v>
      </c>
      <c r="AC408" s="9">
        <f t="shared" si="1924"/>
        <v>7296</v>
      </c>
      <c r="AD408" s="9">
        <f t="shared" si="1924"/>
        <v>1277</v>
      </c>
      <c r="AE408" s="9">
        <f t="shared" si="1924"/>
        <v>-1093</v>
      </c>
      <c r="AF408" s="9">
        <f t="shared" si="1924"/>
        <v>-3066</v>
      </c>
      <c r="AG408" s="9">
        <f t="shared" si="1924"/>
        <v>1276</v>
      </c>
      <c r="AH408" s="9">
        <f t="shared" si="1924"/>
        <v>2306</v>
      </c>
      <c r="AI408" s="9">
        <f t="shared" si="1924"/>
        <v>-2369</v>
      </c>
      <c r="AJ408" s="9">
        <f t="shared" si="1924"/>
        <v>148272</v>
      </c>
    </row>
    <row r="409" spans="1:36" x14ac:dyDescent="0.2">
      <c r="A409" s="1">
        <f t="shared" si="1876"/>
        <v>42614</v>
      </c>
      <c r="B409" s="9">
        <f t="shared" ref="B409:AJ409" si="1925">IF(OR(B181="C",B193="C"),"C",B193-B181)</f>
        <v>4688</v>
      </c>
      <c r="C409" s="9">
        <f t="shared" si="1925"/>
        <v>12901</v>
      </c>
      <c r="D409" s="9">
        <f t="shared" si="1925"/>
        <v>7709</v>
      </c>
      <c r="E409" s="9">
        <f t="shared" si="1925"/>
        <v>-1646</v>
      </c>
      <c r="F409" s="9">
        <f t="shared" si="1925"/>
        <v>5924</v>
      </c>
      <c r="G409" s="9">
        <f t="shared" si="1925"/>
        <v>13869</v>
      </c>
      <c r="H409" s="9">
        <f t="shared" si="1925"/>
        <v>13406</v>
      </c>
      <c r="I409" s="9">
        <f t="shared" si="1925"/>
        <v>1797</v>
      </c>
      <c r="J409" s="9">
        <f t="shared" si="1925"/>
        <v>6751</v>
      </c>
      <c r="K409" s="9">
        <f t="shared" si="1925"/>
        <v>3430</v>
      </c>
      <c r="L409" s="9">
        <f t="shared" si="1925"/>
        <v>10661</v>
      </c>
      <c r="M409" s="9">
        <f t="shared" si="1925"/>
        <v>4184</v>
      </c>
      <c r="N409" s="9">
        <f t="shared" si="1925"/>
        <v>-264</v>
      </c>
      <c r="O409" s="9">
        <f t="shared" si="1925"/>
        <v>603</v>
      </c>
      <c r="P409" s="9">
        <f t="shared" si="1925"/>
        <v>1868</v>
      </c>
      <c r="Q409" s="9">
        <f t="shared" si="1925"/>
        <v>3512</v>
      </c>
      <c r="R409" s="9">
        <f t="shared" si="1925"/>
        <v>12512</v>
      </c>
      <c r="S409" s="9">
        <f t="shared" si="1925"/>
        <v>6110</v>
      </c>
      <c r="T409" s="9">
        <f t="shared" si="1925"/>
        <v>3905</v>
      </c>
      <c r="U409" s="9">
        <f t="shared" si="1925"/>
        <v>9950</v>
      </c>
      <c r="V409" s="9">
        <f t="shared" si="1925"/>
        <v>5754</v>
      </c>
      <c r="W409" s="9">
        <f t="shared" si="1925"/>
        <v>1050</v>
      </c>
      <c r="X409" s="9">
        <f t="shared" si="1925"/>
        <v>8482</v>
      </c>
      <c r="Y409" s="9">
        <f t="shared" si="1925"/>
        <v>-3092</v>
      </c>
      <c r="Z409" s="9">
        <f t="shared" si="1925"/>
        <v>12194</v>
      </c>
      <c r="AA409" s="9">
        <f t="shared" si="1925"/>
        <v>2389</v>
      </c>
      <c r="AB409" s="9">
        <f t="shared" si="1925"/>
        <v>5719</v>
      </c>
      <c r="AC409" s="9">
        <f t="shared" si="1925"/>
        <v>24061</v>
      </c>
      <c r="AD409" s="9">
        <f t="shared" si="1925"/>
        <v>2433</v>
      </c>
      <c r="AE409" s="9">
        <f t="shared" si="1925"/>
        <v>-88</v>
      </c>
      <c r="AF409" s="9">
        <f t="shared" si="1925"/>
        <v>-8531</v>
      </c>
      <c r="AG409" s="9">
        <f t="shared" si="1925"/>
        <v>807</v>
      </c>
      <c r="AH409" s="9">
        <f t="shared" si="1925"/>
        <v>4546</v>
      </c>
      <c r="AI409" s="9">
        <f t="shared" si="1925"/>
        <v>-1228</v>
      </c>
      <c r="AJ409" s="9">
        <f t="shared" si="1925"/>
        <v>158060</v>
      </c>
    </row>
    <row r="410" spans="1:36" x14ac:dyDescent="0.2">
      <c r="A410" s="1">
        <f t="shared" si="1876"/>
        <v>42644</v>
      </c>
      <c r="B410" s="9">
        <f t="shared" ref="B410:AJ410" si="1926">IF(OR(B182="C",B194="C"),"C",B194-B182)</f>
        <v>7489</v>
      </c>
      <c r="C410" s="9">
        <f t="shared" si="1926"/>
        <v>54069</v>
      </c>
      <c r="D410" s="9">
        <f t="shared" si="1926"/>
        <v>2927</v>
      </c>
      <c r="E410" s="9">
        <f t="shared" si="1926"/>
        <v>12366</v>
      </c>
      <c r="F410" s="9">
        <f t="shared" si="1926"/>
        <v>2136</v>
      </c>
      <c r="G410" s="9">
        <f t="shared" si="1926"/>
        <v>10295</v>
      </c>
      <c r="H410" s="9">
        <f t="shared" si="1926"/>
        <v>8526</v>
      </c>
      <c r="I410" s="9">
        <f t="shared" si="1926"/>
        <v>851</v>
      </c>
      <c r="J410" s="9">
        <f t="shared" si="1926"/>
        <v>1309</v>
      </c>
      <c r="K410" s="9">
        <f t="shared" si="1926"/>
        <v>-1459</v>
      </c>
      <c r="L410" s="9">
        <f t="shared" si="1926"/>
        <v>7976</v>
      </c>
      <c r="M410" s="9">
        <f t="shared" si="1926"/>
        <v>-683</v>
      </c>
      <c r="N410" s="9">
        <f t="shared" si="1926"/>
        <v>-34</v>
      </c>
      <c r="O410" s="9">
        <f t="shared" si="1926"/>
        <v>1072</v>
      </c>
      <c r="P410" s="9">
        <f t="shared" si="1926"/>
        <v>1291</v>
      </c>
      <c r="Q410" s="9">
        <f t="shared" si="1926"/>
        <v>1397</v>
      </c>
      <c r="R410" s="9">
        <f t="shared" si="1926"/>
        <v>3608</v>
      </c>
      <c r="S410" s="9">
        <f t="shared" si="1926"/>
        <v>13</v>
      </c>
      <c r="T410" s="9">
        <f t="shared" si="1926"/>
        <v>4450</v>
      </c>
      <c r="U410" s="9">
        <f t="shared" si="1926"/>
        <v>3591</v>
      </c>
      <c r="V410" s="9">
        <f t="shared" si="1926"/>
        <v>11212</v>
      </c>
      <c r="W410" s="9">
        <f t="shared" si="1926"/>
        <v>1434</v>
      </c>
      <c r="X410" s="9">
        <f t="shared" si="1926"/>
        <v>4700</v>
      </c>
      <c r="Y410" s="9">
        <f t="shared" si="1926"/>
        <v>498</v>
      </c>
      <c r="Z410" s="9">
        <f t="shared" si="1926"/>
        <v>17844</v>
      </c>
      <c r="AA410" s="9">
        <f t="shared" si="1926"/>
        <v>7699</v>
      </c>
      <c r="AB410" s="9">
        <f t="shared" si="1926"/>
        <v>4757</v>
      </c>
      <c r="AC410" s="9">
        <f t="shared" si="1926"/>
        <v>17108</v>
      </c>
      <c r="AD410" s="9">
        <f t="shared" si="1926"/>
        <v>1909</v>
      </c>
      <c r="AE410" s="9">
        <f t="shared" si="1926"/>
        <v>1384</v>
      </c>
      <c r="AF410" s="9">
        <f t="shared" si="1926"/>
        <v>-4315</v>
      </c>
      <c r="AG410" s="9">
        <f t="shared" si="1926"/>
        <v>838</v>
      </c>
      <c r="AH410" s="9">
        <f t="shared" si="1926"/>
        <v>6501</v>
      </c>
      <c r="AI410" s="9">
        <f t="shared" si="1926"/>
        <v>-4325</v>
      </c>
      <c r="AJ410" s="9">
        <f t="shared" si="1926"/>
        <v>170575</v>
      </c>
    </row>
    <row r="411" spans="1:36" x14ac:dyDescent="0.2">
      <c r="A411" s="1">
        <f t="shared" si="1876"/>
        <v>42675</v>
      </c>
      <c r="B411" s="9">
        <f t="shared" ref="B411:AJ411" si="1927">IF(OR(B183="C",B195="C"),"C",B195-B183)</f>
        <v>15557</v>
      </c>
      <c r="C411" s="9">
        <f t="shared" si="1927"/>
        <v>9882</v>
      </c>
      <c r="D411" s="9">
        <f t="shared" si="1927"/>
        <v>10350</v>
      </c>
      <c r="E411" s="9">
        <f t="shared" si="1927"/>
        <v>12528</v>
      </c>
      <c r="F411" s="9">
        <f t="shared" si="1927"/>
        <v>4909</v>
      </c>
      <c r="G411" s="9">
        <f t="shared" si="1927"/>
        <v>13127</v>
      </c>
      <c r="H411" s="9">
        <f t="shared" si="1927"/>
        <v>7896</v>
      </c>
      <c r="I411" s="9">
        <f t="shared" si="1927"/>
        <v>1433</v>
      </c>
      <c r="J411" s="9">
        <f t="shared" si="1927"/>
        <v>2595</v>
      </c>
      <c r="K411" s="9">
        <f t="shared" si="1927"/>
        <v>3452</v>
      </c>
      <c r="L411" s="9">
        <f t="shared" si="1927"/>
        <v>16377</v>
      </c>
      <c r="M411" s="9">
        <f t="shared" si="1927"/>
        <v>147</v>
      </c>
      <c r="N411" s="9">
        <f t="shared" si="1927"/>
        <v>-1513</v>
      </c>
      <c r="O411" s="9">
        <f t="shared" si="1927"/>
        <v>185</v>
      </c>
      <c r="P411" s="9">
        <f t="shared" si="1927"/>
        <v>2239</v>
      </c>
      <c r="Q411" s="9">
        <f t="shared" si="1927"/>
        <v>742</v>
      </c>
      <c r="R411" s="9">
        <f t="shared" si="1927"/>
        <v>-13915</v>
      </c>
      <c r="S411" s="9">
        <f t="shared" si="1927"/>
        <v>-16476</v>
      </c>
      <c r="T411" s="9">
        <f t="shared" si="1927"/>
        <v>2166</v>
      </c>
      <c r="U411" s="9">
        <f t="shared" si="1927"/>
        <v>13594</v>
      </c>
      <c r="V411" s="9">
        <f t="shared" si="1927"/>
        <v>-3943</v>
      </c>
      <c r="W411" s="9">
        <f t="shared" si="1927"/>
        <v>-3093</v>
      </c>
      <c r="X411" s="9">
        <f t="shared" si="1927"/>
        <v>9493</v>
      </c>
      <c r="Y411" s="9">
        <f t="shared" si="1927"/>
        <v>-359</v>
      </c>
      <c r="Z411" s="9">
        <f t="shared" si="1927"/>
        <v>2097</v>
      </c>
      <c r="AA411" s="9">
        <f t="shared" si="1927"/>
        <v>9202</v>
      </c>
      <c r="AB411" s="9">
        <f t="shared" si="1927"/>
        <v>9009</v>
      </c>
      <c r="AC411" s="9">
        <f t="shared" si="1927"/>
        <v>14545</v>
      </c>
      <c r="AD411" s="9">
        <f t="shared" si="1927"/>
        <v>3968</v>
      </c>
      <c r="AE411" s="9">
        <f t="shared" si="1927"/>
        <v>1645</v>
      </c>
      <c r="AF411" s="9">
        <f t="shared" si="1927"/>
        <v>1820</v>
      </c>
      <c r="AG411" s="9">
        <f t="shared" si="1927"/>
        <v>1061</v>
      </c>
      <c r="AH411" s="9">
        <f t="shared" si="1927"/>
        <v>12097</v>
      </c>
      <c r="AI411" s="9">
        <f t="shared" si="1927"/>
        <v>919</v>
      </c>
      <c r="AJ411" s="9">
        <f t="shared" si="1927"/>
        <v>158116</v>
      </c>
    </row>
    <row r="412" spans="1:36" x14ac:dyDescent="0.2">
      <c r="A412" s="1">
        <f t="shared" si="1876"/>
        <v>42705</v>
      </c>
      <c r="B412" s="9">
        <f t="shared" ref="B412:AJ412" si="1928">IF(OR(B184="C",B196="C"),"C",B196-B184)</f>
        <v>9739</v>
      </c>
      <c r="C412" s="9">
        <f t="shared" si="1928"/>
        <v>13447</v>
      </c>
      <c r="D412" s="9">
        <f t="shared" si="1928"/>
        <v>12344</v>
      </c>
      <c r="E412" s="9">
        <f t="shared" si="1928"/>
        <v>8548</v>
      </c>
      <c r="F412" s="9">
        <f t="shared" si="1928"/>
        <v>9035</v>
      </c>
      <c r="G412" s="9">
        <f t="shared" si="1928"/>
        <v>10248</v>
      </c>
      <c r="H412" s="9">
        <f t="shared" si="1928"/>
        <v>8132</v>
      </c>
      <c r="I412" s="9">
        <f t="shared" si="1928"/>
        <v>8337</v>
      </c>
      <c r="J412" s="9">
        <f t="shared" si="1928"/>
        <v>3989</v>
      </c>
      <c r="K412" s="9">
        <f t="shared" si="1928"/>
        <v>6123</v>
      </c>
      <c r="L412" s="9">
        <f t="shared" si="1928"/>
        <v>12792</v>
      </c>
      <c r="M412" s="9">
        <f t="shared" si="1928"/>
        <v>3900</v>
      </c>
      <c r="N412" s="9">
        <f t="shared" si="1928"/>
        <v>2662</v>
      </c>
      <c r="O412" s="9">
        <f t="shared" si="1928"/>
        <v>-875</v>
      </c>
      <c r="P412" s="9">
        <f t="shared" si="1928"/>
        <v>3570</v>
      </c>
      <c r="Q412" s="9">
        <f t="shared" si="1928"/>
        <v>5104</v>
      </c>
      <c r="R412" s="9">
        <f t="shared" si="1928"/>
        <v>-259</v>
      </c>
      <c r="S412" s="9">
        <f t="shared" si="1928"/>
        <v>-3124</v>
      </c>
      <c r="T412" s="9">
        <f t="shared" si="1928"/>
        <v>4598</v>
      </c>
      <c r="U412" s="9">
        <f t="shared" si="1928"/>
        <v>8532</v>
      </c>
      <c r="V412" s="9">
        <f t="shared" si="1928"/>
        <v>-31155</v>
      </c>
      <c r="W412" s="9">
        <f t="shared" si="1928"/>
        <v>-189</v>
      </c>
      <c r="X412" s="9">
        <f t="shared" si="1928"/>
        <v>6780</v>
      </c>
      <c r="Y412" s="9">
        <f t="shared" si="1928"/>
        <v>-5506</v>
      </c>
      <c r="Z412" s="9">
        <f t="shared" si="1928"/>
        <v>-30069</v>
      </c>
      <c r="AA412" s="9">
        <f t="shared" si="1928"/>
        <v>14818</v>
      </c>
      <c r="AB412" s="9">
        <f t="shared" si="1928"/>
        <v>-1561</v>
      </c>
      <c r="AC412" s="9">
        <f t="shared" si="1928"/>
        <v>12346</v>
      </c>
      <c r="AD412" s="9">
        <f t="shared" si="1928"/>
        <v>-7399</v>
      </c>
      <c r="AE412" s="9">
        <f t="shared" si="1928"/>
        <v>5686</v>
      </c>
      <c r="AF412" s="9">
        <f t="shared" si="1928"/>
        <v>-426</v>
      </c>
      <c r="AG412" s="9">
        <f t="shared" si="1928"/>
        <v>-359</v>
      </c>
      <c r="AH412" s="9">
        <f t="shared" si="1928"/>
        <v>7073</v>
      </c>
      <c r="AI412" s="9">
        <f t="shared" si="1928"/>
        <v>1383</v>
      </c>
      <c r="AJ412" s="9">
        <f t="shared" si="1928"/>
        <v>131461</v>
      </c>
    </row>
    <row r="413" spans="1:36" x14ac:dyDescent="0.2">
      <c r="A413" s="1">
        <f t="shared" si="1876"/>
        <v>42736</v>
      </c>
      <c r="B413" s="9">
        <f t="shared" ref="B413:AJ413" si="1929">IF(OR(B185="C",B197="C"),"C",B197-B185)</f>
        <v>12466</v>
      </c>
      <c r="C413" s="9">
        <f t="shared" si="1929"/>
        <v>-20628</v>
      </c>
      <c r="D413" s="9">
        <f t="shared" si="1929"/>
        <v>12577</v>
      </c>
      <c r="E413" s="9">
        <f t="shared" si="1929"/>
        <v>6989</v>
      </c>
      <c r="F413" s="9">
        <f t="shared" si="1929"/>
        <v>4960</v>
      </c>
      <c r="G413" s="9">
        <f t="shared" si="1929"/>
        <v>11781</v>
      </c>
      <c r="H413" s="9">
        <f t="shared" si="1929"/>
        <v>9456</v>
      </c>
      <c r="I413" s="9">
        <f t="shared" si="1929"/>
        <v>8253</v>
      </c>
      <c r="J413" s="9">
        <f t="shared" si="1929"/>
        <v>10303</v>
      </c>
      <c r="K413" s="9">
        <f t="shared" si="1929"/>
        <v>-4958</v>
      </c>
      <c r="L413" s="9">
        <f t="shared" si="1929"/>
        <v>11374</v>
      </c>
      <c r="M413" s="9">
        <f t="shared" si="1929"/>
        <v>7785</v>
      </c>
      <c r="N413" s="9">
        <f t="shared" si="1929"/>
        <v>1724</v>
      </c>
      <c r="O413" s="9">
        <f t="shared" si="1929"/>
        <v>-770</v>
      </c>
      <c r="P413" s="9">
        <f t="shared" si="1929"/>
        <v>182</v>
      </c>
      <c r="Q413" s="9">
        <f t="shared" si="1929"/>
        <v>1720</v>
      </c>
      <c r="R413" s="9">
        <f t="shared" si="1929"/>
        <v>-3388</v>
      </c>
      <c r="S413" s="9">
        <f t="shared" si="1929"/>
        <v>-4833</v>
      </c>
      <c r="T413" s="9">
        <f t="shared" si="1929"/>
        <v>4258</v>
      </c>
      <c r="U413" s="9">
        <f t="shared" si="1929"/>
        <v>15266</v>
      </c>
      <c r="V413" s="9">
        <f t="shared" si="1929"/>
        <v>-49340</v>
      </c>
      <c r="W413" s="9">
        <f t="shared" si="1929"/>
        <v>-590</v>
      </c>
      <c r="X413" s="9">
        <f t="shared" si="1929"/>
        <v>5278</v>
      </c>
      <c r="Y413" s="9">
        <f t="shared" si="1929"/>
        <v>-1625</v>
      </c>
      <c r="Z413" s="9">
        <f t="shared" si="1929"/>
        <v>-46276</v>
      </c>
      <c r="AA413" s="9">
        <f t="shared" si="1929"/>
        <v>6963</v>
      </c>
      <c r="AB413" s="9">
        <f t="shared" si="1929"/>
        <v>9070</v>
      </c>
      <c r="AC413" s="9">
        <f t="shared" si="1929"/>
        <v>6555</v>
      </c>
      <c r="AD413" s="9">
        <f t="shared" si="1929"/>
        <v>-7557</v>
      </c>
      <c r="AE413" s="9">
        <f t="shared" si="1929"/>
        <v>1323</v>
      </c>
      <c r="AF413" s="9">
        <f t="shared" si="1929"/>
        <v>-9138</v>
      </c>
      <c r="AG413" s="9">
        <f t="shared" si="1929"/>
        <v>170</v>
      </c>
      <c r="AH413" s="9">
        <f t="shared" si="1929"/>
        <v>5165</v>
      </c>
      <c r="AI413" s="9">
        <f t="shared" si="1929"/>
        <v>-59</v>
      </c>
      <c r="AJ413" s="9">
        <f t="shared" si="1929"/>
        <v>55564</v>
      </c>
    </row>
    <row r="414" spans="1:36" x14ac:dyDescent="0.2">
      <c r="A414" s="1">
        <f t="shared" si="1876"/>
        <v>42767</v>
      </c>
      <c r="B414" s="9">
        <f t="shared" ref="B414:AJ414" si="1930">IF(OR(B186="C",B198="C"),"C",B198-B186)</f>
        <v>21195</v>
      </c>
      <c r="C414" s="9">
        <f t="shared" si="1930"/>
        <v>-16361</v>
      </c>
      <c r="D414" s="9">
        <f t="shared" si="1930"/>
        <v>7461</v>
      </c>
      <c r="E414" s="9">
        <f t="shared" si="1930"/>
        <v>3891</v>
      </c>
      <c r="F414" s="9">
        <f t="shared" si="1930"/>
        <v>5098</v>
      </c>
      <c r="G414" s="9">
        <f t="shared" si="1930"/>
        <v>-186</v>
      </c>
      <c r="H414" s="9">
        <f t="shared" si="1930"/>
        <v>1140</v>
      </c>
      <c r="I414" s="9">
        <f t="shared" si="1930"/>
        <v>-626</v>
      </c>
      <c r="J414" s="9">
        <f t="shared" si="1930"/>
        <v>5020</v>
      </c>
      <c r="K414" s="9">
        <f t="shared" si="1930"/>
        <v>-5152</v>
      </c>
      <c r="L414" s="9">
        <f t="shared" si="1930"/>
        <v>11289</v>
      </c>
      <c r="M414" s="9">
        <f t="shared" si="1930"/>
        <v>2049</v>
      </c>
      <c r="N414" s="9">
        <f t="shared" si="1930"/>
        <v>1821</v>
      </c>
      <c r="O414" s="9">
        <f t="shared" si="1930"/>
        <v>3139</v>
      </c>
      <c r="P414" s="9">
        <f t="shared" si="1930"/>
        <v>1299</v>
      </c>
      <c r="Q414" s="9">
        <f t="shared" si="1930"/>
        <v>439</v>
      </c>
      <c r="R414" s="9">
        <f t="shared" si="1930"/>
        <v>-20017</v>
      </c>
      <c r="S414" s="9">
        <f t="shared" si="1930"/>
        <v>-18647</v>
      </c>
      <c r="T414" s="9">
        <f t="shared" si="1930"/>
        <v>-25</v>
      </c>
      <c r="U414" s="9">
        <f t="shared" si="1930"/>
        <v>-9486</v>
      </c>
      <c r="V414" s="9">
        <f t="shared" si="1930"/>
        <v>-20432</v>
      </c>
      <c r="W414" s="9">
        <f t="shared" si="1930"/>
        <v>-301</v>
      </c>
      <c r="X414" s="9">
        <f t="shared" si="1930"/>
        <v>5383</v>
      </c>
      <c r="Y414" s="9">
        <f t="shared" si="1930"/>
        <v>-3782</v>
      </c>
      <c r="Z414" s="9">
        <f t="shared" si="1930"/>
        <v>-19132</v>
      </c>
      <c r="AA414" s="9">
        <f t="shared" si="1930"/>
        <v>-10039</v>
      </c>
      <c r="AB414" s="9">
        <f t="shared" si="1930"/>
        <v>1746</v>
      </c>
      <c r="AC414" s="9">
        <f t="shared" si="1930"/>
        <v>3119</v>
      </c>
      <c r="AD414" s="9">
        <f t="shared" si="1930"/>
        <v>-2924</v>
      </c>
      <c r="AE414" s="9">
        <f t="shared" si="1930"/>
        <v>4497</v>
      </c>
      <c r="AF414" s="9">
        <f t="shared" si="1930"/>
        <v>-6614</v>
      </c>
      <c r="AG414" s="9">
        <f t="shared" si="1930"/>
        <v>-2287</v>
      </c>
      <c r="AH414" s="9">
        <f t="shared" si="1930"/>
        <v>4662</v>
      </c>
      <c r="AI414" s="9">
        <f t="shared" si="1930"/>
        <v>-1401</v>
      </c>
      <c r="AJ414" s="9">
        <f t="shared" si="1930"/>
        <v>-16386</v>
      </c>
    </row>
    <row r="415" spans="1:36" x14ac:dyDescent="0.2">
      <c r="A415" s="1">
        <f t="shared" si="1876"/>
        <v>42795</v>
      </c>
      <c r="B415" s="9">
        <f t="shared" ref="B415:AJ415" si="1931">IF(OR(B187="C",B199="C"),"C",B199-B187)</f>
        <v>-24730</v>
      </c>
      <c r="C415" s="9">
        <f t="shared" si="1931"/>
        <v>3401</v>
      </c>
      <c r="D415" s="9">
        <f t="shared" si="1931"/>
        <v>-14716</v>
      </c>
      <c r="E415" s="9">
        <f t="shared" si="1931"/>
        <v>12124</v>
      </c>
      <c r="F415" s="9">
        <f t="shared" si="1931"/>
        <v>-6313</v>
      </c>
      <c r="G415" s="9">
        <f t="shared" si="1931"/>
        <v>-182</v>
      </c>
      <c r="H415" s="9">
        <f t="shared" si="1931"/>
        <v>-6194</v>
      </c>
      <c r="I415" s="9">
        <f t="shared" si="1931"/>
        <v>-682</v>
      </c>
      <c r="J415" s="9">
        <f t="shared" si="1931"/>
        <v>2459</v>
      </c>
      <c r="K415" s="9">
        <f t="shared" si="1931"/>
        <v>-7484</v>
      </c>
      <c r="L415" s="9">
        <f t="shared" si="1931"/>
        <v>258</v>
      </c>
      <c r="M415" s="9">
        <f t="shared" si="1931"/>
        <v>-1321</v>
      </c>
      <c r="N415" s="9">
        <f t="shared" si="1931"/>
        <v>4357</v>
      </c>
      <c r="O415" s="9">
        <f t="shared" si="1931"/>
        <v>776</v>
      </c>
      <c r="P415" s="9">
        <f t="shared" si="1931"/>
        <v>-750</v>
      </c>
      <c r="Q415" s="9">
        <f t="shared" si="1931"/>
        <v>-671</v>
      </c>
      <c r="R415" s="9">
        <f t="shared" si="1931"/>
        <v>10650</v>
      </c>
      <c r="S415" s="9">
        <f t="shared" si="1931"/>
        <v>8135</v>
      </c>
      <c r="T415" s="9">
        <f t="shared" si="1931"/>
        <v>265</v>
      </c>
      <c r="U415" s="9">
        <f t="shared" si="1931"/>
        <v>-5536</v>
      </c>
      <c r="V415" s="9">
        <f t="shared" si="1931"/>
        <v>-39024</v>
      </c>
      <c r="W415" s="9">
        <f t="shared" si="1931"/>
        <v>-5080</v>
      </c>
      <c r="X415" s="9">
        <f t="shared" si="1931"/>
        <v>2119</v>
      </c>
      <c r="Y415" s="9">
        <f t="shared" si="1931"/>
        <v>-5538</v>
      </c>
      <c r="Z415" s="9">
        <f t="shared" si="1931"/>
        <v>-47522</v>
      </c>
      <c r="AA415" s="9">
        <f t="shared" si="1931"/>
        <v>-5246</v>
      </c>
      <c r="AB415" s="9">
        <f t="shared" si="1931"/>
        <v>-5778</v>
      </c>
      <c r="AC415" s="9">
        <f t="shared" si="1931"/>
        <v>-4526</v>
      </c>
      <c r="AD415" s="9">
        <f t="shared" si="1931"/>
        <v>-5186</v>
      </c>
      <c r="AE415" s="9">
        <f t="shared" si="1931"/>
        <v>-10973</v>
      </c>
      <c r="AF415" s="9">
        <f t="shared" si="1931"/>
        <v>2127</v>
      </c>
      <c r="AG415" s="9">
        <f t="shared" si="1931"/>
        <v>-911</v>
      </c>
      <c r="AH415" s="9">
        <f t="shared" si="1931"/>
        <v>-3453</v>
      </c>
      <c r="AI415" s="9">
        <f t="shared" si="1931"/>
        <v>-6048</v>
      </c>
      <c r="AJ415" s="9">
        <f t="shared" si="1931"/>
        <v>-121801</v>
      </c>
    </row>
    <row r="416" spans="1:36" x14ac:dyDescent="0.2">
      <c r="A416" s="1">
        <f t="shared" si="1876"/>
        <v>42826</v>
      </c>
      <c r="B416" s="9">
        <f t="shared" ref="B416:AJ416" si="1932">IF(OR(B188="C",B200="C"),"C",B200-B188)</f>
        <v>24093</v>
      </c>
      <c r="C416" s="9">
        <f t="shared" si="1932"/>
        <v>9274</v>
      </c>
      <c r="D416" s="9">
        <f t="shared" si="1932"/>
        <v>10992</v>
      </c>
      <c r="E416" s="9">
        <f t="shared" si="1932"/>
        <v>11613</v>
      </c>
      <c r="F416" s="9">
        <f t="shared" si="1932"/>
        <v>15675</v>
      </c>
      <c r="G416" s="9">
        <f t="shared" si="1932"/>
        <v>9765</v>
      </c>
      <c r="H416" s="9">
        <f t="shared" si="1932"/>
        <v>16477</v>
      </c>
      <c r="I416" s="9">
        <f t="shared" si="1932"/>
        <v>5704</v>
      </c>
      <c r="J416" s="9">
        <f t="shared" si="1932"/>
        <v>3380</v>
      </c>
      <c r="K416" s="9">
        <f t="shared" si="1932"/>
        <v>6265</v>
      </c>
      <c r="L416" s="9">
        <f t="shared" si="1932"/>
        <v>13316</v>
      </c>
      <c r="M416" s="9">
        <f t="shared" si="1932"/>
        <v>7966</v>
      </c>
      <c r="N416" s="9">
        <f t="shared" si="1932"/>
        <v>-6560</v>
      </c>
      <c r="O416" s="9">
        <f t="shared" si="1932"/>
        <v>1529</v>
      </c>
      <c r="P416" s="9">
        <f t="shared" si="1932"/>
        <v>1879</v>
      </c>
      <c r="Q416" s="9">
        <f t="shared" si="1932"/>
        <v>8238</v>
      </c>
      <c r="R416" s="9">
        <f t="shared" si="1932"/>
        <v>-6120</v>
      </c>
      <c r="S416" s="9">
        <f t="shared" si="1932"/>
        <v>-9560</v>
      </c>
      <c r="T416" s="9">
        <f t="shared" si="1932"/>
        <v>7523</v>
      </c>
      <c r="U416" s="9">
        <f t="shared" si="1932"/>
        <v>12249</v>
      </c>
      <c r="V416" s="9">
        <f t="shared" si="1932"/>
        <v>-8232</v>
      </c>
      <c r="W416" s="9">
        <f t="shared" si="1932"/>
        <v>5166</v>
      </c>
      <c r="X416" s="9">
        <f t="shared" si="1932"/>
        <v>16419</v>
      </c>
      <c r="Y416" s="9">
        <f t="shared" si="1932"/>
        <v>2015</v>
      </c>
      <c r="Z416" s="9">
        <f t="shared" si="1932"/>
        <v>15369</v>
      </c>
      <c r="AA416" s="9">
        <f t="shared" si="1932"/>
        <v>4273</v>
      </c>
      <c r="AB416" s="9">
        <f t="shared" si="1932"/>
        <v>11110</v>
      </c>
      <c r="AC416" s="9">
        <f t="shared" si="1932"/>
        <v>17982</v>
      </c>
      <c r="AD416" s="9">
        <f t="shared" si="1932"/>
        <v>-3026</v>
      </c>
      <c r="AE416" s="9">
        <f t="shared" si="1932"/>
        <v>10797</v>
      </c>
      <c r="AF416" s="9">
        <f t="shared" si="1932"/>
        <v>3457</v>
      </c>
      <c r="AG416" s="9">
        <f t="shared" si="1932"/>
        <v>1541</v>
      </c>
      <c r="AH416" s="9">
        <f t="shared" si="1932"/>
        <v>8391</v>
      </c>
      <c r="AI416" s="9">
        <f t="shared" si="1932"/>
        <v>-635</v>
      </c>
      <c r="AJ416" s="9">
        <f t="shared" si="1932"/>
        <v>222515</v>
      </c>
    </row>
    <row r="417" spans="1:36" x14ac:dyDescent="0.2">
      <c r="A417" s="1">
        <f t="shared" si="1876"/>
        <v>42856</v>
      </c>
      <c r="B417" s="9">
        <f t="shared" ref="B417:AJ417" si="1933">IF(OR(B189="C",B201="C"),"C",B201-B189)</f>
        <v>17471</v>
      </c>
      <c r="C417" s="9">
        <f t="shared" si="1933"/>
        <v>15651</v>
      </c>
      <c r="D417" s="9">
        <f t="shared" si="1933"/>
        <v>6428</v>
      </c>
      <c r="E417" s="9">
        <f t="shared" si="1933"/>
        <v>7355</v>
      </c>
      <c r="F417" s="9">
        <f t="shared" si="1933"/>
        <v>7609</v>
      </c>
      <c r="G417" s="9">
        <f t="shared" si="1933"/>
        <v>6648</v>
      </c>
      <c r="H417" s="9">
        <f t="shared" si="1933"/>
        <v>4910</v>
      </c>
      <c r="I417" s="9">
        <f t="shared" si="1933"/>
        <v>4128</v>
      </c>
      <c r="J417" s="9">
        <f t="shared" si="1933"/>
        <v>3241</v>
      </c>
      <c r="K417" s="9">
        <f t="shared" si="1933"/>
        <v>6456</v>
      </c>
      <c r="L417" s="9">
        <f t="shared" si="1933"/>
        <v>10307</v>
      </c>
      <c r="M417" s="9">
        <f t="shared" si="1933"/>
        <v>980</v>
      </c>
      <c r="N417" s="9">
        <f t="shared" si="1933"/>
        <v>3170</v>
      </c>
      <c r="O417" s="9">
        <f t="shared" si="1933"/>
        <v>1372</v>
      </c>
      <c r="P417" s="9">
        <f t="shared" si="1933"/>
        <v>1647</v>
      </c>
      <c r="Q417" s="9">
        <f t="shared" si="1933"/>
        <v>4366</v>
      </c>
      <c r="R417" s="9">
        <f t="shared" si="1933"/>
        <v>9388</v>
      </c>
      <c r="S417" s="9">
        <f t="shared" si="1933"/>
        <v>7600</v>
      </c>
      <c r="T417" s="9">
        <f t="shared" si="1933"/>
        <v>4135</v>
      </c>
      <c r="U417" s="9">
        <f t="shared" si="1933"/>
        <v>3789</v>
      </c>
      <c r="V417" s="9">
        <f t="shared" si="1933"/>
        <v>4821</v>
      </c>
      <c r="W417" s="9">
        <f t="shared" si="1933"/>
        <v>2078</v>
      </c>
      <c r="X417" s="9">
        <f t="shared" si="1933"/>
        <v>14952</v>
      </c>
      <c r="Y417" s="9">
        <f t="shared" si="1933"/>
        <v>2796</v>
      </c>
      <c r="Z417" s="9">
        <f t="shared" si="1933"/>
        <v>24648</v>
      </c>
      <c r="AA417" s="9">
        <f t="shared" si="1933"/>
        <v>4761</v>
      </c>
      <c r="AB417" s="9">
        <f t="shared" si="1933"/>
        <v>5612</v>
      </c>
      <c r="AC417" s="9">
        <f t="shared" si="1933"/>
        <v>7408</v>
      </c>
      <c r="AD417" s="9">
        <f t="shared" si="1933"/>
        <v>236</v>
      </c>
      <c r="AE417" s="9">
        <f t="shared" si="1933"/>
        <v>3843</v>
      </c>
      <c r="AF417" s="9">
        <f t="shared" si="1933"/>
        <v>-366</v>
      </c>
      <c r="AG417" s="9">
        <f t="shared" si="1933"/>
        <v>477</v>
      </c>
      <c r="AH417" s="9">
        <f t="shared" si="1933"/>
        <v>4738</v>
      </c>
      <c r="AI417" s="9">
        <f t="shared" si="1933"/>
        <v>742</v>
      </c>
      <c r="AJ417" s="9">
        <f t="shared" si="1933"/>
        <v>171151</v>
      </c>
    </row>
    <row r="418" spans="1:36" x14ac:dyDescent="0.2">
      <c r="A418" s="1">
        <f t="shared" si="1876"/>
        <v>42887</v>
      </c>
      <c r="B418" s="9">
        <f t="shared" ref="B418:AJ418" si="1934">IF(OR(B190="C",B202="C"),"C",B202-B190)</f>
        <v>4327</v>
      </c>
      <c r="C418" s="9">
        <f t="shared" si="1934"/>
        <v>7823</v>
      </c>
      <c r="D418" s="9">
        <f t="shared" si="1934"/>
        <v>1283</v>
      </c>
      <c r="E418" s="9">
        <f t="shared" si="1934"/>
        <v>-1739</v>
      </c>
      <c r="F418" s="9">
        <f t="shared" si="1934"/>
        <v>6366</v>
      </c>
      <c r="G418" s="9">
        <f t="shared" si="1934"/>
        <v>7066</v>
      </c>
      <c r="H418" s="9">
        <f t="shared" si="1934"/>
        <v>11880</v>
      </c>
      <c r="I418" s="9">
        <f t="shared" si="1934"/>
        <v>3229</v>
      </c>
      <c r="J418" s="9">
        <f t="shared" si="1934"/>
        <v>4910</v>
      </c>
      <c r="K418" s="9">
        <f t="shared" si="1934"/>
        <v>6009</v>
      </c>
      <c r="L418" s="9">
        <f t="shared" si="1934"/>
        <v>7102</v>
      </c>
      <c r="M418" s="9">
        <f t="shared" si="1934"/>
        <v>4528</v>
      </c>
      <c r="N418" s="9">
        <f t="shared" si="1934"/>
        <v>2410</v>
      </c>
      <c r="O418" s="9">
        <f t="shared" si="1934"/>
        <v>390</v>
      </c>
      <c r="P418" s="9">
        <f t="shared" si="1934"/>
        <v>2523</v>
      </c>
      <c r="Q418" s="9">
        <f t="shared" si="1934"/>
        <v>1228</v>
      </c>
      <c r="R418" s="9">
        <f t="shared" si="1934"/>
        <v>18706</v>
      </c>
      <c r="S418" s="9">
        <f t="shared" si="1934"/>
        <v>15084</v>
      </c>
      <c r="T418" s="9">
        <f t="shared" si="1934"/>
        <v>6450</v>
      </c>
      <c r="U418" s="9">
        <f t="shared" si="1934"/>
        <v>6039</v>
      </c>
      <c r="V418" s="9">
        <f t="shared" si="1934"/>
        <v>8417</v>
      </c>
      <c r="W418" s="9">
        <f t="shared" si="1934"/>
        <v>1356</v>
      </c>
      <c r="X418" s="9">
        <f t="shared" si="1934"/>
        <v>11609</v>
      </c>
      <c r="Y418" s="9">
        <f t="shared" si="1934"/>
        <v>2453</v>
      </c>
      <c r="Z418" s="9">
        <f t="shared" si="1934"/>
        <v>23834</v>
      </c>
      <c r="AA418" s="9">
        <f t="shared" si="1934"/>
        <v>-1309</v>
      </c>
      <c r="AB418" s="9">
        <f t="shared" si="1934"/>
        <v>3325</v>
      </c>
      <c r="AC418" s="9">
        <f t="shared" si="1934"/>
        <v>13984</v>
      </c>
      <c r="AD418" s="9">
        <f t="shared" si="1934"/>
        <v>-1824</v>
      </c>
      <c r="AE418" s="9">
        <f t="shared" si="1934"/>
        <v>2309</v>
      </c>
      <c r="AF418" s="9">
        <f t="shared" si="1934"/>
        <v>1621</v>
      </c>
      <c r="AG418" s="9">
        <f t="shared" si="1934"/>
        <v>317</v>
      </c>
      <c r="AH418" s="9">
        <f t="shared" si="1934"/>
        <v>1564</v>
      </c>
      <c r="AI418" s="9">
        <f t="shared" si="1934"/>
        <v>1643</v>
      </c>
      <c r="AJ418" s="9">
        <f t="shared" si="1934"/>
        <v>145994</v>
      </c>
    </row>
    <row r="419" spans="1:36" x14ac:dyDescent="0.2">
      <c r="A419" s="1">
        <f t="shared" si="1876"/>
        <v>42917</v>
      </c>
      <c r="B419" s="9">
        <f t="shared" ref="B419:AJ419" si="1935">IF(OR(B191="C",B203="C"),"C",B203-B191)</f>
        <v>-1571</v>
      </c>
      <c r="C419" s="9">
        <f t="shared" si="1935"/>
        <v>-2777</v>
      </c>
      <c r="D419" s="9">
        <f t="shared" si="1935"/>
        <v>1932</v>
      </c>
      <c r="E419" s="9">
        <f t="shared" si="1935"/>
        <v>-3347</v>
      </c>
      <c r="F419" s="9">
        <f t="shared" si="1935"/>
        <v>3061</v>
      </c>
      <c r="G419" s="9">
        <f t="shared" si="1935"/>
        <v>10587</v>
      </c>
      <c r="H419" s="9">
        <f t="shared" si="1935"/>
        <v>2401</v>
      </c>
      <c r="I419" s="9">
        <f t="shared" si="1935"/>
        <v>492</v>
      </c>
      <c r="J419" s="9">
        <f t="shared" si="1935"/>
        <v>281</v>
      </c>
      <c r="K419" s="9">
        <f t="shared" si="1935"/>
        <v>-1596</v>
      </c>
      <c r="L419" s="9">
        <f t="shared" si="1935"/>
        <v>2870</v>
      </c>
      <c r="M419" s="9">
        <f t="shared" si="1935"/>
        <v>8285</v>
      </c>
      <c r="N419" s="9">
        <f t="shared" si="1935"/>
        <v>-1671</v>
      </c>
      <c r="O419" s="9">
        <f t="shared" si="1935"/>
        <v>1538</v>
      </c>
      <c r="P419" s="9">
        <f t="shared" si="1935"/>
        <v>2629</v>
      </c>
      <c r="Q419" s="9">
        <f t="shared" si="1935"/>
        <v>638</v>
      </c>
      <c r="R419" s="9">
        <f t="shared" si="1935"/>
        <v>-210</v>
      </c>
      <c r="S419" s="9">
        <f t="shared" si="1935"/>
        <v>718</v>
      </c>
      <c r="T419" s="9">
        <f t="shared" si="1935"/>
        <v>-3043</v>
      </c>
      <c r="U419" s="9">
        <f t="shared" si="1935"/>
        <v>2384</v>
      </c>
      <c r="V419" s="9">
        <f t="shared" si="1935"/>
        <v>4</v>
      </c>
      <c r="W419" s="9">
        <f t="shared" si="1935"/>
        <v>1784</v>
      </c>
      <c r="X419" s="9">
        <f t="shared" si="1935"/>
        <v>7786</v>
      </c>
      <c r="Y419" s="9">
        <f t="shared" si="1935"/>
        <v>-965</v>
      </c>
      <c r="Z419" s="9">
        <f t="shared" si="1935"/>
        <v>8608</v>
      </c>
      <c r="AA419" s="9">
        <f t="shared" si="1935"/>
        <v>408</v>
      </c>
      <c r="AB419" s="9">
        <f t="shared" si="1935"/>
        <v>6880</v>
      </c>
      <c r="AC419" s="9">
        <f t="shared" si="1935"/>
        <v>-7820</v>
      </c>
      <c r="AD419" s="9">
        <f t="shared" si="1935"/>
        <v>-12</v>
      </c>
      <c r="AE419" s="9">
        <f t="shared" si="1935"/>
        <v>4197</v>
      </c>
      <c r="AF419" s="9">
        <f t="shared" si="1935"/>
        <v>1351</v>
      </c>
      <c r="AG419" s="9">
        <f t="shared" si="1935"/>
        <v>239</v>
      </c>
      <c r="AH419" s="9">
        <f t="shared" si="1935"/>
        <v>-429</v>
      </c>
      <c r="AI419" s="9">
        <f t="shared" si="1935"/>
        <v>1082</v>
      </c>
      <c r="AJ419" s="9">
        <f t="shared" si="1935"/>
        <v>37387</v>
      </c>
    </row>
    <row r="420" spans="1:36" x14ac:dyDescent="0.2">
      <c r="A420" s="1">
        <f t="shared" si="1876"/>
        <v>42948</v>
      </c>
      <c r="B420" s="9">
        <f t="shared" ref="B420:AJ420" si="1936">IF(OR(B192="C",B204="C"),"C",B204-B192)</f>
        <v>538</v>
      </c>
      <c r="C420" s="9">
        <f t="shared" si="1936"/>
        <v>-32730</v>
      </c>
      <c r="D420" s="9">
        <f t="shared" si="1936"/>
        <v>392</v>
      </c>
      <c r="E420" s="9">
        <f t="shared" si="1936"/>
        <v>-6631</v>
      </c>
      <c r="F420" s="9">
        <f t="shared" si="1936"/>
        <v>-2777</v>
      </c>
      <c r="G420" s="9">
        <f t="shared" si="1936"/>
        <v>777</v>
      </c>
      <c r="H420" s="9">
        <f t="shared" si="1936"/>
        <v>-2464</v>
      </c>
      <c r="I420" s="9">
        <f t="shared" si="1936"/>
        <v>2731</v>
      </c>
      <c r="J420" s="9">
        <f t="shared" si="1936"/>
        <v>-1192</v>
      </c>
      <c r="K420" s="9">
        <f t="shared" si="1936"/>
        <v>1262</v>
      </c>
      <c r="L420" s="9">
        <f t="shared" si="1936"/>
        <v>6943</v>
      </c>
      <c r="M420" s="9">
        <f t="shared" si="1936"/>
        <v>-4484</v>
      </c>
      <c r="N420" s="9">
        <f t="shared" si="1936"/>
        <v>-954</v>
      </c>
      <c r="O420" s="9">
        <f t="shared" si="1936"/>
        <v>-950</v>
      </c>
      <c r="P420" s="9">
        <f t="shared" si="1936"/>
        <v>-1560</v>
      </c>
      <c r="Q420" s="9">
        <f t="shared" si="1936"/>
        <v>1106</v>
      </c>
      <c r="R420" s="9">
        <f t="shared" si="1936"/>
        <v>-13932</v>
      </c>
      <c r="S420" s="9">
        <f t="shared" si="1936"/>
        <v>-6626</v>
      </c>
      <c r="T420" s="9">
        <f t="shared" si="1936"/>
        <v>3765</v>
      </c>
      <c r="U420" s="9">
        <f t="shared" si="1936"/>
        <v>9881</v>
      </c>
      <c r="V420" s="9">
        <f t="shared" si="1936"/>
        <v>-175</v>
      </c>
      <c r="W420" s="9">
        <f t="shared" si="1936"/>
        <v>3722</v>
      </c>
      <c r="X420" s="9">
        <f t="shared" si="1936"/>
        <v>8725</v>
      </c>
      <c r="Y420" s="9">
        <f t="shared" si="1936"/>
        <v>419</v>
      </c>
      <c r="Z420" s="9">
        <f t="shared" si="1936"/>
        <v>12692</v>
      </c>
      <c r="AA420" s="9">
        <f t="shared" si="1936"/>
        <v>7758</v>
      </c>
      <c r="AB420" s="9">
        <f t="shared" si="1936"/>
        <v>4988</v>
      </c>
      <c r="AC420" s="9">
        <f t="shared" si="1936"/>
        <v>-6690</v>
      </c>
      <c r="AD420" s="9">
        <f t="shared" si="1936"/>
        <v>930</v>
      </c>
      <c r="AE420" s="9">
        <f t="shared" si="1936"/>
        <v>3638</v>
      </c>
      <c r="AF420" s="9">
        <f t="shared" si="1936"/>
        <v>4523</v>
      </c>
      <c r="AG420" s="9">
        <f t="shared" si="1936"/>
        <v>460</v>
      </c>
      <c r="AH420" s="9">
        <f t="shared" si="1936"/>
        <v>2647</v>
      </c>
      <c r="AI420" s="9">
        <f t="shared" si="1936"/>
        <v>917</v>
      </c>
      <c r="AJ420" s="9">
        <f t="shared" si="1936"/>
        <v>-8415</v>
      </c>
    </row>
    <row r="421" spans="1:36" x14ac:dyDescent="0.2">
      <c r="A421" s="1">
        <f t="shared" si="1876"/>
        <v>42979</v>
      </c>
      <c r="B421" s="9">
        <f t="shared" ref="B421:AJ421" si="1937">IF(OR(B193="C",B205="C"),"C",B205-B193)</f>
        <v>-4344</v>
      </c>
      <c r="C421" s="9">
        <f t="shared" si="1937"/>
        <v>-25092</v>
      </c>
      <c r="D421" s="9">
        <f t="shared" si="1937"/>
        <v>630</v>
      </c>
      <c r="E421" s="9">
        <f t="shared" si="1937"/>
        <v>-2247</v>
      </c>
      <c r="F421" s="9">
        <f t="shared" si="1937"/>
        <v>1510</v>
      </c>
      <c r="G421" s="9">
        <f t="shared" si="1937"/>
        <v>1115</v>
      </c>
      <c r="H421" s="9">
        <f t="shared" si="1937"/>
        <v>-5092</v>
      </c>
      <c r="I421" s="9">
        <f t="shared" si="1937"/>
        <v>1321</v>
      </c>
      <c r="J421" s="9">
        <f t="shared" si="1937"/>
        <v>-235</v>
      </c>
      <c r="K421" s="9">
        <f t="shared" si="1937"/>
        <v>11230</v>
      </c>
      <c r="L421" s="9">
        <f t="shared" si="1937"/>
        <v>9267</v>
      </c>
      <c r="M421" s="9">
        <f t="shared" si="1937"/>
        <v>-3553</v>
      </c>
      <c r="N421" s="9">
        <f t="shared" si="1937"/>
        <v>1280</v>
      </c>
      <c r="O421" s="9">
        <f t="shared" si="1937"/>
        <v>-710</v>
      </c>
      <c r="P421" s="9">
        <f t="shared" si="1937"/>
        <v>1359</v>
      </c>
      <c r="Q421" s="9">
        <f t="shared" si="1937"/>
        <v>-1991</v>
      </c>
      <c r="R421" s="9">
        <f t="shared" si="1937"/>
        <v>-419</v>
      </c>
      <c r="S421" s="9">
        <f t="shared" si="1937"/>
        <v>3900</v>
      </c>
      <c r="T421" s="9">
        <f t="shared" si="1937"/>
        <v>5406</v>
      </c>
      <c r="U421" s="9">
        <f t="shared" si="1937"/>
        <v>2910</v>
      </c>
      <c r="V421" s="9">
        <f t="shared" si="1937"/>
        <v>13948</v>
      </c>
      <c r="W421" s="9">
        <f t="shared" si="1937"/>
        <v>-1544</v>
      </c>
      <c r="X421" s="9">
        <f t="shared" si="1937"/>
        <v>3625</v>
      </c>
      <c r="Y421" s="9">
        <f t="shared" si="1937"/>
        <v>2086</v>
      </c>
      <c r="Z421" s="9">
        <f t="shared" si="1937"/>
        <v>18115</v>
      </c>
      <c r="AA421" s="9">
        <f t="shared" si="1937"/>
        <v>4283</v>
      </c>
      <c r="AB421" s="9">
        <f t="shared" si="1937"/>
        <v>7721</v>
      </c>
      <c r="AC421" s="9">
        <f t="shared" si="1937"/>
        <v>6698</v>
      </c>
      <c r="AD421" s="9">
        <f t="shared" si="1937"/>
        <v>-2303</v>
      </c>
      <c r="AE421" s="9">
        <f t="shared" si="1937"/>
        <v>1844</v>
      </c>
      <c r="AF421" s="9">
        <f t="shared" si="1937"/>
        <v>5139</v>
      </c>
      <c r="AG421" s="9">
        <f t="shared" si="1937"/>
        <v>61</v>
      </c>
      <c r="AH421" s="9">
        <f t="shared" si="1937"/>
        <v>1693</v>
      </c>
      <c r="AI421" s="9">
        <f t="shared" si="1937"/>
        <v>250</v>
      </c>
      <c r="AJ421" s="9">
        <f t="shared" si="1937"/>
        <v>35847</v>
      </c>
    </row>
    <row r="422" spans="1:36" x14ac:dyDescent="0.2">
      <c r="A422" s="1">
        <f t="shared" si="1876"/>
        <v>43009</v>
      </c>
      <c r="B422" s="9">
        <f t="shared" ref="B422:AJ422" si="1938">IF(OR(B194="C",B206="C"),"C",B206-B194)</f>
        <v>14233</v>
      </c>
      <c r="C422" s="9">
        <f t="shared" si="1938"/>
        <v>-43245</v>
      </c>
      <c r="D422" s="9">
        <f t="shared" si="1938"/>
        <v>4190</v>
      </c>
      <c r="E422" s="9">
        <f t="shared" si="1938"/>
        <v>2599</v>
      </c>
      <c r="F422" s="9">
        <f t="shared" si="1938"/>
        <v>6691</v>
      </c>
      <c r="G422" s="9">
        <f t="shared" si="1938"/>
        <v>17720</v>
      </c>
      <c r="H422" s="9">
        <f t="shared" si="1938"/>
        <v>2916</v>
      </c>
      <c r="I422" s="9">
        <f t="shared" si="1938"/>
        <v>1977</v>
      </c>
      <c r="J422" s="9">
        <f t="shared" si="1938"/>
        <v>2787</v>
      </c>
      <c r="K422" s="9">
        <f t="shared" si="1938"/>
        <v>6296</v>
      </c>
      <c r="L422" s="9">
        <f t="shared" si="1938"/>
        <v>12316</v>
      </c>
      <c r="M422" s="9">
        <f t="shared" si="1938"/>
        <v>8612</v>
      </c>
      <c r="N422" s="9">
        <f t="shared" si="1938"/>
        <v>5586</v>
      </c>
      <c r="O422" s="9">
        <f t="shared" si="1938"/>
        <v>2185</v>
      </c>
      <c r="P422" s="9">
        <f t="shared" si="1938"/>
        <v>1302</v>
      </c>
      <c r="Q422" s="9">
        <f t="shared" si="1938"/>
        <v>2198</v>
      </c>
      <c r="R422" s="9">
        <f t="shared" si="1938"/>
        <v>-1634</v>
      </c>
      <c r="S422" s="9">
        <f t="shared" si="1938"/>
        <v>616</v>
      </c>
      <c r="T422" s="9">
        <f t="shared" si="1938"/>
        <v>451</v>
      </c>
      <c r="U422" s="9">
        <f t="shared" si="1938"/>
        <v>15257</v>
      </c>
      <c r="V422" s="9">
        <f t="shared" si="1938"/>
        <v>16945</v>
      </c>
      <c r="W422" s="9">
        <f t="shared" si="1938"/>
        <v>2685</v>
      </c>
      <c r="X422" s="9">
        <f t="shared" si="1938"/>
        <v>11247</v>
      </c>
      <c r="Y422" s="9">
        <f t="shared" si="1938"/>
        <v>-1066</v>
      </c>
      <c r="Z422" s="9">
        <f t="shared" si="1938"/>
        <v>29811</v>
      </c>
      <c r="AA422" s="9">
        <f t="shared" si="1938"/>
        <v>4733</v>
      </c>
      <c r="AB422" s="9">
        <f t="shared" si="1938"/>
        <v>11777</v>
      </c>
      <c r="AC422" s="9">
        <f t="shared" si="1938"/>
        <v>18407</v>
      </c>
      <c r="AD422" s="9">
        <f t="shared" si="1938"/>
        <v>3589</v>
      </c>
      <c r="AE422" s="9">
        <f t="shared" si="1938"/>
        <v>-1245</v>
      </c>
      <c r="AF422" s="9">
        <f t="shared" si="1938"/>
        <v>1</v>
      </c>
      <c r="AG422" s="9">
        <f t="shared" si="1938"/>
        <v>-772</v>
      </c>
      <c r="AH422" s="9">
        <f t="shared" si="1938"/>
        <v>9712</v>
      </c>
      <c r="AI422" s="9">
        <f t="shared" si="1938"/>
        <v>4283</v>
      </c>
      <c r="AJ422" s="9">
        <f t="shared" si="1938"/>
        <v>142735</v>
      </c>
    </row>
    <row r="423" spans="1:36" x14ac:dyDescent="0.2">
      <c r="A423" s="1">
        <f t="shared" si="1876"/>
        <v>43040</v>
      </c>
      <c r="B423" s="9">
        <f t="shared" ref="B423:AJ423" si="1939">IF(OR(B195="C",B207="C"),"C",B207-B195)</f>
        <v>3111</v>
      </c>
      <c r="C423" s="9">
        <f t="shared" si="1939"/>
        <v>13253</v>
      </c>
      <c r="D423" s="9">
        <f t="shared" si="1939"/>
        <v>3734</v>
      </c>
      <c r="E423" s="9">
        <f t="shared" si="1939"/>
        <v>3601</v>
      </c>
      <c r="F423" s="9">
        <f t="shared" si="1939"/>
        <v>-531</v>
      </c>
      <c r="G423" s="9">
        <f t="shared" si="1939"/>
        <v>16283</v>
      </c>
      <c r="H423" s="9">
        <f t="shared" si="1939"/>
        <v>6933</v>
      </c>
      <c r="I423" s="9">
        <f t="shared" si="1939"/>
        <v>842</v>
      </c>
      <c r="J423" s="9">
        <f t="shared" si="1939"/>
        <v>2748</v>
      </c>
      <c r="K423" s="9">
        <f t="shared" si="1939"/>
        <v>4889</v>
      </c>
      <c r="L423" s="9">
        <f t="shared" si="1939"/>
        <v>3655</v>
      </c>
      <c r="M423" s="9">
        <f t="shared" si="1939"/>
        <v>4289</v>
      </c>
      <c r="N423" s="9">
        <f t="shared" si="1939"/>
        <v>1509</v>
      </c>
      <c r="O423" s="9">
        <f t="shared" si="1939"/>
        <v>1791</v>
      </c>
      <c r="P423" s="9">
        <f t="shared" si="1939"/>
        <v>-68</v>
      </c>
      <c r="Q423" s="9">
        <f t="shared" si="1939"/>
        <v>-368</v>
      </c>
      <c r="R423" s="9">
        <f t="shared" si="1939"/>
        <v>15646</v>
      </c>
      <c r="S423" s="9">
        <f t="shared" si="1939"/>
        <v>18932</v>
      </c>
      <c r="T423" s="9">
        <f t="shared" si="1939"/>
        <v>2046</v>
      </c>
      <c r="U423" s="9">
        <f t="shared" si="1939"/>
        <v>7176</v>
      </c>
      <c r="V423" s="9">
        <f t="shared" si="1939"/>
        <v>20316</v>
      </c>
      <c r="W423" s="9">
        <f t="shared" si="1939"/>
        <v>8016</v>
      </c>
      <c r="X423" s="9">
        <f t="shared" si="1939"/>
        <v>4677</v>
      </c>
      <c r="Y423" s="9">
        <f t="shared" si="1939"/>
        <v>661</v>
      </c>
      <c r="Z423" s="9">
        <f t="shared" si="1939"/>
        <v>33670</v>
      </c>
      <c r="AA423" s="9">
        <f t="shared" si="1939"/>
        <v>3288</v>
      </c>
      <c r="AB423" s="9">
        <f t="shared" si="1939"/>
        <v>4524</v>
      </c>
      <c r="AC423" s="9">
        <f t="shared" si="1939"/>
        <v>5245</v>
      </c>
      <c r="AD423" s="9">
        <f t="shared" si="1939"/>
        <v>-3178</v>
      </c>
      <c r="AE423" s="9">
        <f t="shared" si="1939"/>
        <v>516</v>
      </c>
      <c r="AF423" s="9">
        <f t="shared" si="1939"/>
        <v>125</v>
      </c>
      <c r="AG423" s="9">
        <f t="shared" si="1939"/>
        <v>-852</v>
      </c>
      <c r="AH423" s="9">
        <f t="shared" si="1939"/>
        <v>6027</v>
      </c>
      <c r="AI423" s="9">
        <f t="shared" si="1939"/>
        <v>666</v>
      </c>
      <c r="AJ423" s="9">
        <f t="shared" si="1939"/>
        <v>140570</v>
      </c>
    </row>
    <row r="424" spans="1:36" x14ac:dyDescent="0.2">
      <c r="A424" s="1">
        <f t="shared" si="1876"/>
        <v>43070</v>
      </c>
      <c r="B424" s="9">
        <f t="shared" ref="B424:AJ424" si="1940">IF(OR(B196="C",B208="C"),"C",B208-B196)</f>
        <v>12531</v>
      </c>
      <c r="C424" s="9">
        <f t="shared" si="1940"/>
        <v>-4376</v>
      </c>
      <c r="D424" s="9">
        <f t="shared" si="1940"/>
        <v>-3380</v>
      </c>
      <c r="E424" s="9">
        <f t="shared" si="1940"/>
        <v>4670</v>
      </c>
      <c r="F424" s="9">
        <f t="shared" si="1940"/>
        <v>-917</v>
      </c>
      <c r="G424" s="9">
        <f t="shared" si="1940"/>
        <v>13626</v>
      </c>
      <c r="H424" s="9">
        <f t="shared" si="1940"/>
        <v>15941</v>
      </c>
      <c r="I424" s="9">
        <f t="shared" si="1940"/>
        <v>2608</v>
      </c>
      <c r="J424" s="9">
        <f t="shared" si="1940"/>
        <v>-814</v>
      </c>
      <c r="K424" s="9">
        <f t="shared" si="1940"/>
        <v>3532</v>
      </c>
      <c r="L424" s="9">
        <f t="shared" si="1940"/>
        <v>5505</v>
      </c>
      <c r="M424" s="9">
        <f t="shared" si="1940"/>
        <v>1754</v>
      </c>
      <c r="N424" s="9">
        <f t="shared" si="1940"/>
        <v>140</v>
      </c>
      <c r="O424" s="9">
        <f t="shared" si="1940"/>
        <v>-2187</v>
      </c>
      <c r="P424" s="9">
        <f t="shared" si="1940"/>
        <v>-826</v>
      </c>
      <c r="Q424" s="9">
        <f t="shared" si="1940"/>
        <v>-4372</v>
      </c>
      <c r="R424" s="9">
        <f t="shared" si="1940"/>
        <v>6358</v>
      </c>
      <c r="S424" s="9">
        <f t="shared" si="1940"/>
        <v>10538</v>
      </c>
      <c r="T424" s="9">
        <f t="shared" si="1940"/>
        <v>-2731</v>
      </c>
      <c r="U424" s="9">
        <f t="shared" si="1940"/>
        <v>2219</v>
      </c>
      <c r="V424" s="9">
        <f t="shared" si="1940"/>
        <v>60690</v>
      </c>
      <c r="W424" s="9">
        <f t="shared" si="1940"/>
        <v>1456</v>
      </c>
      <c r="X424" s="9">
        <f t="shared" si="1940"/>
        <v>914</v>
      </c>
      <c r="Y424" s="9">
        <f t="shared" si="1940"/>
        <v>-3748</v>
      </c>
      <c r="Z424" s="9">
        <f t="shared" si="1940"/>
        <v>59311</v>
      </c>
      <c r="AA424" s="9">
        <f t="shared" si="1940"/>
        <v>1271</v>
      </c>
      <c r="AB424" s="9">
        <f t="shared" si="1940"/>
        <v>10992</v>
      </c>
      <c r="AC424" s="9">
        <f t="shared" si="1940"/>
        <v>12196</v>
      </c>
      <c r="AD424" s="9">
        <f t="shared" si="1940"/>
        <v>2700</v>
      </c>
      <c r="AE424" s="9">
        <f t="shared" si="1940"/>
        <v>246</v>
      </c>
      <c r="AF424" s="9">
        <f t="shared" si="1940"/>
        <v>4905</v>
      </c>
      <c r="AG424" s="9">
        <f t="shared" si="1940"/>
        <v>1436</v>
      </c>
      <c r="AH424" s="9">
        <f t="shared" si="1940"/>
        <v>11509</v>
      </c>
      <c r="AI424" s="9">
        <f t="shared" si="1940"/>
        <v>4527</v>
      </c>
      <c r="AJ424" s="9">
        <f t="shared" si="1940"/>
        <v>158370</v>
      </c>
    </row>
    <row r="425" spans="1:36" x14ac:dyDescent="0.2">
      <c r="A425" s="1">
        <f t="shared" ref="A425:A445" si="1941">A209</f>
        <v>43101</v>
      </c>
      <c r="B425" s="9">
        <f t="shared" ref="B425:AJ425" si="1942">IF(OR(B197="C",B209="C"),"C",B209-B197)</f>
        <v>4735</v>
      </c>
      <c r="C425" s="9">
        <f t="shared" si="1942"/>
        <v>9026</v>
      </c>
      <c r="D425" s="9">
        <f t="shared" si="1942"/>
        <v>-2601</v>
      </c>
      <c r="E425" s="9">
        <f t="shared" si="1942"/>
        <v>916</v>
      </c>
      <c r="F425" s="9">
        <f t="shared" si="1942"/>
        <v>-6216</v>
      </c>
      <c r="G425" s="9">
        <f t="shared" si="1942"/>
        <v>15377</v>
      </c>
      <c r="H425" s="9">
        <f t="shared" si="1942"/>
        <v>7333</v>
      </c>
      <c r="I425" s="9">
        <f t="shared" si="1942"/>
        <v>2360</v>
      </c>
      <c r="J425" s="9">
        <f t="shared" si="1942"/>
        <v>-7186</v>
      </c>
      <c r="K425" s="9">
        <f t="shared" si="1942"/>
        <v>2026</v>
      </c>
      <c r="L425" s="9">
        <f t="shared" si="1942"/>
        <v>-4883</v>
      </c>
      <c r="M425" s="9">
        <f t="shared" si="1942"/>
        <v>1163</v>
      </c>
      <c r="N425" s="9">
        <f t="shared" si="1942"/>
        <v>-1732</v>
      </c>
      <c r="O425" s="9">
        <f t="shared" si="1942"/>
        <v>1</v>
      </c>
      <c r="P425" s="9">
        <f t="shared" si="1942"/>
        <v>3523</v>
      </c>
      <c r="Q425" s="9">
        <f t="shared" si="1942"/>
        <v>2295</v>
      </c>
      <c r="R425" s="9">
        <f t="shared" si="1942"/>
        <v>53</v>
      </c>
      <c r="S425" s="9">
        <f t="shared" si="1942"/>
        <v>4714</v>
      </c>
      <c r="T425" s="9">
        <f t="shared" si="1942"/>
        <v>-3602</v>
      </c>
      <c r="U425" s="9">
        <f t="shared" si="1942"/>
        <v>-26865</v>
      </c>
      <c r="V425" s="9">
        <f t="shared" si="1942"/>
        <v>63138</v>
      </c>
      <c r="W425" s="9">
        <f t="shared" si="1942"/>
        <v>-3734</v>
      </c>
      <c r="X425" s="9">
        <f t="shared" si="1942"/>
        <v>8298</v>
      </c>
      <c r="Y425" s="9">
        <f t="shared" si="1942"/>
        <v>-2600</v>
      </c>
      <c r="Z425" s="9">
        <f t="shared" si="1942"/>
        <v>65103</v>
      </c>
      <c r="AA425" s="9">
        <f t="shared" si="1942"/>
        <v>-5435</v>
      </c>
      <c r="AB425" s="9">
        <f t="shared" si="1942"/>
        <v>16808</v>
      </c>
      <c r="AC425" s="9">
        <f t="shared" si="1942"/>
        <v>116</v>
      </c>
      <c r="AD425" s="9">
        <f t="shared" si="1942"/>
        <v>-3323</v>
      </c>
      <c r="AE425" s="9">
        <f t="shared" si="1942"/>
        <v>-5754</v>
      </c>
      <c r="AF425" s="9">
        <f t="shared" si="1942"/>
        <v>1113</v>
      </c>
      <c r="AG425" s="9">
        <f t="shared" si="1942"/>
        <v>-3445</v>
      </c>
      <c r="AH425" s="9">
        <f t="shared" si="1942"/>
        <v>5626</v>
      </c>
      <c r="AI425" s="9">
        <f t="shared" si="1942"/>
        <v>3134</v>
      </c>
      <c r="AJ425" s="9">
        <f t="shared" si="1942"/>
        <v>69665</v>
      </c>
    </row>
    <row r="426" spans="1:36" x14ac:dyDescent="0.2">
      <c r="A426" s="1">
        <f t="shared" si="1941"/>
        <v>43132</v>
      </c>
      <c r="B426" s="9">
        <f t="shared" ref="B426:AJ426" si="1943">IF(OR(B198="C",B210="C"),"C",B210-B198)</f>
        <v>-9414</v>
      </c>
      <c r="C426" s="9">
        <f t="shared" si="1943"/>
        <v>-1097</v>
      </c>
      <c r="D426" s="9">
        <f t="shared" si="1943"/>
        <v>-5829</v>
      </c>
      <c r="E426" s="9">
        <f t="shared" si="1943"/>
        <v>589</v>
      </c>
      <c r="F426" s="9">
        <f t="shared" si="1943"/>
        <v>-4893</v>
      </c>
      <c r="G426" s="9">
        <f t="shared" si="1943"/>
        <v>18434</v>
      </c>
      <c r="H426" s="9">
        <f t="shared" si="1943"/>
        <v>5537</v>
      </c>
      <c r="I426" s="9">
        <f t="shared" si="1943"/>
        <v>-7715</v>
      </c>
      <c r="J426" s="9">
        <f t="shared" si="1943"/>
        <v>-6956</v>
      </c>
      <c r="K426" s="9">
        <f t="shared" si="1943"/>
        <v>-881</v>
      </c>
      <c r="L426" s="9">
        <f t="shared" si="1943"/>
        <v>-14292</v>
      </c>
      <c r="M426" s="9">
        <f t="shared" si="1943"/>
        <v>-589</v>
      </c>
      <c r="N426" s="9">
        <f t="shared" si="1943"/>
        <v>-3727</v>
      </c>
      <c r="O426" s="9">
        <f t="shared" si="1943"/>
        <v>-3534</v>
      </c>
      <c r="P426" s="9">
        <f t="shared" si="1943"/>
        <v>-2156</v>
      </c>
      <c r="Q426" s="9">
        <f t="shared" si="1943"/>
        <v>-1335</v>
      </c>
      <c r="R426" s="9">
        <f t="shared" si="1943"/>
        <v>7247</v>
      </c>
      <c r="S426" s="9">
        <f t="shared" si="1943"/>
        <v>10984</v>
      </c>
      <c r="T426" s="9">
        <f t="shared" si="1943"/>
        <v>3722</v>
      </c>
      <c r="U426" s="9">
        <f t="shared" si="1943"/>
        <v>-9149</v>
      </c>
      <c r="V426" s="9">
        <f t="shared" si="1943"/>
        <v>58736</v>
      </c>
      <c r="W426" s="9">
        <f t="shared" si="1943"/>
        <v>-1441</v>
      </c>
      <c r="X426" s="9">
        <f t="shared" si="1943"/>
        <v>4432</v>
      </c>
      <c r="Y426" s="9">
        <f t="shared" si="1943"/>
        <v>1986</v>
      </c>
      <c r="Z426" s="9">
        <f t="shared" si="1943"/>
        <v>63712</v>
      </c>
      <c r="AA426" s="9">
        <f t="shared" si="1943"/>
        <v>870</v>
      </c>
      <c r="AB426" s="9">
        <f t="shared" si="1943"/>
        <v>10645</v>
      </c>
      <c r="AC426" s="9">
        <f t="shared" si="1943"/>
        <v>21642</v>
      </c>
      <c r="AD426" s="9">
        <f t="shared" si="1943"/>
        <v>4670</v>
      </c>
      <c r="AE426" s="9">
        <f t="shared" si="1943"/>
        <v>-5217</v>
      </c>
      <c r="AF426" s="9">
        <f t="shared" si="1943"/>
        <v>8156</v>
      </c>
      <c r="AG426" s="9">
        <f t="shared" si="1943"/>
        <v>-313</v>
      </c>
      <c r="AH426" s="9">
        <f t="shared" si="1943"/>
        <v>8247</v>
      </c>
      <c r="AI426" s="9">
        <f t="shared" si="1943"/>
        <v>5443</v>
      </c>
      <c r="AJ426" s="9">
        <f t="shared" si="1943"/>
        <v>81817</v>
      </c>
    </row>
    <row r="427" spans="1:36" x14ac:dyDescent="0.2">
      <c r="A427" s="1">
        <f t="shared" si="1941"/>
        <v>43160</v>
      </c>
      <c r="B427" s="9">
        <f t="shared" ref="B427:AJ427" si="1944">IF(OR(B199="C",B211="C"),"C",B211-B199)</f>
        <v>24504</v>
      </c>
      <c r="C427" s="9">
        <f t="shared" si="1944"/>
        <v>11009</v>
      </c>
      <c r="D427" s="9">
        <f t="shared" si="1944"/>
        <v>17989</v>
      </c>
      <c r="E427" s="9">
        <f t="shared" si="1944"/>
        <v>-820</v>
      </c>
      <c r="F427" s="9">
        <f t="shared" si="1944"/>
        <v>7984</v>
      </c>
      <c r="G427" s="9">
        <f t="shared" si="1944"/>
        <v>29494</v>
      </c>
      <c r="H427" s="9">
        <f t="shared" si="1944"/>
        <v>13651</v>
      </c>
      <c r="I427" s="9">
        <f t="shared" si="1944"/>
        <v>3491</v>
      </c>
      <c r="J427" s="9">
        <f t="shared" si="1944"/>
        <v>2252</v>
      </c>
      <c r="K427" s="9">
        <f t="shared" si="1944"/>
        <v>9235</v>
      </c>
      <c r="L427" s="9">
        <f t="shared" si="1944"/>
        <v>-5286</v>
      </c>
      <c r="M427" s="9">
        <f t="shared" si="1944"/>
        <v>3414</v>
      </c>
      <c r="N427" s="9">
        <f t="shared" si="1944"/>
        <v>1102</v>
      </c>
      <c r="O427" s="9">
        <f t="shared" si="1944"/>
        <v>821</v>
      </c>
      <c r="P427" s="9">
        <f t="shared" si="1944"/>
        <v>5745</v>
      </c>
      <c r="Q427" s="9">
        <f t="shared" si="1944"/>
        <v>1095</v>
      </c>
      <c r="R427" s="9">
        <f t="shared" si="1944"/>
        <v>3506</v>
      </c>
      <c r="S427" s="9">
        <f t="shared" si="1944"/>
        <v>5838</v>
      </c>
      <c r="T427" s="9">
        <f t="shared" si="1944"/>
        <v>5419</v>
      </c>
      <c r="U427" s="9">
        <f t="shared" si="1944"/>
        <v>8293</v>
      </c>
      <c r="V427" s="9">
        <f t="shared" si="1944"/>
        <v>71213</v>
      </c>
      <c r="W427" s="9">
        <f t="shared" si="1944"/>
        <v>3962</v>
      </c>
      <c r="X427" s="9">
        <f t="shared" si="1944"/>
        <v>5858</v>
      </c>
      <c r="Y427" s="9">
        <f t="shared" si="1944"/>
        <v>8624</v>
      </c>
      <c r="Z427" s="9">
        <f t="shared" si="1944"/>
        <v>89658</v>
      </c>
      <c r="AA427" s="9">
        <f t="shared" si="1944"/>
        <v>8221</v>
      </c>
      <c r="AB427" s="9">
        <f t="shared" si="1944"/>
        <v>14622</v>
      </c>
      <c r="AC427" s="9">
        <f t="shared" si="1944"/>
        <v>17392</v>
      </c>
      <c r="AD427" s="9">
        <f t="shared" si="1944"/>
        <v>8710</v>
      </c>
      <c r="AE427" s="9">
        <f t="shared" si="1944"/>
        <v>6517</v>
      </c>
      <c r="AF427" s="9">
        <f t="shared" si="1944"/>
        <v>6007</v>
      </c>
      <c r="AG427" s="9">
        <f t="shared" si="1944"/>
        <v>652</v>
      </c>
      <c r="AH427" s="9">
        <f t="shared" si="1944"/>
        <v>9988</v>
      </c>
      <c r="AI427" s="9">
        <f t="shared" si="1944"/>
        <v>5749</v>
      </c>
      <c r="AJ427" s="9">
        <f t="shared" si="1944"/>
        <v>310414</v>
      </c>
    </row>
    <row r="428" spans="1:36" x14ac:dyDescent="0.2">
      <c r="A428" s="1">
        <f t="shared" si="1941"/>
        <v>43191</v>
      </c>
      <c r="B428" s="9">
        <f t="shared" ref="B428:AJ428" si="1945">IF(OR(B200="C",B212="C"),"C",B212-B200)</f>
        <v>-14066</v>
      </c>
      <c r="C428" s="9">
        <f t="shared" si="1945"/>
        <v>-47479</v>
      </c>
      <c r="D428" s="9">
        <f t="shared" si="1945"/>
        <v>2313</v>
      </c>
      <c r="E428" s="9">
        <f t="shared" si="1945"/>
        <v>-14912</v>
      </c>
      <c r="F428" s="9">
        <f t="shared" si="1945"/>
        <v>-17492</v>
      </c>
      <c r="G428" s="9">
        <f t="shared" si="1945"/>
        <v>6209</v>
      </c>
      <c r="H428" s="9">
        <f t="shared" si="1945"/>
        <v>-10020</v>
      </c>
      <c r="I428" s="9">
        <f t="shared" si="1945"/>
        <v>-2889</v>
      </c>
      <c r="J428" s="9">
        <f t="shared" si="1945"/>
        <v>697</v>
      </c>
      <c r="K428" s="9">
        <f t="shared" si="1945"/>
        <v>3051</v>
      </c>
      <c r="L428" s="9">
        <f t="shared" si="1945"/>
        <v>-16735</v>
      </c>
      <c r="M428" s="9">
        <f t="shared" si="1945"/>
        <v>-4450</v>
      </c>
      <c r="N428" s="9">
        <f t="shared" si="1945"/>
        <v>305</v>
      </c>
      <c r="O428" s="9">
        <f t="shared" si="1945"/>
        <v>411</v>
      </c>
      <c r="P428" s="9">
        <f t="shared" si="1945"/>
        <v>1249</v>
      </c>
      <c r="Q428" s="9">
        <f t="shared" si="1945"/>
        <v>-1204</v>
      </c>
      <c r="R428" s="9">
        <f t="shared" si="1945"/>
        <v>4498</v>
      </c>
      <c r="S428" s="9">
        <f t="shared" si="1945"/>
        <v>3502</v>
      </c>
      <c r="T428" s="9">
        <f t="shared" si="1945"/>
        <v>-6321</v>
      </c>
      <c r="U428" s="9">
        <f t="shared" si="1945"/>
        <v>-1579</v>
      </c>
      <c r="V428" s="9">
        <f t="shared" si="1945"/>
        <v>62276</v>
      </c>
      <c r="W428" s="9">
        <f t="shared" si="1945"/>
        <v>-3680</v>
      </c>
      <c r="X428" s="9">
        <f t="shared" si="1945"/>
        <v>3704</v>
      </c>
      <c r="Y428" s="9">
        <f t="shared" si="1945"/>
        <v>513</v>
      </c>
      <c r="Z428" s="9">
        <f t="shared" si="1945"/>
        <v>62811</v>
      </c>
      <c r="AA428" s="9">
        <f t="shared" si="1945"/>
        <v>2307</v>
      </c>
      <c r="AB428" s="9">
        <f t="shared" si="1945"/>
        <v>7580</v>
      </c>
      <c r="AC428" s="9">
        <f t="shared" si="1945"/>
        <v>14151</v>
      </c>
      <c r="AD428" s="9">
        <f t="shared" si="1945"/>
        <v>771</v>
      </c>
      <c r="AE428" s="9">
        <f t="shared" si="1945"/>
        <v>-4257</v>
      </c>
      <c r="AF428" s="9">
        <f t="shared" si="1945"/>
        <v>-2618</v>
      </c>
      <c r="AG428" s="9">
        <f t="shared" si="1945"/>
        <v>-1348</v>
      </c>
      <c r="AH428" s="9">
        <f t="shared" si="1945"/>
        <v>3316</v>
      </c>
      <c r="AI428" s="9">
        <f t="shared" si="1945"/>
        <v>3697</v>
      </c>
      <c r="AJ428" s="9">
        <f t="shared" si="1945"/>
        <v>-32003</v>
      </c>
    </row>
    <row r="429" spans="1:36" x14ac:dyDescent="0.2">
      <c r="A429" s="1">
        <f t="shared" si="1941"/>
        <v>43221</v>
      </c>
      <c r="B429" s="9">
        <f t="shared" ref="B429:AJ429" si="1946">IF(OR(B201="C",B213="C"),"C",B213-B201)</f>
        <v>2103</v>
      </c>
      <c r="C429" s="9">
        <f t="shared" si="1946"/>
        <v>-19940</v>
      </c>
      <c r="D429" s="9">
        <f t="shared" si="1946"/>
        <v>-1225</v>
      </c>
      <c r="E429" s="9">
        <f t="shared" si="1946"/>
        <v>1047</v>
      </c>
      <c r="F429" s="9">
        <f t="shared" si="1946"/>
        <v>-1571</v>
      </c>
      <c r="G429" s="9">
        <f t="shared" si="1946"/>
        <v>9386</v>
      </c>
      <c r="H429" s="9">
        <f t="shared" si="1946"/>
        <v>4681</v>
      </c>
      <c r="I429" s="9">
        <f t="shared" si="1946"/>
        <v>-1537</v>
      </c>
      <c r="J429" s="9">
        <f t="shared" si="1946"/>
        <v>-173</v>
      </c>
      <c r="K429" s="9">
        <f t="shared" si="1946"/>
        <v>4624</v>
      </c>
      <c r="L429" s="9">
        <f t="shared" si="1946"/>
        <v>-726</v>
      </c>
      <c r="M429" s="9">
        <f t="shared" si="1946"/>
        <v>938</v>
      </c>
      <c r="N429" s="9">
        <f t="shared" si="1946"/>
        <v>1438</v>
      </c>
      <c r="O429" s="9">
        <f t="shared" si="1946"/>
        <v>2036</v>
      </c>
      <c r="P429" s="9">
        <f t="shared" si="1946"/>
        <v>2726</v>
      </c>
      <c r="Q429" s="9">
        <f t="shared" si="1946"/>
        <v>-2266</v>
      </c>
      <c r="R429" s="9">
        <f t="shared" si="1946"/>
        <v>825</v>
      </c>
      <c r="S429" s="9">
        <f t="shared" si="1946"/>
        <v>-1485</v>
      </c>
      <c r="T429" s="9">
        <f t="shared" si="1946"/>
        <v>-5852</v>
      </c>
      <c r="U429" s="9">
        <f t="shared" si="1946"/>
        <v>3121</v>
      </c>
      <c r="V429" s="9">
        <f t="shared" si="1946"/>
        <v>23126</v>
      </c>
      <c r="W429" s="9">
        <f t="shared" si="1946"/>
        <v>-807</v>
      </c>
      <c r="X429" s="9">
        <f t="shared" si="1946"/>
        <v>-4660</v>
      </c>
      <c r="Y429" s="9">
        <f t="shared" si="1946"/>
        <v>-515</v>
      </c>
      <c r="Z429" s="9">
        <f t="shared" si="1946"/>
        <v>17144</v>
      </c>
      <c r="AA429" s="9">
        <f t="shared" si="1946"/>
        <v>1105</v>
      </c>
      <c r="AB429" s="9">
        <f t="shared" si="1946"/>
        <v>4073</v>
      </c>
      <c r="AC429" s="9">
        <f t="shared" si="1946"/>
        <v>12295</v>
      </c>
      <c r="AD429" s="9">
        <f t="shared" si="1946"/>
        <v>2472</v>
      </c>
      <c r="AE429" s="9">
        <f t="shared" si="1946"/>
        <v>-2267</v>
      </c>
      <c r="AF429" s="9">
        <f t="shared" si="1946"/>
        <v>2785</v>
      </c>
      <c r="AG429" s="9">
        <f t="shared" si="1946"/>
        <v>-483</v>
      </c>
      <c r="AH429" s="9">
        <f t="shared" si="1946"/>
        <v>2127</v>
      </c>
      <c r="AI429" s="9">
        <f t="shared" si="1946"/>
        <v>1445</v>
      </c>
      <c r="AJ429" s="9">
        <f t="shared" si="1946"/>
        <v>40329</v>
      </c>
    </row>
    <row r="430" spans="1:36" x14ac:dyDescent="0.2">
      <c r="A430" s="1">
        <f t="shared" si="1941"/>
        <v>43252</v>
      </c>
      <c r="B430" s="9">
        <f t="shared" ref="B430:AJ430" si="1947">IF(OR(B202="C",B214="C"),"C",B214-B202)</f>
        <v>-1041</v>
      </c>
      <c r="C430" s="9">
        <f t="shared" si="1947"/>
        <v>-29378</v>
      </c>
      <c r="D430" s="9">
        <f t="shared" si="1947"/>
        <v>-2144</v>
      </c>
      <c r="E430" s="9">
        <f t="shared" si="1947"/>
        <v>-1967</v>
      </c>
      <c r="F430" s="9">
        <f t="shared" si="1947"/>
        <v>-9833</v>
      </c>
      <c r="G430" s="9">
        <f t="shared" si="1947"/>
        <v>7320</v>
      </c>
      <c r="H430" s="9">
        <f t="shared" si="1947"/>
        <v>-2992</v>
      </c>
      <c r="I430" s="9">
        <f t="shared" si="1947"/>
        <v>-1751</v>
      </c>
      <c r="J430" s="9">
        <f t="shared" si="1947"/>
        <v>-3517</v>
      </c>
      <c r="K430" s="9">
        <f t="shared" si="1947"/>
        <v>-2161</v>
      </c>
      <c r="L430" s="9">
        <f t="shared" si="1947"/>
        <v>6941</v>
      </c>
      <c r="M430" s="9">
        <f t="shared" si="1947"/>
        <v>2857</v>
      </c>
      <c r="N430" s="9">
        <f t="shared" si="1947"/>
        <v>270</v>
      </c>
      <c r="O430" s="9">
        <f t="shared" si="1947"/>
        <v>890</v>
      </c>
      <c r="P430" s="9">
        <f t="shared" si="1947"/>
        <v>1907</v>
      </c>
      <c r="Q430" s="9">
        <f t="shared" si="1947"/>
        <v>-2017</v>
      </c>
      <c r="R430" s="9">
        <f t="shared" si="1947"/>
        <v>-11786</v>
      </c>
      <c r="S430" s="9">
        <f t="shared" si="1947"/>
        <v>-9948</v>
      </c>
      <c r="T430" s="9">
        <f t="shared" si="1947"/>
        <v>-12070</v>
      </c>
      <c r="U430" s="9">
        <f t="shared" si="1947"/>
        <v>531</v>
      </c>
      <c r="V430" s="9">
        <f t="shared" si="1947"/>
        <v>15639</v>
      </c>
      <c r="W430" s="9">
        <f t="shared" si="1947"/>
        <v>-2212</v>
      </c>
      <c r="X430" s="9">
        <f t="shared" si="1947"/>
        <v>-3095</v>
      </c>
      <c r="Y430" s="9">
        <f t="shared" si="1947"/>
        <v>-180</v>
      </c>
      <c r="Z430" s="9">
        <f t="shared" si="1947"/>
        <v>10153</v>
      </c>
      <c r="AA430" s="9">
        <f t="shared" si="1947"/>
        <v>5754</v>
      </c>
      <c r="AB430" s="9">
        <f t="shared" si="1947"/>
        <v>60</v>
      </c>
      <c r="AC430" s="9">
        <f t="shared" si="1947"/>
        <v>-9886</v>
      </c>
      <c r="AD430" s="9">
        <f t="shared" si="1947"/>
        <v>2241</v>
      </c>
      <c r="AE430" s="9">
        <f t="shared" si="1947"/>
        <v>1122</v>
      </c>
      <c r="AF430" s="9">
        <f t="shared" si="1947"/>
        <v>5693</v>
      </c>
      <c r="AG430" s="9">
        <f t="shared" si="1947"/>
        <v>164</v>
      </c>
      <c r="AH430" s="9">
        <f t="shared" si="1947"/>
        <v>2363</v>
      </c>
      <c r="AI430" s="9">
        <f t="shared" si="1947"/>
        <v>851</v>
      </c>
      <c r="AJ430" s="9">
        <f t="shared" si="1947"/>
        <v>-41427</v>
      </c>
    </row>
    <row r="431" spans="1:36" x14ac:dyDescent="0.2">
      <c r="A431" s="1">
        <f t="shared" si="1941"/>
        <v>43282</v>
      </c>
      <c r="B431" s="9">
        <f t="shared" ref="B431:AJ431" si="1948">IF(OR(B203="C",B215="C"),"C",B215-B203)</f>
        <v>-55</v>
      </c>
      <c r="C431" s="9">
        <f t="shared" si="1948"/>
        <v>-13503</v>
      </c>
      <c r="D431" s="9">
        <f t="shared" si="1948"/>
        <v>786</v>
      </c>
      <c r="E431" s="9">
        <f t="shared" si="1948"/>
        <v>7228</v>
      </c>
      <c r="F431" s="9">
        <f t="shared" si="1948"/>
        <v>-9768</v>
      </c>
      <c r="G431" s="9">
        <f t="shared" si="1948"/>
        <v>-9372</v>
      </c>
      <c r="H431" s="9">
        <f t="shared" si="1948"/>
        <v>-267</v>
      </c>
      <c r="I431" s="9">
        <f t="shared" si="1948"/>
        <v>110</v>
      </c>
      <c r="J431" s="9">
        <f t="shared" si="1948"/>
        <v>-555</v>
      </c>
      <c r="K431" s="9">
        <f t="shared" si="1948"/>
        <v>1381</v>
      </c>
      <c r="L431" s="9">
        <f t="shared" si="1948"/>
        <v>631</v>
      </c>
      <c r="M431" s="9">
        <f t="shared" si="1948"/>
        <v>5094</v>
      </c>
      <c r="N431" s="9">
        <f t="shared" si="1948"/>
        <v>7508</v>
      </c>
      <c r="O431" s="9">
        <f t="shared" si="1948"/>
        <v>1928</v>
      </c>
      <c r="P431" s="9">
        <f t="shared" si="1948"/>
        <v>-427</v>
      </c>
      <c r="Q431" s="9">
        <f t="shared" si="1948"/>
        <v>1894</v>
      </c>
      <c r="R431" s="9">
        <f t="shared" si="1948"/>
        <v>-4331</v>
      </c>
      <c r="S431" s="9">
        <f t="shared" si="1948"/>
        <v>-4803</v>
      </c>
      <c r="T431" s="9">
        <f t="shared" si="1948"/>
        <v>-504</v>
      </c>
      <c r="U431" s="9">
        <f t="shared" si="1948"/>
        <v>-4691</v>
      </c>
      <c r="V431" s="9">
        <f t="shared" si="1948"/>
        <v>21191</v>
      </c>
      <c r="W431" s="9">
        <f t="shared" si="1948"/>
        <v>75</v>
      </c>
      <c r="X431" s="9">
        <f t="shared" si="1948"/>
        <v>-2885</v>
      </c>
      <c r="Y431" s="9">
        <f t="shared" si="1948"/>
        <v>1431</v>
      </c>
      <c r="Z431" s="9">
        <f t="shared" si="1948"/>
        <v>19813</v>
      </c>
      <c r="AA431" s="9">
        <f t="shared" si="1948"/>
        <v>15</v>
      </c>
      <c r="AB431" s="9">
        <f t="shared" si="1948"/>
        <v>1956</v>
      </c>
      <c r="AC431" s="9">
        <f t="shared" si="1948"/>
        <v>-4946</v>
      </c>
      <c r="AD431" s="9">
        <f t="shared" si="1948"/>
        <v>1195</v>
      </c>
      <c r="AE431" s="9">
        <f t="shared" si="1948"/>
        <v>4</v>
      </c>
      <c r="AF431" s="9">
        <f t="shared" si="1948"/>
        <v>-3612</v>
      </c>
      <c r="AG431" s="9">
        <f t="shared" si="1948"/>
        <v>93</v>
      </c>
      <c r="AH431" s="9">
        <f t="shared" si="1948"/>
        <v>2708</v>
      </c>
      <c r="AI431" s="9">
        <f t="shared" si="1948"/>
        <v>3639</v>
      </c>
      <c r="AJ431" s="9">
        <f t="shared" si="1948"/>
        <v>3952</v>
      </c>
    </row>
    <row r="432" spans="1:36" x14ac:dyDescent="0.2">
      <c r="A432" s="1">
        <f t="shared" si="1941"/>
        <v>43313</v>
      </c>
      <c r="B432" s="9">
        <f t="shared" ref="B432:AJ432" si="1949">IF(OR(B204="C",B216="C"),"C",B216-B204)</f>
        <v>3692</v>
      </c>
      <c r="C432" s="9">
        <f t="shared" si="1949"/>
        <v>33326</v>
      </c>
      <c r="D432" s="9">
        <f t="shared" si="1949"/>
        <v>1027</v>
      </c>
      <c r="E432" s="9">
        <f t="shared" si="1949"/>
        <v>9964</v>
      </c>
      <c r="F432" s="9">
        <f t="shared" si="1949"/>
        <v>-226</v>
      </c>
      <c r="G432" s="9">
        <f t="shared" si="1949"/>
        <v>-618</v>
      </c>
      <c r="H432" s="9">
        <f t="shared" si="1949"/>
        <v>4168</v>
      </c>
      <c r="I432" s="9">
        <f t="shared" si="1949"/>
        <v>-1367</v>
      </c>
      <c r="J432" s="9">
        <f t="shared" si="1949"/>
        <v>-1759</v>
      </c>
      <c r="K432" s="9">
        <f t="shared" si="1949"/>
        <v>801</v>
      </c>
      <c r="L432" s="9">
        <f t="shared" si="1949"/>
        <v>6901</v>
      </c>
      <c r="M432" s="9">
        <f t="shared" si="1949"/>
        <v>4108</v>
      </c>
      <c r="N432" s="9">
        <f t="shared" si="1949"/>
        <v>5543</v>
      </c>
      <c r="O432" s="9">
        <f t="shared" si="1949"/>
        <v>754</v>
      </c>
      <c r="P432" s="9">
        <f t="shared" si="1949"/>
        <v>3361</v>
      </c>
      <c r="Q432" s="9">
        <f t="shared" si="1949"/>
        <v>1183</v>
      </c>
      <c r="R432" s="9">
        <f t="shared" si="1949"/>
        <v>8070</v>
      </c>
      <c r="S432" s="9">
        <f t="shared" si="1949"/>
        <v>4958</v>
      </c>
      <c r="T432" s="9">
        <f t="shared" si="1949"/>
        <v>-13774</v>
      </c>
      <c r="U432" s="9">
        <f t="shared" si="1949"/>
        <v>-7693</v>
      </c>
      <c r="V432" s="9">
        <f t="shared" si="1949"/>
        <v>26965</v>
      </c>
      <c r="W432" s="9">
        <f t="shared" si="1949"/>
        <v>-2056</v>
      </c>
      <c r="X432" s="9">
        <f t="shared" si="1949"/>
        <v>1619</v>
      </c>
      <c r="Y432" s="9">
        <f t="shared" si="1949"/>
        <v>1060</v>
      </c>
      <c r="Z432" s="9">
        <f t="shared" si="1949"/>
        <v>27587</v>
      </c>
      <c r="AA432" s="9">
        <f t="shared" si="1949"/>
        <v>-5983</v>
      </c>
      <c r="AB432" s="9">
        <f t="shared" si="1949"/>
        <v>6804</v>
      </c>
      <c r="AC432" s="9">
        <f t="shared" si="1949"/>
        <v>-4808</v>
      </c>
      <c r="AD432" s="9">
        <f t="shared" si="1949"/>
        <v>466</v>
      </c>
      <c r="AE432" s="9">
        <f t="shared" si="1949"/>
        <v>1505</v>
      </c>
      <c r="AF432" s="9">
        <f t="shared" si="1949"/>
        <v>-1208</v>
      </c>
      <c r="AG432" s="9">
        <f t="shared" si="1949"/>
        <v>320</v>
      </c>
      <c r="AH432" s="9">
        <f t="shared" si="1949"/>
        <v>778</v>
      </c>
      <c r="AI432" s="9">
        <f t="shared" si="1949"/>
        <v>665</v>
      </c>
      <c r="AJ432" s="9">
        <f t="shared" si="1949"/>
        <v>83584</v>
      </c>
    </row>
    <row r="433" spans="1:73" x14ac:dyDescent="0.2">
      <c r="A433" s="1">
        <f t="shared" si="1941"/>
        <v>43344</v>
      </c>
      <c r="B433" s="9">
        <f t="shared" ref="B433:AJ433" si="1950">IF(OR(B205="C",B217="C"),"C",B217-B205)</f>
        <v>996</v>
      </c>
      <c r="C433" s="9">
        <f t="shared" si="1950"/>
        <v>33703</v>
      </c>
      <c r="D433" s="9">
        <f t="shared" si="1950"/>
        <v>2509</v>
      </c>
      <c r="E433" s="9">
        <f t="shared" si="1950"/>
        <v>1844</v>
      </c>
      <c r="F433" s="9">
        <f t="shared" si="1950"/>
        <v>673</v>
      </c>
      <c r="G433" s="9">
        <f t="shared" si="1950"/>
        <v>-5208</v>
      </c>
      <c r="H433" s="9">
        <f t="shared" si="1950"/>
        <v>3615</v>
      </c>
      <c r="I433" s="9">
        <f t="shared" si="1950"/>
        <v>410</v>
      </c>
      <c r="J433" s="9">
        <f t="shared" si="1950"/>
        <v>1093</v>
      </c>
      <c r="K433" s="9">
        <f t="shared" si="1950"/>
        <v>-5021</v>
      </c>
      <c r="L433" s="9">
        <f t="shared" si="1950"/>
        <v>2256</v>
      </c>
      <c r="M433" s="9">
        <f t="shared" si="1950"/>
        <v>1368</v>
      </c>
      <c r="N433" s="9">
        <f t="shared" si="1950"/>
        <v>1616</v>
      </c>
      <c r="O433" s="9">
        <f t="shared" si="1950"/>
        <v>2084</v>
      </c>
      <c r="P433" s="9">
        <f t="shared" si="1950"/>
        <v>596</v>
      </c>
      <c r="Q433" s="9">
        <f t="shared" si="1950"/>
        <v>701</v>
      </c>
      <c r="R433" s="9">
        <f t="shared" si="1950"/>
        <v>14900</v>
      </c>
      <c r="S433" s="9">
        <f t="shared" si="1950"/>
        <v>9340</v>
      </c>
      <c r="T433" s="9">
        <f t="shared" si="1950"/>
        <v>-8866</v>
      </c>
      <c r="U433" s="9">
        <f t="shared" si="1950"/>
        <v>1781</v>
      </c>
      <c r="V433" s="9">
        <f t="shared" si="1950"/>
        <v>1651</v>
      </c>
      <c r="W433" s="9">
        <f t="shared" si="1950"/>
        <v>1687</v>
      </c>
      <c r="X433" s="9">
        <f t="shared" si="1950"/>
        <v>4074</v>
      </c>
      <c r="Y433" s="9">
        <f t="shared" si="1950"/>
        <v>-903</v>
      </c>
      <c r="Z433" s="9">
        <f t="shared" si="1950"/>
        <v>6509</v>
      </c>
      <c r="AA433" s="9">
        <f t="shared" si="1950"/>
        <v>-6110</v>
      </c>
      <c r="AB433" s="9">
        <f t="shared" si="1950"/>
        <v>5616</v>
      </c>
      <c r="AC433" s="9">
        <f t="shared" si="1950"/>
        <v>-62</v>
      </c>
      <c r="AD433" s="9">
        <f t="shared" si="1950"/>
        <v>3048</v>
      </c>
      <c r="AE433" s="9">
        <f t="shared" si="1950"/>
        <v>2834</v>
      </c>
      <c r="AF433" s="9">
        <f t="shared" si="1950"/>
        <v>6337</v>
      </c>
      <c r="AG433" s="9">
        <f t="shared" si="1950"/>
        <v>1587</v>
      </c>
      <c r="AH433" s="9">
        <f t="shared" si="1950"/>
        <v>3837</v>
      </c>
      <c r="AI433" s="9">
        <f t="shared" si="1950"/>
        <v>3728</v>
      </c>
      <c r="AJ433" s="9">
        <f t="shared" si="1950"/>
        <v>78373</v>
      </c>
    </row>
    <row r="434" spans="1:73" x14ac:dyDescent="0.2">
      <c r="A434" s="1">
        <f t="shared" si="1941"/>
        <v>43374</v>
      </c>
      <c r="B434" s="9">
        <f t="shared" ref="B434:AJ434" si="1951">IF(OR(B206="C",B218="C"),"C",B218-B206)</f>
        <v>-2412</v>
      </c>
      <c r="C434" s="9">
        <f t="shared" si="1951"/>
        <v>43551</v>
      </c>
      <c r="D434" s="9">
        <f t="shared" si="1951"/>
        <v>7060</v>
      </c>
      <c r="E434" s="9">
        <f t="shared" si="1951"/>
        <v>-2964</v>
      </c>
      <c r="F434" s="9">
        <f t="shared" si="1951"/>
        <v>1258</v>
      </c>
      <c r="G434" s="9">
        <f t="shared" si="1951"/>
        <v>-7116</v>
      </c>
      <c r="H434" s="9">
        <f t="shared" si="1951"/>
        <v>442</v>
      </c>
      <c r="I434" s="9">
        <f t="shared" si="1951"/>
        <v>3577</v>
      </c>
      <c r="J434" s="9">
        <f t="shared" si="1951"/>
        <v>1312</v>
      </c>
      <c r="K434" s="9">
        <f t="shared" si="1951"/>
        <v>3131</v>
      </c>
      <c r="L434" s="9">
        <f t="shared" si="1951"/>
        <v>-1148</v>
      </c>
      <c r="M434" s="9">
        <f t="shared" si="1951"/>
        <v>-1779</v>
      </c>
      <c r="N434" s="9">
        <f t="shared" si="1951"/>
        <v>5332</v>
      </c>
      <c r="O434" s="9">
        <f t="shared" si="1951"/>
        <v>785</v>
      </c>
      <c r="P434" s="9">
        <f t="shared" si="1951"/>
        <v>3882</v>
      </c>
      <c r="Q434" s="9">
        <f t="shared" si="1951"/>
        <v>837</v>
      </c>
      <c r="R434" s="9">
        <f t="shared" si="1951"/>
        <v>1800</v>
      </c>
      <c r="S434" s="9">
        <f t="shared" si="1951"/>
        <v>1635</v>
      </c>
      <c r="T434" s="9">
        <f t="shared" si="1951"/>
        <v>381</v>
      </c>
      <c r="U434" s="9">
        <f t="shared" si="1951"/>
        <v>12326</v>
      </c>
      <c r="V434" s="9">
        <f t="shared" si="1951"/>
        <v>14894</v>
      </c>
      <c r="W434" s="9">
        <f t="shared" si="1951"/>
        <v>-4510</v>
      </c>
      <c r="X434" s="9">
        <f t="shared" si="1951"/>
        <v>4451</v>
      </c>
      <c r="Y434" s="9">
        <f t="shared" si="1951"/>
        <v>581</v>
      </c>
      <c r="Z434" s="9">
        <f t="shared" si="1951"/>
        <v>15415</v>
      </c>
      <c r="AA434" s="9">
        <f t="shared" si="1951"/>
        <v>-849</v>
      </c>
      <c r="AB434" s="9">
        <f t="shared" si="1951"/>
        <v>5936</v>
      </c>
      <c r="AC434" s="9">
        <f t="shared" si="1951"/>
        <v>13938</v>
      </c>
      <c r="AD434" s="9">
        <f t="shared" si="1951"/>
        <v>1048</v>
      </c>
      <c r="AE434" s="9">
        <f t="shared" si="1951"/>
        <v>7960</v>
      </c>
      <c r="AF434" s="9">
        <f t="shared" si="1951"/>
        <v>4342</v>
      </c>
      <c r="AG434" s="9">
        <f t="shared" si="1951"/>
        <v>1651</v>
      </c>
      <c r="AH434" s="9">
        <f t="shared" si="1951"/>
        <v>2274</v>
      </c>
      <c r="AI434" s="9">
        <f t="shared" si="1951"/>
        <v>-415</v>
      </c>
      <c r="AJ434" s="9">
        <f t="shared" si="1951"/>
        <v>121555</v>
      </c>
    </row>
    <row r="435" spans="1:73" x14ac:dyDescent="0.2">
      <c r="A435" s="1">
        <f t="shared" si="1941"/>
        <v>43405</v>
      </c>
      <c r="B435" s="9">
        <f t="shared" ref="B435:AJ435" si="1952">IF(OR(B207="C",B219="C"),"C",B219-B207)</f>
        <v>3784</v>
      </c>
      <c r="C435" s="9">
        <f t="shared" si="1952"/>
        <v>35714</v>
      </c>
      <c r="D435" s="9">
        <f t="shared" si="1952"/>
        <v>-2097</v>
      </c>
      <c r="E435" s="9">
        <f t="shared" si="1952"/>
        <v>-3226</v>
      </c>
      <c r="F435" s="9">
        <f t="shared" si="1952"/>
        <v>-3396</v>
      </c>
      <c r="G435" s="9">
        <f t="shared" si="1952"/>
        <v>-255</v>
      </c>
      <c r="H435" s="9">
        <f t="shared" si="1952"/>
        <v>-2518</v>
      </c>
      <c r="I435" s="9">
        <f t="shared" si="1952"/>
        <v>1249</v>
      </c>
      <c r="J435" s="9">
        <f t="shared" si="1952"/>
        <v>-2525</v>
      </c>
      <c r="K435" s="9">
        <f t="shared" si="1952"/>
        <v>-31</v>
      </c>
      <c r="L435" s="9">
        <f t="shared" si="1952"/>
        <v>284</v>
      </c>
      <c r="M435" s="9">
        <f t="shared" si="1952"/>
        <v>4116</v>
      </c>
      <c r="N435" s="9">
        <f t="shared" si="1952"/>
        <v>4406</v>
      </c>
      <c r="O435" s="9">
        <f t="shared" si="1952"/>
        <v>2073</v>
      </c>
      <c r="P435" s="9">
        <f t="shared" si="1952"/>
        <v>3460</v>
      </c>
      <c r="Q435" s="9">
        <f t="shared" si="1952"/>
        <v>3297</v>
      </c>
      <c r="R435" s="9">
        <f t="shared" si="1952"/>
        <v>-1193</v>
      </c>
      <c r="S435" s="9">
        <f t="shared" si="1952"/>
        <v>-2426</v>
      </c>
      <c r="T435" s="9">
        <f t="shared" si="1952"/>
        <v>-1130</v>
      </c>
      <c r="U435" s="9">
        <f t="shared" si="1952"/>
        <v>-6625</v>
      </c>
      <c r="V435" s="9">
        <f t="shared" si="1952"/>
        <v>27633</v>
      </c>
      <c r="W435" s="9">
        <f t="shared" si="1952"/>
        <v>-4058</v>
      </c>
      <c r="X435" s="9">
        <f t="shared" si="1952"/>
        <v>8943</v>
      </c>
      <c r="Y435" s="9">
        <f t="shared" si="1952"/>
        <v>697</v>
      </c>
      <c r="Z435" s="9">
        <f t="shared" si="1952"/>
        <v>33217</v>
      </c>
      <c r="AA435" s="9">
        <f t="shared" si="1952"/>
        <v>3357</v>
      </c>
      <c r="AB435" s="9">
        <f t="shared" si="1952"/>
        <v>9721</v>
      </c>
      <c r="AC435" s="9">
        <f t="shared" si="1952"/>
        <v>31277</v>
      </c>
      <c r="AD435" s="9">
        <f t="shared" si="1952"/>
        <v>3126</v>
      </c>
      <c r="AE435" s="9">
        <f t="shared" si="1952"/>
        <v>3026</v>
      </c>
      <c r="AF435" s="9">
        <f t="shared" si="1952"/>
        <v>2784</v>
      </c>
      <c r="AG435" s="9">
        <f t="shared" si="1952"/>
        <v>1219</v>
      </c>
      <c r="AH435" s="9">
        <f t="shared" si="1952"/>
        <v>5616</v>
      </c>
      <c r="AI435" s="9">
        <f t="shared" si="1952"/>
        <v>692</v>
      </c>
      <c r="AJ435" s="9">
        <f t="shared" si="1952"/>
        <v>129424</v>
      </c>
    </row>
    <row r="436" spans="1:73" x14ac:dyDescent="0.2">
      <c r="A436" s="1">
        <f t="shared" si="1941"/>
        <v>43435</v>
      </c>
      <c r="B436" s="9">
        <f t="shared" ref="B436:AJ436" si="1953">IF(OR(B208="C",B220="C"),"C",B220-B208)</f>
        <v>443</v>
      </c>
      <c r="C436" s="9">
        <f t="shared" si="1953"/>
        <v>8356</v>
      </c>
      <c r="D436" s="9">
        <f t="shared" si="1953"/>
        <v>9718</v>
      </c>
      <c r="E436" s="9">
        <f t="shared" si="1953"/>
        <v>2802</v>
      </c>
      <c r="F436" s="9">
        <f t="shared" si="1953"/>
        <v>-1668</v>
      </c>
      <c r="G436" s="9">
        <f t="shared" si="1953"/>
        <v>-11873</v>
      </c>
      <c r="H436" s="9">
        <f t="shared" si="1953"/>
        <v>-5789</v>
      </c>
      <c r="I436" s="9">
        <f t="shared" si="1953"/>
        <v>-2962</v>
      </c>
      <c r="J436" s="9">
        <f t="shared" si="1953"/>
        <v>-1074</v>
      </c>
      <c r="K436" s="9">
        <f t="shared" si="1953"/>
        <v>-3479</v>
      </c>
      <c r="L436" s="9">
        <f t="shared" si="1953"/>
        <v>-9471</v>
      </c>
      <c r="M436" s="9">
        <f t="shared" si="1953"/>
        <v>-928</v>
      </c>
      <c r="N436" s="9">
        <f t="shared" si="1953"/>
        <v>4764</v>
      </c>
      <c r="O436" s="9">
        <f t="shared" si="1953"/>
        <v>1870</v>
      </c>
      <c r="P436" s="9">
        <f t="shared" si="1953"/>
        <v>2436</v>
      </c>
      <c r="Q436" s="9">
        <f t="shared" si="1953"/>
        <v>5102</v>
      </c>
      <c r="R436" s="9">
        <f t="shared" si="1953"/>
        <v>3197</v>
      </c>
      <c r="S436" s="9">
        <f t="shared" si="1953"/>
        <v>3373</v>
      </c>
      <c r="T436" s="9">
        <f t="shared" si="1953"/>
        <v>4007</v>
      </c>
      <c r="U436" s="9">
        <f t="shared" si="1953"/>
        <v>2381</v>
      </c>
      <c r="V436" s="9">
        <f t="shared" si="1953"/>
        <v>13304</v>
      </c>
      <c r="W436" s="9">
        <f t="shared" si="1953"/>
        <v>-4290</v>
      </c>
      <c r="X436" s="9">
        <f t="shared" si="1953"/>
        <v>20498</v>
      </c>
      <c r="Y436" s="9">
        <f t="shared" si="1953"/>
        <v>305</v>
      </c>
      <c r="Z436" s="9">
        <f t="shared" si="1953"/>
        <v>29817</v>
      </c>
      <c r="AA436" s="9">
        <f t="shared" si="1953"/>
        <v>-2331</v>
      </c>
      <c r="AB436" s="9">
        <f t="shared" si="1953"/>
        <v>1586</v>
      </c>
      <c r="AC436" s="9">
        <f t="shared" si="1953"/>
        <v>17111</v>
      </c>
      <c r="AD436" s="9">
        <f t="shared" si="1953"/>
        <v>241</v>
      </c>
      <c r="AE436" s="9">
        <f t="shared" si="1953"/>
        <v>-2300</v>
      </c>
      <c r="AF436" s="9">
        <f t="shared" si="1953"/>
        <v>-2178</v>
      </c>
      <c r="AG436" s="9">
        <f t="shared" si="1953"/>
        <v>951</v>
      </c>
      <c r="AH436" s="9">
        <f t="shared" si="1953"/>
        <v>4194</v>
      </c>
      <c r="AI436" s="9">
        <f t="shared" si="1953"/>
        <v>1945</v>
      </c>
      <c r="AJ436" s="9">
        <f t="shared" si="1953"/>
        <v>56868</v>
      </c>
    </row>
    <row r="437" spans="1:73" x14ac:dyDescent="0.2">
      <c r="A437" s="1">
        <f t="shared" si="1941"/>
        <v>43466</v>
      </c>
      <c r="B437" s="9">
        <f t="shared" ref="B437:AJ437" si="1954">IF(OR(B209="C",B221="C"),"C",B221-B209)</f>
        <v>-3417</v>
      </c>
      <c r="C437" s="9">
        <f t="shared" si="1954"/>
        <v>21342</v>
      </c>
      <c r="D437" s="9">
        <f t="shared" si="1954"/>
        <v>17203</v>
      </c>
      <c r="E437" s="9">
        <f t="shared" si="1954"/>
        <v>15667</v>
      </c>
      <c r="F437" s="9">
        <f t="shared" si="1954"/>
        <v>-6471</v>
      </c>
      <c r="G437" s="9">
        <f t="shared" si="1954"/>
        <v>-20372</v>
      </c>
      <c r="H437" s="9">
        <f t="shared" si="1954"/>
        <v>-5003</v>
      </c>
      <c r="I437" s="9">
        <f t="shared" si="1954"/>
        <v>-5711</v>
      </c>
      <c r="J437" s="9">
        <f t="shared" si="1954"/>
        <v>3504</v>
      </c>
      <c r="K437" s="9">
        <f t="shared" si="1954"/>
        <v>898</v>
      </c>
      <c r="L437" s="9">
        <f t="shared" si="1954"/>
        <v>-421</v>
      </c>
      <c r="M437" s="9">
        <f t="shared" si="1954"/>
        <v>-1529</v>
      </c>
      <c r="N437" s="9">
        <f t="shared" si="1954"/>
        <v>2242</v>
      </c>
      <c r="O437" s="9">
        <f t="shared" si="1954"/>
        <v>581</v>
      </c>
      <c r="P437" s="9">
        <f t="shared" si="1954"/>
        <v>1453</v>
      </c>
      <c r="Q437" s="9">
        <f t="shared" si="1954"/>
        <v>2177</v>
      </c>
      <c r="R437" s="9">
        <f t="shared" si="1954"/>
        <v>83</v>
      </c>
      <c r="S437" s="9">
        <f t="shared" si="1954"/>
        <v>937</v>
      </c>
      <c r="T437" s="9">
        <f t="shared" si="1954"/>
        <v>1516</v>
      </c>
      <c r="U437" s="9">
        <f t="shared" si="1954"/>
        <v>-5157</v>
      </c>
      <c r="V437" s="9">
        <f t="shared" si="1954"/>
        <v>3202</v>
      </c>
      <c r="W437" s="9">
        <f t="shared" si="1954"/>
        <v>1665</v>
      </c>
      <c r="X437" s="9">
        <f t="shared" si="1954"/>
        <v>7979</v>
      </c>
      <c r="Y437" s="9">
        <f t="shared" si="1954"/>
        <v>-2637</v>
      </c>
      <c r="Z437" s="9">
        <f t="shared" si="1954"/>
        <v>10209</v>
      </c>
      <c r="AA437" s="9">
        <f t="shared" si="1954"/>
        <v>-13168</v>
      </c>
      <c r="AB437" s="9">
        <f t="shared" si="1954"/>
        <v>-6617</v>
      </c>
      <c r="AC437" s="9">
        <f t="shared" si="1954"/>
        <v>3859</v>
      </c>
      <c r="AD437" s="9">
        <f t="shared" si="1954"/>
        <v>-574</v>
      </c>
      <c r="AE437" s="9">
        <f t="shared" si="1954"/>
        <v>-7783</v>
      </c>
      <c r="AF437" s="9">
        <f t="shared" si="1954"/>
        <v>-7856</v>
      </c>
      <c r="AG437" s="9">
        <f t="shared" si="1954"/>
        <v>1704</v>
      </c>
      <c r="AH437" s="9">
        <f t="shared" si="1954"/>
        <v>3808</v>
      </c>
      <c r="AI437" s="9">
        <f t="shared" si="1954"/>
        <v>-3570</v>
      </c>
      <c r="AJ437" s="9">
        <f t="shared" si="1954"/>
        <v>-1400</v>
      </c>
    </row>
    <row r="438" spans="1:73" x14ac:dyDescent="0.2">
      <c r="A438" s="1">
        <f t="shared" si="1941"/>
        <v>43497</v>
      </c>
      <c r="B438" s="9">
        <f t="shared" ref="B438:AJ438" si="1955">IF(OR(B210="C",B222="C"),"C",B222-B210)</f>
        <v>-6219</v>
      </c>
      <c r="C438" s="9">
        <f t="shared" si="1955"/>
        <v>1133</v>
      </c>
      <c r="D438" s="9">
        <f t="shared" si="1955"/>
        <v>4530</v>
      </c>
      <c r="E438" s="9">
        <f t="shared" si="1955"/>
        <v>2009</v>
      </c>
      <c r="F438" s="9">
        <f t="shared" si="1955"/>
        <v>176</v>
      </c>
      <c r="G438" s="9">
        <f t="shared" si="1955"/>
        <v>-15101</v>
      </c>
      <c r="H438" s="9">
        <f t="shared" si="1955"/>
        <v>-10170</v>
      </c>
      <c r="I438" s="9">
        <f t="shared" si="1955"/>
        <v>4269</v>
      </c>
      <c r="J438" s="9">
        <f t="shared" si="1955"/>
        <v>4837</v>
      </c>
      <c r="K438" s="9">
        <f t="shared" si="1955"/>
        <v>4296</v>
      </c>
      <c r="L438" s="9">
        <f t="shared" si="1955"/>
        <v>-848</v>
      </c>
      <c r="M438" s="9">
        <f t="shared" si="1955"/>
        <v>-2413</v>
      </c>
      <c r="N438" s="9">
        <f t="shared" si="1955"/>
        <v>1671</v>
      </c>
      <c r="O438" s="9">
        <f t="shared" si="1955"/>
        <v>3880</v>
      </c>
      <c r="P438" s="9">
        <f t="shared" si="1955"/>
        <v>478</v>
      </c>
      <c r="Q438" s="9">
        <f t="shared" si="1955"/>
        <v>3883</v>
      </c>
      <c r="R438" s="9">
        <f t="shared" si="1955"/>
        <v>4663</v>
      </c>
      <c r="S438" s="9">
        <f t="shared" si="1955"/>
        <v>1738</v>
      </c>
      <c r="T438" s="9">
        <f t="shared" si="1955"/>
        <v>-3938</v>
      </c>
      <c r="U438" s="9">
        <f t="shared" si="1955"/>
        <v>7843</v>
      </c>
      <c r="V438" s="9">
        <f t="shared" si="1955"/>
        <v>2291</v>
      </c>
      <c r="W438" s="9">
        <f t="shared" si="1955"/>
        <v>-2782</v>
      </c>
      <c r="X438" s="9">
        <f t="shared" si="1955"/>
        <v>5503</v>
      </c>
      <c r="Y438" s="9">
        <f t="shared" si="1955"/>
        <v>-3221</v>
      </c>
      <c r="Z438" s="9">
        <f t="shared" si="1955"/>
        <v>1791</v>
      </c>
      <c r="AA438" s="9">
        <f t="shared" si="1955"/>
        <v>-2994</v>
      </c>
      <c r="AB438" s="9">
        <f t="shared" si="1955"/>
        <v>-5957</v>
      </c>
      <c r="AC438" s="9">
        <f t="shared" si="1955"/>
        <v>-3345</v>
      </c>
      <c r="AD438" s="9">
        <f t="shared" si="1955"/>
        <v>-1172</v>
      </c>
      <c r="AE438" s="9">
        <f t="shared" si="1955"/>
        <v>-1062</v>
      </c>
      <c r="AF438" s="9">
        <f t="shared" si="1955"/>
        <v>-9170</v>
      </c>
      <c r="AG438" s="9">
        <f t="shared" si="1955"/>
        <v>1090</v>
      </c>
      <c r="AH438" s="9">
        <f t="shared" si="1955"/>
        <v>384</v>
      </c>
      <c r="AI438" s="9">
        <f t="shared" si="1955"/>
        <v>-112</v>
      </c>
      <c r="AJ438" s="9">
        <f t="shared" si="1955"/>
        <v>-15570</v>
      </c>
    </row>
    <row r="439" spans="1:73" x14ac:dyDescent="0.2">
      <c r="A439" s="1">
        <f t="shared" si="1941"/>
        <v>43525</v>
      </c>
      <c r="B439" s="9">
        <f t="shared" ref="B439:AJ439" si="1956">IF(OR(B211="C",B223="C"),"C",B223-B211)</f>
        <v>-21024</v>
      </c>
      <c r="C439" s="9">
        <f t="shared" si="1956"/>
        <v>-5871</v>
      </c>
      <c r="D439" s="9">
        <f t="shared" si="1956"/>
        <v>-4685</v>
      </c>
      <c r="E439" s="9">
        <f t="shared" si="1956"/>
        <v>12893</v>
      </c>
      <c r="F439" s="9">
        <f t="shared" si="1956"/>
        <v>-582</v>
      </c>
      <c r="G439" s="9">
        <f t="shared" si="1956"/>
        <v>-16744</v>
      </c>
      <c r="H439" s="9">
        <f t="shared" si="1956"/>
        <v>-12852</v>
      </c>
      <c r="I439" s="9">
        <f t="shared" si="1956"/>
        <v>-3657</v>
      </c>
      <c r="J439" s="9">
        <f t="shared" si="1956"/>
        <v>1564</v>
      </c>
      <c r="K439" s="9">
        <f t="shared" si="1956"/>
        <v>-2592</v>
      </c>
      <c r="L439" s="9">
        <f t="shared" si="1956"/>
        <v>5999</v>
      </c>
      <c r="M439" s="9">
        <f t="shared" si="1956"/>
        <v>-2487</v>
      </c>
      <c r="N439" s="9">
        <f t="shared" si="1956"/>
        <v>2668</v>
      </c>
      <c r="O439" s="9">
        <f t="shared" si="1956"/>
        <v>-1719</v>
      </c>
      <c r="P439" s="9">
        <f t="shared" si="1956"/>
        <v>-2480</v>
      </c>
      <c r="Q439" s="9">
        <f t="shared" si="1956"/>
        <v>883</v>
      </c>
      <c r="R439" s="9">
        <f t="shared" si="1956"/>
        <v>9056</v>
      </c>
      <c r="S439" s="9">
        <f t="shared" si="1956"/>
        <v>7490</v>
      </c>
      <c r="T439" s="9">
        <f t="shared" si="1956"/>
        <v>-10639</v>
      </c>
      <c r="U439" s="9">
        <f t="shared" si="1956"/>
        <v>-20871</v>
      </c>
      <c r="V439" s="9">
        <f t="shared" si="1956"/>
        <v>-8963</v>
      </c>
      <c r="W439" s="9">
        <f t="shared" si="1956"/>
        <v>-8992</v>
      </c>
      <c r="X439" s="9">
        <f t="shared" si="1956"/>
        <v>2838</v>
      </c>
      <c r="Y439" s="9">
        <f t="shared" si="1956"/>
        <v>-6402</v>
      </c>
      <c r="Z439" s="9">
        <f t="shared" si="1956"/>
        <v>-21520</v>
      </c>
      <c r="AA439" s="9">
        <f t="shared" si="1956"/>
        <v>-25148</v>
      </c>
      <c r="AB439" s="9">
        <f t="shared" si="1956"/>
        <v>-9937</v>
      </c>
      <c r="AC439" s="9">
        <f t="shared" si="1956"/>
        <v>-3445</v>
      </c>
      <c r="AD439" s="9">
        <f t="shared" si="1956"/>
        <v>-6573</v>
      </c>
      <c r="AE439" s="9">
        <f t="shared" si="1956"/>
        <v>-8910</v>
      </c>
      <c r="AF439" s="9">
        <f t="shared" si="1956"/>
        <v>-10738</v>
      </c>
      <c r="AG439" s="9">
        <f t="shared" si="1956"/>
        <v>-430</v>
      </c>
      <c r="AH439" s="9">
        <f t="shared" si="1956"/>
        <v>-6986</v>
      </c>
      <c r="AI439" s="9">
        <f t="shared" si="1956"/>
        <v>-1615</v>
      </c>
      <c r="AJ439" s="9">
        <f t="shared" si="1956"/>
        <v>-168446</v>
      </c>
    </row>
    <row r="440" spans="1:73" x14ac:dyDescent="0.2">
      <c r="A440" s="1">
        <f t="shared" si="1941"/>
        <v>43556</v>
      </c>
      <c r="B440" s="9">
        <f t="shared" ref="B440:AJ440" si="1957">IF(OR(B212="C",B224="C"),"C",B224-B212)</f>
        <v>26071</v>
      </c>
      <c r="C440" s="9">
        <f t="shared" si="1957"/>
        <v>18717</v>
      </c>
      <c r="D440" s="9">
        <f t="shared" si="1957"/>
        <v>6721</v>
      </c>
      <c r="E440" s="9">
        <f t="shared" si="1957"/>
        <v>18442</v>
      </c>
      <c r="F440" s="9">
        <f t="shared" si="1957"/>
        <v>17083</v>
      </c>
      <c r="G440" s="9">
        <f t="shared" si="1957"/>
        <v>15608</v>
      </c>
      <c r="H440" s="9">
        <f t="shared" si="1957"/>
        <v>6250</v>
      </c>
      <c r="I440" s="9">
        <f t="shared" si="1957"/>
        <v>4186</v>
      </c>
      <c r="J440" s="9">
        <f t="shared" si="1957"/>
        <v>8576</v>
      </c>
      <c r="K440" s="9">
        <f t="shared" si="1957"/>
        <v>2096</v>
      </c>
      <c r="L440" s="9">
        <f t="shared" si="1957"/>
        <v>9717</v>
      </c>
      <c r="M440" s="9">
        <f t="shared" si="1957"/>
        <v>4196</v>
      </c>
      <c r="N440" s="9">
        <f t="shared" si="1957"/>
        <v>5630</v>
      </c>
      <c r="O440" s="9">
        <f t="shared" si="1957"/>
        <v>2088</v>
      </c>
      <c r="P440" s="9">
        <f t="shared" si="1957"/>
        <v>637</v>
      </c>
      <c r="Q440" s="9">
        <f t="shared" si="1957"/>
        <v>2066</v>
      </c>
      <c r="R440" s="9">
        <f t="shared" si="1957"/>
        <v>14641</v>
      </c>
      <c r="S440" s="9">
        <f t="shared" si="1957"/>
        <v>15871</v>
      </c>
      <c r="T440" s="9">
        <f t="shared" si="1957"/>
        <v>6264</v>
      </c>
      <c r="U440" s="9">
        <f t="shared" si="1957"/>
        <v>6968</v>
      </c>
      <c r="V440" s="9">
        <f t="shared" si="1957"/>
        <v>5549</v>
      </c>
      <c r="W440" s="9">
        <f t="shared" si="1957"/>
        <v>2894</v>
      </c>
      <c r="X440" s="9">
        <f t="shared" si="1957"/>
        <v>3793</v>
      </c>
      <c r="Y440" s="9">
        <f t="shared" si="1957"/>
        <v>3279</v>
      </c>
      <c r="Z440" s="9">
        <f t="shared" si="1957"/>
        <v>15516</v>
      </c>
      <c r="AA440" s="9">
        <f t="shared" si="1957"/>
        <v>-16210</v>
      </c>
      <c r="AB440" s="9">
        <f t="shared" si="1957"/>
        <v>1268</v>
      </c>
      <c r="AC440" s="9">
        <f t="shared" si="1957"/>
        <v>-3243</v>
      </c>
      <c r="AD440" s="9">
        <f t="shared" si="1957"/>
        <v>4256</v>
      </c>
      <c r="AE440" s="9">
        <f t="shared" si="1957"/>
        <v>231</v>
      </c>
      <c r="AF440" s="9">
        <f t="shared" si="1957"/>
        <v>-2014</v>
      </c>
      <c r="AG440" s="9">
        <f t="shared" si="1957"/>
        <v>209</v>
      </c>
      <c r="AH440" s="9">
        <f t="shared" si="1957"/>
        <v>-1498</v>
      </c>
      <c r="AI440" s="9">
        <f t="shared" si="1957"/>
        <v>83</v>
      </c>
      <c r="AJ440" s="9">
        <f t="shared" si="1957"/>
        <v>174557</v>
      </c>
    </row>
    <row r="441" spans="1:73" x14ac:dyDescent="0.2">
      <c r="A441" s="1">
        <f t="shared" si="1941"/>
        <v>43586</v>
      </c>
      <c r="B441" s="9">
        <f t="shared" ref="B441:AJ441" si="1958">IF(OR(B213="C",B225="C"),"C",B225-B213)</f>
        <v>415</v>
      </c>
      <c r="C441" s="9">
        <f t="shared" si="1958"/>
        <v>13277</v>
      </c>
      <c r="D441" s="9">
        <f t="shared" si="1958"/>
        <v>-376</v>
      </c>
      <c r="E441" s="9">
        <f t="shared" si="1958"/>
        <v>7302</v>
      </c>
      <c r="F441" s="9">
        <f t="shared" si="1958"/>
        <v>-189</v>
      </c>
      <c r="G441" s="9">
        <f t="shared" si="1958"/>
        <v>859</v>
      </c>
      <c r="H441" s="9">
        <f t="shared" si="1958"/>
        <v>414</v>
      </c>
      <c r="I441" s="9">
        <f t="shared" si="1958"/>
        <v>1883</v>
      </c>
      <c r="J441" s="9">
        <f t="shared" si="1958"/>
        <v>2262</v>
      </c>
      <c r="K441" s="9">
        <f t="shared" si="1958"/>
        <v>-2192</v>
      </c>
      <c r="L441" s="9">
        <f t="shared" si="1958"/>
        <v>6040</v>
      </c>
      <c r="M441" s="9">
        <f t="shared" si="1958"/>
        <v>-3088</v>
      </c>
      <c r="N441" s="9">
        <f t="shared" si="1958"/>
        <v>2374</v>
      </c>
      <c r="O441" s="9">
        <f t="shared" si="1958"/>
        <v>-100</v>
      </c>
      <c r="P441" s="9">
        <f t="shared" si="1958"/>
        <v>189</v>
      </c>
      <c r="Q441" s="9">
        <f t="shared" si="1958"/>
        <v>1414</v>
      </c>
      <c r="R441" s="9">
        <f t="shared" si="1958"/>
        <v>10777</v>
      </c>
      <c r="S441" s="9">
        <f t="shared" si="1958"/>
        <v>9697</v>
      </c>
      <c r="T441" s="9">
        <f t="shared" si="1958"/>
        <v>-2777</v>
      </c>
      <c r="U441" s="9">
        <f t="shared" si="1958"/>
        <v>1380</v>
      </c>
      <c r="V441" s="9">
        <f t="shared" si="1958"/>
        <v>2931</v>
      </c>
      <c r="W441" s="9">
        <f t="shared" si="1958"/>
        <v>-191</v>
      </c>
      <c r="X441" s="9">
        <f t="shared" si="1958"/>
        <v>-521</v>
      </c>
      <c r="Y441" s="9">
        <f t="shared" si="1958"/>
        <v>-1625</v>
      </c>
      <c r="Z441" s="9">
        <f t="shared" si="1958"/>
        <v>593</v>
      </c>
      <c r="AA441" s="9">
        <f t="shared" si="1958"/>
        <v>-2598</v>
      </c>
      <c r="AB441" s="9">
        <f t="shared" si="1958"/>
        <v>-3417</v>
      </c>
      <c r="AC441" s="9">
        <f t="shared" si="1958"/>
        <v>-10805</v>
      </c>
      <c r="AD441" s="9">
        <f t="shared" si="1958"/>
        <v>-1666</v>
      </c>
      <c r="AE441" s="9">
        <f t="shared" si="1958"/>
        <v>1231</v>
      </c>
      <c r="AF441" s="9">
        <f t="shared" si="1958"/>
        <v>709</v>
      </c>
      <c r="AG441" s="9">
        <f t="shared" si="1958"/>
        <v>-358</v>
      </c>
      <c r="AH441" s="9">
        <f t="shared" si="1958"/>
        <v>-4321</v>
      </c>
      <c r="AI441" s="9">
        <f t="shared" si="1958"/>
        <v>2763</v>
      </c>
      <c r="AJ441" s="9">
        <f t="shared" si="1958"/>
        <v>21997</v>
      </c>
    </row>
    <row r="442" spans="1:73" x14ac:dyDescent="0.2">
      <c r="A442" s="1">
        <f t="shared" si="1941"/>
        <v>43617</v>
      </c>
      <c r="B442" s="9">
        <f t="shared" ref="B442:AJ442" si="1959">IF(OR(B214="C",B226="C"),"C",B226-B214)</f>
        <v>696</v>
      </c>
      <c r="C442" s="9">
        <f t="shared" si="1959"/>
        <v>18122</v>
      </c>
      <c r="D442" s="9">
        <f t="shared" si="1959"/>
        <v>2129</v>
      </c>
      <c r="E442" s="9">
        <f t="shared" si="1959"/>
        <v>9822</v>
      </c>
      <c r="F442" s="9">
        <f t="shared" si="1959"/>
        <v>5254</v>
      </c>
      <c r="G442" s="9">
        <f t="shared" si="1959"/>
        <v>-6386</v>
      </c>
      <c r="H442" s="9">
        <f t="shared" si="1959"/>
        <v>-5769</v>
      </c>
      <c r="I442" s="9">
        <f t="shared" si="1959"/>
        <v>3974</v>
      </c>
      <c r="J442" s="9">
        <f t="shared" si="1959"/>
        <v>3420</v>
      </c>
      <c r="K442" s="9">
        <f t="shared" si="1959"/>
        <v>1326</v>
      </c>
      <c r="L442" s="9">
        <f t="shared" si="1959"/>
        <v>206</v>
      </c>
      <c r="M442" s="9">
        <f t="shared" si="1959"/>
        <v>-5383</v>
      </c>
      <c r="N442" s="9">
        <f t="shared" si="1959"/>
        <v>2106</v>
      </c>
      <c r="O442" s="9">
        <f t="shared" si="1959"/>
        <v>-587</v>
      </c>
      <c r="P442" s="9">
        <f t="shared" si="1959"/>
        <v>-1440</v>
      </c>
      <c r="Q442" s="9">
        <f t="shared" si="1959"/>
        <v>1400</v>
      </c>
      <c r="R442" s="9">
        <f t="shared" si="1959"/>
        <v>9358</v>
      </c>
      <c r="S442" s="9">
        <f t="shared" si="1959"/>
        <v>9537</v>
      </c>
      <c r="T442" s="9">
        <f t="shared" si="1959"/>
        <v>1985</v>
      </c>
      <c r="U442" s="9">
        <f t="shared" si="1959"/>
        <v>3117</v>
      </c>
      <c r="V442" s="9">
        <f t="shared" si="1959"/>
        <v>-2670</v>
      </c>
      <c r="W442" s="9">
        <f t="shared" si="1959"/>
        <v>690</v>
      </c>
      <c r="X442" s="9">
        <f t="shared" si="1959"/>
        <v>3217</v>
      </c>
      <c r="Y442" s="9">
        <f t="shared" si="1959"/>
        <v>-1143</v>
      </c>
      <c r="Z442" s="9">
        <f t="shared" si="1959"/>
        <v>95</v>
      </c>
      <c r="AA442" s="9">
        <f t="shared" si="1959"/>
        <v>-3977</v>
      </c>
      <c r="AB442" s="9">
        <f t="shared" si="1959"/>
        <v>-831</v>
      </c>
      <c r="AC442" s="9">
        <f t="shared" si="1959"/>
        <v>6688</v>
      </c>
      <c r="AD442" s="9">
        <f t="shared" si="1959"/>
        <v>-1234</v>
      </c>
      <c r="AE442" s="9">
        <f t="shared" si="1959"/>
        <v>-1253</v>
      </c>
      <c r="AF442" s="9">
        <f t="shared" si="1959"/>
        <v>-10578</v>
      </c>
      <c r="AG442" s="9">
        <f t="shared" si="1959"/>
        <v>-889</v>
      </c>
      <c r="AH442" s="9">
        <f t="shared" si="1959"/>
        <v>-1175</v>
      </c>
      <c r="AI442" s="9">
        <f t="shared" si="1959"/>
        <v>39</v>
      </c>
      <c r="AJ442" s="9">
        <f t="shared" si="1959"/>
        <v>30233</v>
      </c>
    </row>
    <row r="443" spans="1:73" x14ac:dyDescent="0.2">
      <c r="A443" s="1">
        <f t="shared" si="1941"/>
        <v>43647</v>
      </c>
      <c r="B443" s="9">
        <f t="shared" ref="B443:AJ443" si="1960">IF(OR(B215="C",B227="C"),"C",B227-B215)</f>
        <v>180</v>
      </c>
      <c r="C443" s="9">
        <f t="shared" si="1960"/>
        <v>11361</v>
      </c>
      <c r="D443" s="9">
        <f t="shared" si="1960"/>
        <v>507</v>
      </c>
      <c r="E443" s="9">
        <f t="shared" si="1960"/>
        <v>6477</v>
      </c>
      <c r="F443" s="9">
        <f t="shared" si="1960"/>
        <v>7457</v>
      </c>
      <c r="G443" s="9">
        <f t="shared" si="1960"/>
        <v>10878</v>
      </c>
      <c r="H443" s="9">
        <f t="shared" si="1960"/>
        <v>-7852</v>
      </c>
      <c r="I443" s="9">
        <f t="shared" si="1960"/>
        <v>438</v>
      </c>
      <c r="J443" s="9">
        <f t="shared" si="1960"/>
        <v>2636</v>
      </c>
      <c r="K443" s="9">
        <f t="shared" si="1960"/>
        <v>4790</v>
      </c>
      <c r="L443" s="9">
        <f t="shared" si="1960"/>
        <v>5699</v>
      </c>
      <c r="M443" s="9">
        <f t="shared" si="1960"/>
        <v>-5361</v>
      </c>
      <c r="N443" s="9">
        <f t="shared" si="1960"/>
        <v>-5604</v>
      </c>
      <c r="O443" s="9">
        <f t="shared" si="1960"/>
        <v>-1812</v>
      </c>
      <c r="P443" s="9">
        <f t="shared" si="1960"/>
        <v>780</v>
      </c>
      <c r="Q443" s="9">
        <f t="shared" si="1960"/>
        <v>86</v>
      </c>
      <c r="R443" s="9">
        <f t="shared" si="1960"/>
        <v>21628</v>
      </c>
      <c r="S443" s="9">
        <f t="shared" si="1960"/>
        <v>21037</v>
      </c>
      <c r="T443" s="9">
        <f t="shared" si="1960"/>
        <v>-62</v>
      </c>
      <c r="U443" s="9">
        <f t="shared" si="1960"/>
        <v>6705</v>
      </c>
      <c r="V443" s="9">
        <f t="shared" si="1960"/>
        <v>-12553</v>
      </c>
      <c r="W443" s="9">
        <f t="shared" si="1960"/>
        <v>-4467</v>
      </c>
      <c r="X443" s="9">
        <f t="shared" si="1960"/>
        <v>-1167</v>
      </c>
      <c r="Y443" s="9">
        <f t="shared" si="1960"/>
        <v>-1958</v>
      </c>
      <c r="Z443" s="9">
        <f t="shared" si="1960"/>
        <v>-20145</v>
      </c>
      <c r="AA443" s="9">
        <f t="shared" si="1960"/>
        <v>-5998</v>
      </c>
      <c r="AB443" s="9">
        <f t="shared" si="1960"/>
        <v>-3195</v>
      </c>
      <c r="AC443" s="9">
        <f t="shared" si="1960"/>
        <v>-1680</v>
      </c>
      <c r="AD443" s="9">
        <f t="shared" si="1960"/>
        <v>-822</v>
      </c>
      <c r="AE443" s="9">
        <f t="shared" si="1960"/>
        <v>-1095</v>
      </c>
      <c r="AF443" s="9">
        <f t="shared" si="1960"/>
        <v>-3985</v>
      </c>
      <c r="AG443" s="9">
        <f t="shared" si="1960"/>
        <v>-931</v>
      </c>
      <c r="AH443" s="9">
        <f t="shared" si="1960"/>
        <v>-624</v>
      </c>
      <c r="AI443" s="9">
        <f t="shared" si="1960"/>
        <v>974</v>
      </c>
      <c r="AJ443" s="9">
        <f t="shared" si="1960"/>
        <v>21433</v>
      </c>
    </row>
    <row r="444" spans="1:73" x14ac:dyDescent="0.2">
      <c r="A444" s="1">
        <f t="shared" si="1941"/>
        <v>43678</v>
      </c>
      <c r="B444" s="9">
        <f t="shared" ref="B444:AJ445" si="1961">IF(OR(B216="C",B228="C"),"C",B228-B216)</f>
        <v>3932</v>
      </c>
      <c r="C444" s="9">
        <f t="shared" si="1961"/>
        <v>19794</v>
      </c>
      <c r="D444" s="9">
        <f t="shared" si="1961"/>
        <v>-1223</v>
      </c>
      <c r="E444" s="9">
        <f t="shared" si="1961"/>
        <v>5853</v>
      </c>
      <c r="F444" s="9">
        <f t="shared" si="1961"/>
        <v>-1966</v>
      </c>
      <c r="G444" s="9">
        <f t="shared" si="1961"/>
        <v>7432</v>
      </c>
      <c r="H444" s="9">
        <f t="shared" si="1961"/>
        <v>-3909</v>
      </c>
      <c r="I444" s="9">
        <f t="shared" si="1961"/>
        <v>1838</v>
      </c>
      <c r="J444" s="9">
        <f t="shared" si="1961"/>
        <v>3710</v>
      </c>
      <c r="K444" s="9">
        <f t="shared" si="1961"/>
        <v>1425</v>
      </c>
      <c r="L444" s="9">
        <f t="shared" si="1961"/>
        <v>3058</v>
      </c>
      <c r="M444" s="9">
        <f t="shared" si="1961"/>
        <v>-1138</v>
      </c>
      <c r="N444" s="9">
        <f t="shared" si="1961"/>
        <v>-648</v>
      </c>
      <c r="O444" s="9">
        <f t="shared" si="1961"/>
        <v>862</v>
      </c>
      <c r="P444" s="9">
        <f t="shared" si="1961"/>
        <v>1426</v>
      </c>
      <c r="Q444" s="9">
        <f t="shared" si="1961"/>
        <v>2052</v>
      </c>
      <c r="R444" s="9">
        <f t="shared" si="1961"/>
        <v>23179</v>
      </c>
      <c r="S444" s="9">
        <f t="shared" si="1961"/>
        <v>20375</v>
      </c>
      <c r="T444" s="9">
        <f t="shared" si="1961"/>
        <v>4316</v>
      </c>
      <c r="U444" s="9">
        <f t="shared" si="1961"/>
        <v>4403</v>
      </c>
      <c r="V444" s="9">
        <f t="shared" si="1961"/>
        <v>4004</v>
      </c>
      <c r="W444" s="9">
        <f t="shared" si="1961"/>
        <v>225</v>
      </c>
      <c r="X444" s="9">
        <f t="shared" si="1961"/>
        <v>1230</v>
      </c>
      <c r="Y444" s="9">
        <f t="shared" si="1961"/>
        <v>-1893</v>
      </c>
      <c r="Z444" s="9">
        <f t="shared" si="1961"/>
        <v>3565</v>
      </c>
      <c r="AA444" s="9">
        <f t="shared" si="1961"/>
        <v>-2674</v>
      </c>
      <c r="AB444" s="9">
        <f t="shared" si="1961"/>
        <v>-4362</v>
      </c>
      <c r="AC444" s="9">
        <f t="shared" si="1961"/>
        <v>21680</v>
      </c>
      <c r="AD444" s="9">
        <f t="shared" si="1961"/>
        <v>-662</v>
      </c>
      <c r="AE444" s="9">
        <f t="shared" si="1961"/>
        <v>-2296</v>
      </c>
      <c r="AF444" s="9">
        <f t="shared" si="1961"/>
        <v>-17</v>
      </c>
      <c r="AG444" s="9">
        <f t="shared" si="1961"/>
        <v>-952</v>
      </c>
      <c r="AH444" s="9">
        <f t="shared" si="1961"/>
        <v>1669</v>
      </c>
      <c r="AI444" s="9">
        <f t="shared" si="1961"/>
        <v>2699</v>
      </c>
      <c r="AJ444" s="9">
        <f t="shared" si="1961"/>
        <v>93045</v>
      </c>
    </row>
    <row r="445" spans="1:73" x14ac:dyDescent="0.2">
      <c r="A445" s="1">
        <f t="shared" si="1941"/>
        <v>43709</v>
      </c>
      <c r="B445" s="9">
        <f t="shared" si="1961"/>
        <v>544</v>
      </c>
      <c r="C445" s="9">
        <f t="shared" si="1961"/>
        <v>34405</v>
      </c>
      <c r="D445" s="9">
        <f t="shared" si="1961"/>
        <v>-2236</v>
      </c>
      <c r="E445" s="9">
        <f t="shared" si="1961"/>
        <v>12239</v>
      </c>
      <c r="F445" s="9">
        <f t="shared" si="1961"/>
        <v>-6473</v>
      </c>
      <c r="G445" s="9">
        <f t="shared" si="1961"/>
        <v>2947</v>
      </c>
      <c r="H445" s="9">
        <f t="shared" si="1961"/>
        <v>-5113</v>
      </c>
      <c r="I445" s="9">
        <f t="shared" si="1961"/>
        <v>467</v>
      </c>
      <c r="J445" s="9">
        <f t="shared" si="1961"/>
        <v>728</v>
      </c>
      <c r="K445" s="9">
        <f t="shared" si="1961"/>
        <v>341</v>
      </c>
      <c r="L445" s="9">
        <f t="shared" si="1961"/>
        <v>5336</v>
      </c>
      <c r="M445" s="9">
        <f t="shared" si="1961"/>
        <v>3903</v>
      </c>
      <c r="N445" s="9">
        <f t="shared" si="1961"/>
        <v>4196</v>
      </c>
      <c r="O445" s="9">
        <f t="shared" si="1961"/>
        <v>1422</v>
      </c>
      <c r="P445" s="9">
        <f t="shared" si="1961"/>
        <v>538</v>
      </c>
      <c r="Q445" s="9">
        <f t="shared" si="1961"/>
        <v>3369</v>
      </c>
      <c r="R445" s="9">
        <f t="shared" si="1961"/>
        <v>-16702</v>
      </c>
      <c r="S445" s="9">
        <f t="shared" si="1961"/>
        <v>-13205</v>
      </c>
      <c r="T445" s="9">
        <f t="shared" si="1961"/>
        <v>2817</v>
      </c>
      <c r="U445" s="9">
        <f t="shared" si="1961"/>
        <v>-426</v>
      </c>
      <c r="V445" s="9">
        <f t="shared" si="1961"/>
        <v>2898</v>
      </c>
      <c r="W445" s="9">
        <f t="shared" si="1961"/>
        <v>-765</v>
      </c>
      <c r="X445" s="9">
        <f t="shared" si="1961"/>
        <v>-1808</v>
      </c>
      <c r="Y445" s="9">
        <f t="shared" si="1961"/>
        <v>34</v>
      </c>
      <c r="Z445" s="9">
        <f t="shared" si="1961"/>
        <v>359</v>
      </c>
      <c r="AA445" s="9">
        <f t="shared" si="1961"/>
        <v>-8891</v>
      </c>
      <c r="AB445" s="9">
        <f t="shared" si="1961"/>
        <v>-3189</v>
      </c>
      <c r="AC445" s="9">
        <f t="shared" si="1961"/>
        <v>4631</v>
      </c>
      <c r="AD445" s="9">
        <f t="shared" si="1961"/>
        <v>-2739</v>
      </c>
      <c r="AE445" s="9">
        <f t="shared" si="1961"/>
        <v>-2591</v>
      </c>
      <c r="AF445" s="9">
        <f t="shared" si="1961"/>
        <v>-5188</v>
      </c>
      <c r="AG445" s="9">
        <f t="shared" si="1961"/>
        <v>-1340</v>
      </c>
      <c r="AH445" s="9">
        <f t="shared" si="1961"/>
        <v>-1316</v>
      </c>
      <c r="AI445" s="9">
        <f t="shared" si="1961"/>
        <v>834</v>
      </c>
      <c r="AJ445" s="9">
        <f t="shared" si="1961"/>
        <v>22872</v>
      </c>
    </row>
    <row r="446" spans="1:73" x14ac:dyDescent="0.2">
      <c r="A446" s="1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</row>
    <row r="447" spans="1:73" x14ac:dyDescent="0.2">
      <c r="A447" s="4" t="s">
        <v>45</v>
      </c>
      <c r="M447" s="4" t="s">
        <v>45</v>
      </c>
      <c r="AA447" s="4" t="s">
        <v>45</v>
      </c>
      <c r="AL447" s="1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</row>
    <row r="448" spans="1:73" ht="38.25" x14ac:dyDescent="0.2">
      <c r="B448" s="3" t="str">
        <f t="shared" ref="B448:AJ448" si="1962">B4</f>
        <v>Northland</v>
      </c>
      <c r="C448" s="3" t="str">
        <f t="shared" si="1962"/>
        <v>Auckland</v>
      </c>
      <c r="D448" s="3" t="str">
        <f t="shared" si="1962"/>
        <v>Coromandel</v>
      </c>
      <c r="E448" s="3" t="str">
        <f t="shared" si="1962"/>
        <v>Waikato</v>
      </c>
      <c r="F448" s="3" t="str">
        <f t="shared" si="1962"/>
        <v xml:space="preserve">Bay of Plenty </v>
      </c>
      <c r="G448" s="3" t="str">
        <f t="shared" si="1962"/>
        <v>Rotorua</v>
      </c>
      <c r="H448" s="3" t="str">
        <f t="shared" si="1962"/>
        <v>Taupo</v>
      </c>
      <c r="I448" s="3" t="str">
        <f t="shared" si="1962"/>
        <v>Whakatane-Kawerau</v>
      </c>
      <c r="J448" s="3" t="str">
        <f t="shared" si="1962"/>
        <v>Gisborne</v>
      </c>
      <c r="K448" s="3" t="str">
        <f t="shared" si="1962"/>
        <v>Taranaki</v>
      </c>
      <c r="L448" s="3" t="str">
        <f t="shared" si="1962"/>
        <v>Hawke's Bay</v>
      </c>
      <c r="M448" s="3" t="str">
        <f t="shared" si="1962"/>
        <v>Ruapehu</v>
      </c>
      <c r="N448" s="3" t="str">
        <f t="shared" si="1962"/>
        <v>Manawatu</v>
      </c>
      <c r="O448" s="3" t="str">
        <f t="shared" si="1962"/>
        <v>Wanganui</v>
      </c>
      <c r="P448" s="3" t="str">
        <f t="shared" si="1962"/>
        <v>Wairarapa</v>
      </c>
      <c r="Q448" s="3" t="str">
        <f t="shared" si="1962"/>
        <v>Kapiti-Horowhenua</v>
      </c>
      <c r="R448" s="3" t="str">
        <f t="shared" si="1962"/>
        <v>Wellington</v>
      </c>
      <c r="S448" s="3" t="str">
        <f t="shared" si="1962"/>
        <v>Wellington City</v>
      </c>
      <c r="T448" s="3" t="str">
        <f t="shared" si="1962"/>
        <v>Marlborough</v>
      </c>
      <c r="U448" s="3" t="str">
        <f t="shared" si="1962"/>
        <v>Nelson-Tasman</v>
      </c>
      <c r="V448" s="3" t="str">
        <f t="shared" si="1962"/>
        <v>Canterbury</v>
      </c>
      <c r="W448" s="3" t="str">
        <f t="shared" si="1962"/>
        <v>Hurunui</v>
      </c>
      <c r="X448" s="3" t="str">
        <f t="shared" si="1962"/>
        <v>Mackenzie</v>
      </c>
      <c r="Y448" s="3" t="str">
        <f t="shared" si="1962"/>
        <v>Timaru</v>
      </c>
      <c r="Z448" s="3" t="str">
        <f t="shared" si="1962"/>
        <v>Combined Canterbury RTOs</v>
      </c>
      <c r="AA448" s="3" t="str">
        <f t="shared" si="1962"/>
        <v>West Coast</v>
      </c>
      <c r="AB448" s="3" t="str">
        <f t="shared" si="1962"/>
        <v>Wanaka</v>
      </c>
      <c r="AC448" s="3" t="str">
        <f t="shared" si="1962"/>
        <v>Queenstown</v>
      </c>
      <c r="AD448" s="3" t="str">
        <f t="shared" si="1962"/>
        <v>Waitaki</v>
      </c>
      <c r="AE448" s="3" t="str">
        <f t="shared" si="1962"/>
        <v>Central Otago</v>
      </c>
      <c r="AF448" s="3" t="str">
        <f t="shared" si="1962"/>
        <v>Dunedin</v>
      </c>
      <c r="AG448" s="3" t="str">
        <f t="shared" si="1962"/>
        <v>Clutha</v>
      </c>
      <c r="AH448" s="3" t="str">
        <f t="shared" si="1962"/>
        <v>Fiordland</v>
      </c>
      <c r="AI448" s="3" t="str">
        <f t="shared" si="1962"/>
        <v>Southland</v>
      </c>
      <c r="AJ448" s="3" t="str">
        <f t="shared" si="1962"/>
        <v>Total NZ</v>
      </c>
      <c r="AL448" s="1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</row>
    <row r="449" spans="1:37" x14ac:dyDescent="0.2">
      <c r="A449" s="1">
        <f t="shared" ref="A449:A512" si="1963">A17</f>
        <v>37257</v>
      </c>
      <c r="B449" s="34">
        <f t="shared" ref="B449:AJ449" si="1964">IF(OR(B17="C",B5="C"),"C",(B17/B5-1))</f>
        <v>8.741238145726582E-2</v>
      </c>
      <c r="C449" s="34">
        <f t="shared" si="1964"/>
        <v>7.8826450644272406E-2</v>
      </c>
      <c r="D449" s="34">
        <f t="shared" si="1964"/>
        <v>-8.0768490093682255E-3</v>
      </c>
      <c r="E449" s="34">
        <f t="shared" si="1964"/>
        <v>4.2530325722844875E-3</v>
      </c>
      <c r="F449" s="34">
        <f t="shared" si="1964"/>
        <v>-3.0390222669432809E-2</v>
      </c>
      <c r="G449" s="34">
        <f t="shared" si="1964"/>
        <v>-2.3413370529042576E-2</v>
      </c>
      <c r="H449" s="34">
        <f t="shared" si="1964"/>
        <v>-1.9464702343394591E-2</v>
      </c>
      <c r="I449" s="34">
        <f t="shared" si="1964"/>
        <v>-5.0116884714760279E-2</v>
      </c>
      <c r="J449" s="34">
        <f t="shared" si="1964"/>
        <v>0.17736895445076284</v>
      </c>
      <c r="K449" s="34">
        <f t="shared" si="1964"/>
        <v>5.1798815521966191E-3</v>
      </c>
      <c r="L449" s="34">
        <f t="shared" si="1964"/>
        <v>7.5678224285506968E-2</v>
      </c>
      <c r="M449" s="34">
        <f t="shared" si="1964"/>
        <v>0.16808252427184467</v>
      </c>
      <c r="N449" s="34">
        <f t="shared" si="1964"/>
        <v>7.2198228853116886E-2</v>
      </c>
      <c r="O449" s="34">
        <f t="shared" si="1964"/>
        <v>0.14112995645198256</v>
      </c>
      <c r="P449" s="34">
        <f t="shared" si="1964"/>
        <v>-4.6029285099052575E-2</v>
      </c>
      <c r="Q449" s="34">
        <f t="shared" si="1964"/>
        <v>-7.8180226336781344E-2</v>
      </c>
      <c r="R449" s="34">
        <f t="shared" si="1964"/>
        <v>6.3014720651955569E-2</v>
      </c>
      <c r="S449" s="34">
        <f t="shared" si="1964"/>
        <v>5.5404646782926781E-2</v>
      </c>
      <c r="T449" s="34">
        <f t="shared" si="1964"/>
        <v>-4.1907584902348916E-2</v>
      </c>
      <c r="U449" s="34">
        <f t="shared" si="1964"/>
        <v>-3.6832689639029637E-2</v>
      </c>
      <c r="V449" s="34">
        <f t="shared" si="1964"/>
        <v>4.6885586769332965E-2</v>
      </c>
      <c r="W449" s="34">
        <f t="shared" si="1964"/>
        <v>-4.5879354290569219E-2</v>
      </c>
      <c r="X449" s="34">
        <f t="shared" si="1964"/>
        <v>-0.10210690277094603</v>
      </c>
      <c r="Y449" s="34">
        <f t="shared" si="1964"/>
        <v>-2.3645815864497766E-2</v>
      </c>
      <c r="Z449" s="34">
        <f t="shared" si="1964"/>
        <v>2.09461565024045E-2</v>
      </c>
      <c r="AA449" s="34">
        <f t="shared" si="1964"/>
        <v>-3.2191273266204634E-2</v>
      </c>
      <c r="AB449" s="34">
        <f t="shared" si="1964"/>
        <v>-6.6557099457144275E-2</v>
      </c>
      <c r="AC449" s="34">
        <f t="shared" si="1964"/>
        <v>8.7778244435111397E-2</v>
      </c>
      <c r="AD449" s="34">
        <f t="shared" si="1964"/>
        <v>9.0346210865963172E-2</v>
      </c>
      <c r="AE449" s="34">
        <f t="shared" si="1964"/>
        <v>-8.3780234212542437E-2</v>
      </c>
      <c r="AF449" s="34">
        <f t="shared" si="1964"/>
        <v>0.1034979922925594</v>
      </c>
      <c r="AG449" s="34">
        <f t="shared" si="1964"/>
        <v>-9.5790734088606388E-2</v>
      </c>
      <c r="AH449" s="34">
        <f t="shared" si="1964"/>
        <v>-1.0930570273558593E-2</v>
      </c>
      <c r="AI449" s="34">
        <f t="shared" si="1964"/>
        <v>0.14074517790823049</v>
      </c>
      <c r="AJ449" s="34">
        <f t="shared" si="1964"/>
        <v>2.67465550154804E-2</v>
      </c>
      <c r="AK449" s="28"/>
    </row>
    <row r="450" spans="1:37" x14ac:dyDescent="0.2">
      <c r="A450" s="1">
        <f t="shared" si="1963"/>
        <v>37288</v>
      </c>
      <c r="B450" s="34">
        <f t="shared" ref="B450:AJ450" si="1965">IF(OR(B18="C",B6="C"),"C",(B18/B6-1))</f>
        <v>9.4119810341883658E-2</v>
      </c>
      <c r="C450" s="34">
        <f t="shared" si="1965"/>
        <v>0.1303118081360759</v>
      </c>
      <c r="D450" s="34">
        <f t="shared" si="1965"/>
        <v>6.0115903233614709E-2</v>
      </c>
      <c r="E450" s="34">
        <f t="shared" si="1965"/>
        <v>9.5289564010808459E-2</v>
      </c>
      <c r="F450" s="34">
        <f t="shared" si="1965"/>
        <v>-1.8406242005628015E-2</v>
      </c>
      <c r="G450" s="34">
        <f t="shared" si="1965"/>
        <v>5.5889544858891416E-2</v>
      </c>
      <c r="H450" s="34">
        <f t="shared" si="1965"/>
        <v>5.2155514414176096E-2</v>
      </c>
      <c r="I450" s="34">
        <f t="shared" si="1965"/>
        <v>7.0992366412213848E-2</v>
      </c>
      <c r="J450" s="34">
        <f t="shared" si="1965"/>
        <v>7.3355866177818418E-2</v>
      </c>
      <c r="K450" s="34">
        <f t="shared" si="1965"/>
        <v>7.0365033621517803E-2</v>
      </c>
      <c r="L450" s="34">
        <f t="shared" si="1965"/>
        <v>8.4064744101219668E-2</v>
      </c>
      <c r="M450" s="34">
        <f t="shared" si="1965"/>
        <v>0.17341482047364409</v>
      </c>
      <c r="N450" s="34">
        <f t="shared" si="1965"/>
        <v>9.9477800619077961E-2</v>
      </c>
      <c r="O450" s="34">
        <f t="shared" si="1965"/>
        <v>-0.12498020794848785</v>
      </c>
      <c r="P450" s="34">
        <f t="shared" si="1965"/>
        <v>0.1510343442458324</v>
      </c>
      <c r="Q450" s="34">
        <f t="shared" si="1965"/>
        <v>6.8475750577367211E-2</v>
      </c>
      <c r="R450" s="34">
        <f t="shared" si="1965"/>
        <v>9.8135548777963377E-2</v>
      </c>
      <c r="S450" s="34">
        <f t="shared" si="1965"/>
        <v>0.13348404576595851</v>
      </c>
      <c r="T450" s="34">
        <f t="shared" si="1965"/>
        <v>-8.326561230230678E-3</v>
      </c>
      <c r="U450" s="34">
        <f t="shared" si="1965"/>
        <v>8.8193445674160431E-2</v>
      </c>
      <c r="V450" s="34">
        <f t="shared" si="1965"/>
        <v>8.6727326828810014E-2</v>
      </c>
      <c r="W450" s="34">
        <f t="shared" si="1965"/>
        <v>6.3616378125858741E-2</v>
      </c>
      <c r="X450" s="34">
        <f t="shared" si="1965"/>
        <v>1.9561897741035228E-2</v>
      </c>
      <c r="Y450" s="34">
        <f t="shared" si="1965"/>
        <v>2.5985867335308832E-2</v>
      </c>
      <c r="Z450" s="34">
        <f t="shared" si="1965"/>
        <v>7.6333106421601959E-2</v>
      </c>
      <c r="AA450" s="34">
        <f t="shared" si="1965"/>
        <v>-1.5081939228405616E-2</v>
      </c>
      <c r="AB450" s="34">
        <f t="shared" si="1965"/>
        <v>-4.2715615216365688E-2</v>
      </c>
      <c r="AC450" s="34">
        <f t="shared" si="1965"/>
        <v>9.9849770102733437E-3</v>
      </c>
      <c r="AD450" s="34">
        <f t="shared" si="1965"/>
        <v>3.2456779492613386E-3</v>
      </c>
      <c r="AE450" s="34">
        <f t="shared" si="1965"/>
        <v>6.4291960053384889E-2</v>
      </c>
      <c r="AF450" s="34">
        <f t="shared" si="1965"/>
        <v>0.14489287493771807</v>
      </c>
      <c r="AG450" s="34">
        <f t="shared" si="1965"/>
        <v>3.9591633466135479E-2</v>
      </c>
      <c r="AH450" s="34">
        <f t="shared" si="1965"/>
        <v>4.9466163276904895E-2</v>
      </c>
      <c r="AI450" s="34">
        <f t="shared" si="1965"/>
        <v>7.8026838216816552E-2</v>
      </c>
      <c r="AJ450" s="34">
        <f t="shared" si="1965"/>
        <v>6.9605239530861729E-2</v>
      </c>
    </row>
    <row r="451" spans="1:37" x14ac:dyDescent="0.2">
      <c r="A451" s="1">
        <f t="shared" si="1963"/>
        <v>37316</v>
      </c>
      <c r="B451" s="34">
        <f t="shared" ref="B451:AJ451" si="1966">IF(OR(B19="C",B7="C"),"C",(B19/B7-1))</f>
        <v>0.24696758937265262</v>
      </c>
      <c r="C451" s="34">
        <f t="shared" si="1966"/>
        <v>0.17061462983384712</v>
      </c>
      <c r="D451" s="34">
        <f t="shared" si="1966"/>
        <v>0.31218152593960524</v>
      </c>
      <c r="E451" s="34">
        <f t="shared" si="1966"/>
        <v>6.966377680084479E-2</v>
      </c>
      <c r="F451" s="34">
        <f t="shared" si="1966"/>
        <v>0.23079351866469566</v>
      </c>
      <c r="G451" s="34">
        <f t="shared" si="1966"/>
        <v>0.11766887089796674</v>
      </c>
      <c r="H451" s="34">
        <f t="shared" si="1966"/>
        <v>0.10829653968579933</v>
      </c>
      <c r="I451" s="34">
        <f t="shared" si="1966"/>
        <v>0.34210860187769598</v>
      </c>
      <c r="J451" s="34">
        <f t="shared" si="1966"/>
        <v>5.9094795993159144E-2</v>
      </c>
      <c r="K451" s="34">
        <f t="shared" si="1966"/>
        <v>0.19370972691009514</v>
      </c>
      <c r="L451" s="34">
        <f t="shared" si="1966"/>
        <v>0.24323099850968699</v>
      </c>
      <c r="M451" s="34">
        <f t="shared" si="1966"/>
        <v>0.5106180477068587</v>
      </c>
      <c r="N451" s="34">
        <f t="shared" si="1966"/>
        <v>0.36279201905636049</v>
      </c>
      <c r="O451" s="34">
        <f t="shared" si="1966"/>
        <v>0.10450077599586138</v>
      </c>
      <c r="P451" s="34">
        <f t="shared" si="1966"/>
        <v>0.23863815478379657</v>
      </c>
      <c r="Q451" s="34">
        <f t="shared" si="1966"/>
        <v>0.32858287545787546</v>
      </c>
      <c r="R451" s="34">
        <f t="shared" si="1966"/>
        <v>8.2230018694460894E-2</v>
      </c>
      <c r="S451" s="34">
        <f t="shared" si="1966"/>
        <v>8.977512988391001E-2</v>
      </c>
      <c r="T451" s="34">
        <f t="shared" si="1966"/>
        <v>0.14147900790592804</v>
      </c>
      <c r="U451" s="34">
        <f t="shared" si="1966"/>
        <v>0.16421361917457888</v>
      </c>
      <c r="V451" s="34">
        <f t="shared" si="1966"/>
        <v>0.23871172043811928</v>
      </c>
      <c r="W451" s="34">
        <f t="shared" si="1966"/>
        <v>0.25002384358607532</v>
      </c>
      <c r="X451" s="34">
        <f t="shared" si="1966"/>
        <v>0.19262541714535808</v>
      </c>
      <c r="Y451" s="34">
        <f t="shared" si="1966"/>
        <v>0.14793554884189319</v>
      </c>
      <c r="Z451" s="34">
        <f t="shared" si="1966"/>
        <v>0.23057533066995073</v>
      </c>
      <c r="AA451" s="34">
        <f t="shared" si="1966"/>
        <v>5.4277772952314729E-2</v>
      </c>
      <c r="AB451" s="34">
        <f t="shared" si="1966"/>
        <v>0.17558109166884295</v>
      </c>
      <c r="AC451" s="34">
        <f t="shared" si="1966"/>
        <v>0.1003079747855653</v>
      </c>
      <c r="AD451" s="34">
        <f t="shared" si="1966"/>
        <v>0.375021840164937</v>
      </c>
      <c r="AE451" s="34">
        <f t="shared" si="1966"/>
        <v>0.67475008061915509</v>
      </c>
      <c r="AF451" s="34">
        <f t="shared" si="1966"/>
        <v>7.5904146429574881E-2</v>
      </c>
      <c r="AG451" s="34">
        <f t="shared" si="1966"/>
        <v>0.15310869871704491</v>
      </c>
      <c r="AH451" s="34">
        <f t="shared" si="1966"/>
        <v>9.66457733355921E-2</v>
      </c>
      <c r="AI451" s="34">
        <f t="shared" si="1966"/>
        <v>0.14556127652165252</v>
      </c>
      <c r="AJ451" s="34">
        <f t="shared" si="1966"/>
        <v>0.17329618631598653</v>
      </c>
    </row>
    <row r="452" spans="1:37" x14ac:dyDescent="0.2">
      <c r="A452" s="1">
        <f t="shared" si="1963"/>
        <v>37347</v>
      </c>
      <c r="B452" s="34">
        <f t="shared" ref="B452:AJ452" si="1967">IF(OR(B20="C",B8="C"),"C",(B20/B8-1))</f>
        <v>3.0896150113230991E-3</v>
      </c>
      <c r="C452" s="34">
        <f t="shared" si="1967"/>
        <v>0.13498866245088226</v>
      </c>
      <c r="D452" s="34">
        <f t="shared" si="1967"/>
        <v>0.11055155875299749</v>
      </c>
      <c r="E452" s="34">
        <f t="shared" si="1967"/>
        <v>8.1674653367182826E-2</v>
      </c>
      <c r="F452" s="34">
        <f t="shared" si="1967"/>
        <v>-0.10796779307986448</v>
      </c>
      <c r="G452" s="34">
        <f t="shared" si="1967"/>
        <v>-3.5447131698062795E-2</v>
      </c>
      <c r="H452" s="34">
        <f t="shared" si="1967"/>
        <v>-4.8130867389960086E-2</v>
      </c>
      <c r="I452" s="34">
        <f t="shared" si="1967"/>
        <v>-0.15565102445472567</v>
      </c>
      <c r="J452" s="34">
        <f t="shared" si="1967"/>
        <v>-0.30379506641366227</v>
      </c>
      <c r="K452" s="34">
        <f t="shared" si="1967"/>
        <v>-0.19396177844931306</v>
      </c>
      <c r="L452" s="34">
        <f t="shared" si="1967"/>
        <v>-6.3993700374040285E-2</v>
      </c>
      <c r="M452" s="34">
        <f t="shared" si="1967"/>
        <v>0.20354906054279742</v>
      </c>
      <c r="N452" s="34">
        <f t="shared" si="1967"/>
        <v>-1.3076361237424283E-2</v>
      </c>
      <c r="O452" s="34">
        <f t="shared" si="1967"/>
        <v>-0.30705268268997332</v>
      </c>
      <c r="P452" s="34">
        <f t="shared" si="1967"/>
        <v>-7.5058685446009354E-2</v>
      </c>
      <c r="Q452" s="34">
        <f t="shared" si="1967"/>
        <v>-0.17205620666380317</v>
      </c>
      <c r="R452" s="34">
        <f t="shared" si="1967"/>
        <v>4.2987616453407096E-2</v>
      </c>
      <c r="S452" s="34">
        <f t="shared" si="1967"/>
        <v>7.0770440840481008E-2</v>
      </c>
      <c r="T452" s="34">
        <f t="shared" si="1967"/>
        <v>-3.7468678001446265E-2</v>
      </c>
      <c r="U452" s="34">
        <f t="shared" si="1967"/>
        <v>1.1154784657362971E-2</v>
      </c>
      <c r="V452" s="34">
        <f t="shared" si="1967"/>
        <v>-1.1959210677712551E-2</v>
      </c>
      <c r="W452" s="34">
        <f t="shared" si="1967"/>
        <v>-5.6554809843400444E-2</v>
      </c>
      <c r="X452" s="34">
        <f t="shared" si="1967"/>
        <v>-2.0273184759166063E-2</v>
      </c>
      <c r="Y452" s="34">
        <f t="shared" si="1967"/>
        <v>-9.9140560022179081E-2</v>
      </c>
      <c r="Z452" s="34">
        <f t="shared" si="1967"/>
        <v>-2.0045276568220971E-2</v>
      </c>
      <c r="AA452" s="34">
        <f t="shared" si="1967"/>
        <v>1.6511867905055766E-3</v>
      </c>
      <c r="AB452" s="34">
        <f t="shared" si="1967"/>
        <v>0.1391106043329533</v>
      </c>
      <c r="AC452" s="34">
        <f t="shared" si="1967"/>
        <v>1.3176745472991636E-2</v>
      </c>
      <c r="AD452" s="34">
        <f t="shared" si="1967"/>
        <v>-4.9101132493862831E-3</v>
      </c>
      <c r="AE452" s="34">
        <f t="shared" si="1967"/>
        <v>-8.6511779748626116E-2</v>
      </c>
      <c r="AF452" s="34">
        <f t="shared" si="1967"/>
        <v>6.979185967512791E-3</v>
      </c>
      <c r="AG452" s="34">
        <f t="shared" si="1967"/>
        <v>-3.062761506276146E-2</v>
      </c>
      <c r="AH452" s="34">
        <f t="shared" si="1967"/>
        <v>0.14960605875526789</v>
      </c>
      <c r="AI452" s="34">
        <f t="shared" si="1967"/>
        <v>0.22571980739624609</v>
      </c>
      <c r="AJ452" s="34">
        <f t="shared" si="1967"/>
        <v>1.1397382559188207E-2</v>
      </c>
    </row>
    <row r="453" spans="1:37" x14ac:dyDescent="0.2">
      <c r="A453" s="1">
        <f t="shared" si="1963"/>
        <v>37377</v>
      </c>
      <c r="B453" s="34">
        <f t="shared" ref="B453:AJ453" si="1968">IF(OR(B21="C",B9="C"),"C",(B21/B9-1))</f>
        <v>0.17966111606555457</v>
      </c>
      <c r="C453" s="34">
        <f t="shared" si="1968"/>
        <v>0.14843354236216211</v>
      </c>
      <c r="D453" s="34">
        <f t="shared" si="1968"/>
        <v>0.34071697728892958</v>
      </c>
      <c r="E453" s="34">
        <f t="shared" si="1968"/>
        <v>9.5104458995946439E-2</v>
      </c>
      <c r="F453" s="34">
        <f t="shared" si="1968"/>
        <v>0.15758496755674556</v>
      </c>
      <c r="G453" s="34">
        <f t="shared" si="1968"/>
        <v>0.12961935971767069</v>
      </c>
      <c r="H453" s="34">
        <f t="shared" si="1968"/>
        <v>0.22094651358162976</v>
      </c>
      <c r="I453" s="34">
        <f t="shared" si="1968"/>
        <v>0.22037665224002811</v>
      </c>
      <c r="J453" s="34">
        <f t="shared" si="1968"/>
        <v>-4.1040462427746061E-3</v>
      </c>
      <c r="K453" s="34">
        <f t="shared" si="1968"/>
        <v>-7.2562624955897936E-2</v>
      </c>
      <c r="L453" s="34">
        <f t="shared" si="1968"/>
        <v>0.16626753335614097</v>
      </c>
      <c r="M453" s="34">
        <f t="shared" si="1968"/>
        <v>0.43703225806451607</v>
      </c>
      <c r="N453" s="34">
        <f t="shared" si="1968"/>
        <v>0.13619024429835247</v>
      </c>
      <c r="O453" s="34">
        <f t="shared" si="1968"/>
        <v>-3.5212622666923266E-2</v>
      </c>
      <c r="P453" s="34">
        <f t="shared" si="1968"/>
        <v>3.3113198772207308E-2</v>
      </c>
      <c r="Q453" s="34">
        <f t="shared" si="1968"/>
        <v>0.10751708428246021</v>
      </c>
      <c r="R453" s="34">
        <f t="shared" si="1968"/>
        <v>8.9663245092742594E-2</v>
      </c>
      <c r="S453" s="34">
        <f t="shared" si="1968"/>
        <v>0.10664898452456062</v>
      </c>
      <c r="T453" s="34">
        <f t="shared" si="1968"/>
        <v>-2.1901898361042282E-2</v>
      </c>
      <c r="U453" s="34">
        <f t="shared" si="1968"/>
        <v>0.1032852493623011</v>
      </c>
      <c r="V453" s="34">
        <f t="shared" si="1968"/>
        <v>8.9463754979869803E-2</v>
      </c>
      <c r="W453" s="34">
        <f t="shared" si="1968"/>
        <v>1.1559752523607969E-2</v>
      </c>
      <c r="X453" s="34">
        <f t="shared" si="1968"/>
        <v>0.30098452883263005</v>
      </c>
      <c r="Y453" s="34">
        <f t="shared" si="1968"/>
        <v>-0.10216063879755755</v>
      </c>
      <c r="Z453" s="34">
        <f t="shared" si="1968"/>
        <v>8.5725995883812356E-2</v>
      </c>
      <c r="AA453" s="34">
        <f t="shared" si="1968"/>
        <v>3.717398611907452E-3</v>
      </c>
      <c r="AB453" s="34">
        <f t="shared" si="1968"/>
        <v>0.21250082415771088</v>
      </c>
      <c r="AC453" s="34">
        <f t="shared" si="1968"/>
        <v>-7.991429481425727E-3</v>
      </c>
      <c r="AD453" s="34">
        <f t="shared" si="1968"/>
        <v>0.14233544134675347</v>
      </c>
      <c r="AE453" s="34">
        <f t="shared" si="1968"/>
        <v>0.16793142214727386</v>
      </c>
      <c r="AF453" s="34">
        <f t="shared" si="1968"/>
        <v>3.3850493653032387E-2</v>
      </c>
      <c r="AG453" s="34">
        <f t="shared" si="1968"/>
        <v>-6.8965517241379337E-2</v>
      </c>
      <c r="AH453" s="34">
        <f t="shared" si="1968"/>
        <v>0.15150444562209264</v>
      </c>
      <c r="AI453" s="34">
        <f t="shared" si="1968"/>
        <v>4.6055298791859212E-2</v>
      </c>
      <c r="AJ453" s="34">
        <f t="shared" si="1968"/>
        <v>0.10646366315700817</v>
      </c>
    </row>
    <row r="454" spans="1:37" x14ac:dyDescent="0.2">
      <c r="A454" s="1">
        <f t="shared" si="1963"/>
        <v>37408</v>
      </c>
      <c r="B454" s="34">
        <f t="shared" ref="B454:AJ454" si="1969">IF(OR(B22="C",B10="C"),"C",(B22/B10-1))</f>
        <v>9.6357446808510661E-2</v>
      </c>
      <c r="C454" s="34">
        <f t="shared" si="1969"/>
        <v>0.11649360622349847</v>
      </c>
      <c r="D454" s="34">
        <f t="shared" si="1969"/>
        <v>4.3102638745422084E-2</v>
      </c>
      <c r="E454" s="34">
        <f t="shared" si="1969"/>
        <v>8.3333333333333259E-2</v>
      </c>
      <c r="F454" s="34">
        <f t="shared" si="1969"/>
        <v>4.0783270881179723E-2</v>
      </c>
      <c r="G454" s="34">
        <f t="shared" si="1969"/>
        <v>2.7527021385164829E-2</v>
      </c>
      <c r="H454" s="34">
        <f t="shared" si="1969"/>
        <v>6.9934487177173432E-2</v>
      </c>
      <c r="I454" s="34">
        <f t="shared" si="1969"/>
        <v>0.15447349484288808</v>
      </c>
      <c r="J454" s="34">
        <f t="shared" si="1969"/>
        <v>-0.14907559091972855</v>
      </c>
      <c r="K454" s="34">
        <f t="shared" si="1969"/>
        <v>-0.13391477147273134</v>
      </c>
      <c r="L454" s="34">
        <f t="shared" si="1969"/>
        <v>0.13635495727719693</v>
      </c>
      <c r="M454" s="34">
        <f t="shared" si="1969"/>
        <v>0.16167068006310714</v>
      </c>
      <c r="N454" s="34">
        <f t="shared" si="1969"/>
        <v>4.7194934311752812E-2</v>
      </c>
      <c r="O454" s="34">
        <f t="shared" si="1969"/>
        <v>0.36733490566037741</v>
      </c>
      <c r="P454" s="34">
        <f t="shared" si="1969"/>
        <v>-1.7665615141955859E-2</v>
      </c>
      <c r="Q454" s="34">
        <f t="shared" si="1969"/>
        <v>1.6896444490515083E-2</v>
      </c>
      <c r="R454" s="34">
        <f t="shared" si="1969"/>
        <v>4.5814738025793389E-2</v>
      </c>
      <c r="S454" s="34">
        <f t="shared" si="1969"/>
        <v>7.1539169735520547E-2</v>
      </c>
      <c r="T454" s="34">
        <f t="shared" si="1969"/>
        <v>1.6978976939462154E-2</v>
      </c>
      <c r="U454" s="34">
        <f t="shared" si="1969"/>
        <v>4.1695461875143947E-2</v>
      </c>
      <c r="V454" s="34">
        <f t="shared" si="1969"/>
        <v>7.2356893370620901E-2</v>
      </c>
      <c r="W454" s="34">
        <f t="shared" si="1969"/>
        <v>-1.1953469715202614E-2</v>
      </c>
      <c r="X454" s="34">
        <f t="shared" si="1969"/>
        <v>6.8659457253621659E-2</v>
      </c>
      <c r="Y454" s="34">
        <f t="shared" si="1969"/>
        <v>-8.9310940197771194E-2</v>
      </c>
      <c r="Z454" s="34">
        <f t="shared" si="1969"/>
        <v>5.7189841918962925E-2</v>
      </c>
      <c r="AA454" s="34">
        <f t="shared" si="1969"/>
        <v>3.3150422875553698E-2</v>
      </c>
      <c r="AB454" s="34">
        <f t="shared" si="1969"/>
        <v>0.26821928562082942</v>
      </c>
      <c r="AC454" s="34">
        <f t="shared" si="1969"/>
        <v>2.4752135186499657E-2</v>
      </c>
      <c r="AD454" s="34">
        <f t="shared" si="1969"/>
        <v>9.6429727106029484E-2</v>
      </c>
      <c r="AE454" s="34">
        <f t="shared" si="1969"/>
        <v>0.37446808510638308</v>
      </c>
      <c r="AF454" s="34">
        <f t="shared" si="1969"/>
        <v>0.22838636240446641</v>
      </c>
      <c r="AG454" s="34">
        <f t="shared" si="1969"/>
        <v>-0.24342891278375145</v>
      </c>
      <c r="AH454" s="34">
        <f t="shared" si="1969"/>
        <v>0.27631731325998832</v>
      </c>
      <c r="AI454" s="34">
        <f t="shared" si="1969"/>
        <v>0.14934674465642606</v>
      </c>
      <c r="AJ454" s="34">
        <f t="shared" si="1969"/>
        <v>7.3852246648314468E-2</v>
      </c>
    </row>
    <row r="455" spans="1:37" x14ac:dyDescent="0.2">
      <c r="A455" s="1">
        <f t="shared" si="1963"/>
        <v>37438</v>
      </c>
      <c r="B455" s="34">
        <f t="shared" ref="B455:AJ455" si="1970">IF(OR(B23="C",B11="C"),"C",(B23/B11-1))</f>
        <v>7.3249984526830403E-2</v>
      </c>
      <c r="C455" s="34">
        <f t="shared" si="1970"/>
        <v>8.5335089259584329E-2</v>
      </c>
      <c r="D455" s="34">
        <f t="shared" si="1970"/>
        <v>0.11568833903658859</v>
      </c>
      <c r="E455" s="34">
        <f t="shared" si="1970"/>
        <v>0.12541053599579621</v>
      </c>
      <c r="F455" s="34">
        <f t="shared" si="1970"/>
        <v>1.8596522674314553E-3</v>
      </c>
      <c r="G455" s="34">
        <f t="shared" si="1970"/>
        <v>3.8688562490517553E-2</v>
      </c>
      <c r="H455" s="34">
        <f t="shared" si="1970"/>
        <v>7.9666662171820057E-2</v>
      </c>
      <c r="I455" s="34">
        <f t="shared" si="1970"/>
        <v>-0.1069447298130265</v>
      </c>
      <c r="J455" s="34">
        <f t="shared" si="1970"/>
        <v>-5.6205803462570092E-2</v>
      </c>
      <c r="K455" s="34">
        <f t="shared" si="1970"/>
        <v>5.5374839246538965E-2</v>
      </c>
      <c r="L455" s="34">
        <f t="shared" si="1970"/>
        <v>7.3213643844945997E-2</v>
      </c>
      <c r="M455" s="34">
        <f t="shared" si="1970"/>
        <v>0.14844361490758029</v>
      </c>
      <c r="N455" s="34">
        <f t="shared" si="1970"/>
        <v>4.2164611939895957E-2</v>
      </c>
      <c r="O455" s="34">
        <f t="shared" si="1970"/>
        <v>-0.12890418210693488</v>
      </c>
      <c r="P455" s="34">
        <f t="shared" si="1970"/>
        <v>0.18035714285714288</v>
      </c>
      <c r="Q455" s="34">
        <f t="shared" si="1970"/>
        <v>1.2997864636524081E-2</v>
      </c>
      <c r="R455" s="34">
        <f t="shared" si="1970"/>
        <v>7.7701816386055444E-2</v>
      </c>
      <c r="S455" s="34">
        <f t="shared" si="1970"/>
        <v>0.10559478846707071</v>
      </c>
      <c r="T455" s="34">
        <f t="shared" si="1970"/>
        <v>-6.9751646339662798E-2</v>
      </c>
      <c r="U455" s="34">
        <f t="shared" si="1970"/>
        <v>-6.3559409731564487E-2</v>
      </c>
      <c r="V455" s="34">
        <f t="shared" si="1970"/>
        <v>0.13264048953687668</v>
      </c>
      <c r="W455" s="34">
        <f t="shared" si="1970"/>
        <v>0.10601255582162961</v>
      </c>
      <c r="X455" s="34">
        <f t="shared" si="1970"/>
        <v>0.17509727626459148</v>
      </c>
      <c r="Y455" s="34">
        <f t="shared" si="1970"/>
        <v>-0.16947415615192463</v>
      </c>
      <c r="Z455" s="34">
        <f t="shared" si="1970"/>
        <v>0.11509809734479637</v>
      </c>
      <c r="AA455" s="34">
        <f t="shared" si="1970"/>
        <v>0.10707247646157225</v>
      </c>
      <c r="AB455" s="34">
        <f t="shared" si="1970"/>
        <v>0.15290858725761769</v>
      </c>
      <c r="AC455" s="34">
        <f t="shared" si="1970"/>
        <v>-1.5424322497388343E-2</v>
      </c>
      <c r="AD455" s="34">
        <f t="shared" si="1970"/>
        <v>0.14024329937691626</v>
      </c>
      <c r="AE455" s="34">
        <f t="shared" si="1970"/>
        <v>0.37908149721263595</v>
      </c>
      <c r="AF455" s="34">
        <f t="shared" si="1970"/>
        <v>0.18772823371132041</v>
      </c>
      <c r="AG455" s="34">
        <f t="shared" si="1970"/>
        <v>-6.7029972752043587E-2</v>
      </c>
      <c r="AH455" s="34">
        <f t="shared" si="1970"/>
        <v>0.18217450579413774</v>
      </c>
      <c r="AI455" s="34">
        <f t="shared" si="1970"/>
        <v>0.1018107277075504</v>
      </c>
      <c r="AJ455" s="34">
        <f t="shared" si="1970"/>
        <v>6.8945962846995057E-2</v>
      </c>
    </row>
    <row r="456" spans="1:37" x14ac:dyDescent="0.2">
      <c r="A456" s="1">
        <f t="shared" si="1963"/>
        <v>37469</v>
      </c>
      <c r="B456" s="34">
        <f t="shared" ref="B456:AJ456" si="1971">IF(OR(B24="C",B12="C"),"C",(B24/B12-1))</f>
        <v>7.1267686060529245E-2</v>
      </c>
      <c r="C456" s="34">
        <f t="shared" si="1971"/>
        <v>9.0102906725532117E-2</v>
      </c>
      <c r="D456" s="34">
        <f t="shared" si="1971"/>
        <v>0.19685625261591411</v>
      </c>
      <c r="E456" s="34">
        <f t="shared" si="1971"/>
        <v>1.2575525951808997E-2</v>
      </c>
      <c r="F456" s="34">
        <f t="shared" si="1971"/>
        <v>-7.6504415691106553E-3</v>
      </c>
      <c r="G456" s="34">
        <f t="shared" si="1971"/>
        <v>8.3774137457673703E-2</v>
      </c>
      <c r="H456" s="34">
        <f t="shared" si="1971"/>
        <v>9.8005635907894906E-2</v>
      </c>
      <c r="I456" s="34">
        <f t="shared" si="1971"/>
        <v>0.12259343148357882</v>
      </c>
      <c r="J456" s="34">
        <f t="shared" si="1971"/>
        <v>-2.1905805038335169E-2</v>
      </c>
      <c r="K456" s="34">
        <f t="shared" si="1971"/>
        <v>0.1361903032504086</v>
      </c>
      <c r="L456" s="34">
        <f t="shared" si="1971"/>
        <v>0.15845070422535201</v>
      </c>
      <c r="M456" s="34">
        <f t="shared" si="1971"/>
        <v>2.1926053310404203E-2</v>
      </c>
      <c r="N456" s="34">
        <f t="shared" si="1971"/>
        <v>0.10863735404212527</v>
      </c>
      <c r="O456" s="34">
        <f t="shared" si="1971"/>
        <v>-0.11935964843443458</v>
      </c>
      <c r="P456" s="34">
        <f t="shared" si="1971"/>
        <v>0.12944277792927905</v>
      </c>
      <c r="Q456" s="34">
        <f t="shared" si="1971"/>
        <v>2.534134352812667E-2</v>
      </c>
      <c r="R456" s="34">
        <f t="shared" si="1971"/>
        <v>4.6869134810960889E-2</v>
      </c>
      <c r="S456" s="34">
        <f t="shared" si="1971"/>
        <v>8.4417846173332034E-2</v>
      </c>
      <c r="T456" s="34">
        <f t="shared" si="1971"/>
        <v>-6.5811828818720941E-2</v>
      </c>
      <c r="U456" s="34">
        <f t="shared" si="1971"/>
        <v>-3.3306271564846779E-2</v>
      </c>
      <c r="V456" s="34">
        <f t="shared" si="1971"/>
        <v>-1.4294046506042712E-2</v>
      </c>
      <c r="W456" s="34">
        <f t="shared" si="1971"/>
        <v>0.11164736164736166</v>
      </c>
      <c r="X456" s="34">
        <f t="shared" si="1971"/>
        <v>0.1137564112378473</v>
      </c>
      <c r="Y456" s="34">
        <f t="shared" si="1971"/>
        <v>-7.8048439031219385E-2</v>
      </c>
      <c r="Z456" s="34">
        <f t="shared" si="1971"/>
        <v>-5.762875795921607E-3</v>
      </c>
      <c r="AA456" s="34">
        <f t="shared" si="1971"/>
        <v>1.2467422694935504E-2</v>
      </c>
      <c r="AB456" s="34">
        <f t="shared" si="1971"/>
        <v>9.4131943633007031E-2</v>
      </c>
      <c r="AC456" s="34">
        <f t="shared" si="1971"/>
        <v>-7.2561239260805044E-2</v>
      </c>
      <c r="AD456" s="34">
        <f t="shared" si="1971"/>
        <v>0.22930743243243246</v>
      </c>
      <c r="AE456" s="34">
        <f t="shared" si="1971"/>
        <v>0.26823116569799321</v>
      </c>
      <c r="AF456" s="34">
        <f t="shared" si="1971"/>
        <v>5.932021313166036E-2</v>
      </c>
      <c r="AG456" s="34">
        <f t="shared" si="1971"/>
        <v>-0.1350623929532665</v>
      </c>
      <c r="AH456" s="34">
        <f t="shared" si="1971"/>
        <v>0.10261770587165975</v>
      </c>
      <c r="AI456" s="34">
        <f t="shared" si="1971"/>
        <v>0.13831967213114749</v>
      </c>
      <c r="AJ456" s="34">
        <f t="shared" si="1971"/>
        <v>4.0442996416472088E-2</v>
      </c>
    </row>
    <row r="457" spans="1:37" x14ac:dyDescent="0.2">
      <c r="A457" s="1">
        <f t="shared" si="1963"/>
        <v>37500</v>
      </c>
      <c r="B457" s="34">
        <f t="shared" ref="B457:AJ457" si="1972">IF(OR(B25="C",B13="C"),"C",(B25/B13-1))</f>
        <v>5.009405790809951E-2</v>
      </c>
      <c r="C457" s="34">
        <f t="shared" si="1972"/>
        <v>9.407834313687613E-2</v>
      </c>
      <c r="D457" s="34">
        <f t="shared" si="1972"/>
        <v>0.19187729531216235</v>
      </c>
      <c r="E457" s="34">
        <f t="shared" si="1972"/>
        <v>2.972213033410509E-2</v>
      </c>
      <c r="F457" s="34">
        <f t="shared" si="1972"/>
        <v>-4.1624271575246841E-4</v>
      </c>
      <c r="G457" s="34">
        <f t="shared" si="1972"/>
        <v>4.7242142965645773E-2</v>
      </c>
      <c r="H457" s="34">
        <f t="shared" si="1972"/>
        <v>-1.5362551036229299E-2</v>
      </c>
      <c r="I457" s="34">
        <f t="shared" si="1972"/>
        <v>-7.0748023515102343E-2</v>
      </c>
      <c r="J457" s="34">
        <f t="shared" si="1972"/>
        <v>-5.2451424544447844E-2</v>
      </c>
      <c r="K457" s="34">
        <f t="shared" si="1972"/>
        <v>-4.1492169628717268E-2</v>
      </c>
      <c r="L457" s="34">
        <f t="shared" si="1972"/>
        <v>7.1884589608832039E-2</v>
      </c>
      <c r="M457" s="34">
        <f t="shared" si="1972"/>
        <v>2.4093148231079331E-2</v>
      </c>
      <c r="N457" s="34">
        <f t="shared" si="1972"/>
        <v>0.1876576014750142</v>
      </c>
      <c r="O457" s="34">
        <f t="shared" si="1972"/>
        <v>-5.9784411276948557E-2</v>
      </c>
      <c r="P457" s="34">
        <f t="shared" si="1972"/>
        <v>6.2771115080377582E-2</v>
      </c>
      <c r="Q457" s="34">
        <f t="shared" si="1972"/>
        <v>-7.8657232186934323E-2</v>
      </c>
      <c r="R457" s="34">
        <f t="shared" si="1972"/>
        <v>-2.4022286836456685E-2</v>
      </c>
      <c r="S457" s="34">
        <f t="shared" si="1972"/>
        <v>9.4433120780896829E-3</v>
      </c>
      <c r="T457" s="34">
        <f t="shared" si="1972"/>
        <v>-2.2250544315224885E-2</v>
      </c>
      <c r="U457" s="34">
        <f t="shared" si="1972"/>
        <v>6.1060203819474079E-2</v>
      </c>
      <c r="V457" s="34">
        <f t="shared" si="1972"/>
        <v>6.8707632294906062E-2</v>
      </c>
      <c r="W457" s="34">
        <f t="shared" si="1972"/>
        <v>-1.1023622047244053E-2</v>
      </c>
      <c r="X457" s="34">
        <f t="shared" si="1972"/>
        <v>0.21368144690781787</v>
      </c>
      <c r="Y457" s="34">
        <f t="shared" si="1972"/>
        <v>3.6565856631369797E-3</v>
      </c>
      <c r="Z457" s="34">
        <f t="shared" si="1972"/>
        <v>6.8247712878254818E-2</v>
      </c>
      <c r="AA457" s="34">
        <f t="shared" si="1972"/>
        <v>2.7123722241804815E-2</v>
      </c>
      <c r="AB457" s="34">
        <f t="shared" si="1972"/>
        <v>-9.0986636337786475E-4</v>
      </c>
      <c r="AC457" s="34">
        <f t="shared" si="1972"/>
        <v>-9.7803140456649951E-2</v>
      </c>
      <c r="AD457" s="34">
        <f t="shared" si="1972"/>
        <v>0.17819090307884489</v>
      </c>
      <c r="AE457" s="34">
        <f t="shared" si="1972"/>
        <v>0.1535039865715484</v>
      </c>
      <c r="AF457" s="34">
        <f t="shared" si="1972"/>
        <v>1.4353524083284386E-2</v>
      </c>
      <c r="AG457" s="34">
        <f t="shared" si="1972"/>
        <v>-3.9360393603936061E-2</v>
      </c>
      <c r="AH457" s="34">
        <f t="shared" si="1972"/>
        <v>0.13932839308365041</v>
      </c>
      <c r="AI457" s="34">
        <f t="shared" si="1972"/>
        <v>3.7419888360554099E-2</v>
      </c>
      <c r="AJ457" s="34">
        <f t="shared" si="1972"/>
        <v>3.5873053518221676E-2</v>
      </c>
    </row>
    <row r="458" spans="1:37" x14ac:dyDescent="0.2">
      <c r="A458" s="1">
        <f t="shared" si="1963"/>
        <v>37530</v>
      </c>
      <c r="B458" s="34">
        <f t="shared" ref="B458:AJ458" si="1973">IF(OR(B26="C",B14="C"),"C",(B26/B14-1))</f>
        <v>2.5939566749831666E-2</v>
      </c>
      <c r="C458" s="34">
        <f t="shared" si="1973"/>
        <v>0.14786443947104977</v>
      </c>
      <c r="D458" s="34">
        <f t="shared" si="1973"/>
        <v>5.1623203831825393E-2</v>
      </c>
      <c r="E458" s="34">
        <f t="shared" si="1973"/>
        <v>-5.0232618247609162E-2</v>
      </c>
      <c r="F458" s="34">
        <f t="shared" si="1973"/>
        <v>-1.9794258550896893E-2</v>
      </c>
      <c r="G458" s="34">
        <f t="shared" si="1973"/>
        <v>9.6275598627666437E-3</v>
      </c>
      <c r="H458" s="34">
        <f t="shared" si="1973"/>
        <v>5.6567266105167269E-2</v>
      </c>
      <c r="I458" s="34">
        <f t="shared" si="1973"/>
        <v>0.13812301166489926</v>
      </c>
      <c r="J458" s="34">
        <f t="shared" si="1973"/>
        <v>-8.9911043610327646E-2</v>
      </c>
      <c r="K458" s="34">
        <f t="shared" si="1973"/>
        <v>0.17720808383233533</v>
      </c>
      <c r="L458" s="34">
        <f t="shared" si="1973"/>
        <v>2.6749098085165457E-2</v>
      </c>
      <c r="M458" s="34">
        <f t="shared" si="1973"/>
        <v>0.1973335687797988</v>
      </c>
      <c r="N458" s="34">
        <f t="shared" si="1973"/>
        <v>0.20570032201338306</v>
      </c>
      <c r="O458" s="34">
        <f t="shared" si="1973"/>
        <v>-0.11669481981981977</v>
      </c>
      <c r="P458" s="34">
        <f t="shared" si="1973"/>
        <v>0.23377216345787999</v>
      </c>
      <c r="Q458" s="34">
        <f t="shared" si="1973"/>
        <v>-0.1254604550379198</v>
      </c>
      <c r="R458" s="34">
        <f t="shared" si="1973"/>
        <v>0.11883995933436786</v>
      </c>
      <c r="S458" s="34">
        <f t="shared" si="1973"/>
        <v>0.15659163083494931</v>
      </c>
      <c r="T458" s="34">
        <f t="shared" si="1973"/>
        <v>-6.7512679672538267E-2</v>
      </c>
      <c r="U458" s="34">
        <f t="shared" si="1973"/>
        <v>2.1756623396341102E-2</v>
      </c>
      <c r="V458" s="34">
        <f t="shared" si="1973"/>
        <v>0.12312694636116306</v>
      </c>
      <c r="W458" s="34">
        <f t="shared" si="1973"/>
        <v>-4.6319409774227549E-2</v>
      </c>
      <c r="X458" s="34">
        <f t="shared" si="1973"/>
        <v>0.11926007619811507</v>
      </c>
      <c r="Y458" s="34">
        <f t="shared" si="1973"/>
        <v>0.12544636952784027</v>
      </c>
      <c r="Z458" s="34">
        <f t="shared" si="1973"/>
        <v>0.11352206133143161</v>
      </c>
      <c r="AA458" s="34">
        <f t="shared" si="1973"/>
        <v>1.0366266229206778E-2</v>
      </c>
      <c r="AB458" s="34">
        <f t="shared" si="1973"/>
        <v>4.5775642836959562E-2</v>
      </c>
      <c r="AC458" s="34">
        <f t="shared" si="1973"/>
        <v>-7.4365518704282763E-2</v>
      </c>
      <c r="AD458" s="34">
        <f t="shared" si="1973"/>
        <v>8.058883575994269E-4</v>
      </c>
      <c r="AE458" s="34">
        <f t="shared" si="1973"/>
        <v>0.13278778709943606</v>
      </c>
      <c r="AF458" s="34">
        <f t="shared" si="1973"/>
        <v>2.8155559029406252E-2</v>
      </c>
      <c r="AG458" s="34">
        <f t="shared" si="1973"/>
        <v>-0.14926289926289926</v>
      </c>
      <c r="AH458" s="34">
        <f t="shared" si="1973"/>
        <v>3.138798940241383E-2</v>
      </c>
      <c r="AI458" s="34">
        <f t="shared" si="1973"/>
        <v>5.1874999999999893E-2</v>
      </c>
      <c r="AJ458" s="34">
        <f t="shared" si="1973"/>
        <v>6.1871813774941442E-2</v>
      </c>
    </row>
    <row r="459" spans="1:37" x14ac:dyDescent="0.2">
      <c r="A459" s="1">
        <f t="shared" si="1963"/>
        <v>37561</v>
      </c>
      <c r="B459" s="34">
        <f t="shared" ref="B459:AJ459" si="1974">IF(OR(B27="C",B15="C"),"C",(B27/B15-1))</f>
        <v>-1.0473497999537118E-2</v>
      </c>
      <c r="C459" s="34">
        <f t="shared" si="1974"/>
        <v>0.22641641995707018</v>
      </c>
      <c r="D459" s="34">
        <f t="shared" si="1974"/>
        <v>-3.4319680666435315E-2</v>
      </c>
      <c r="E459" s="34">
        <f t="shared" si="1974"/>
        <v>0.13306309481847012</v>
      </c>
      <c r="F459" s="34">
        <f t="shared" si="1974"/>
        <v>7.8851056830331334E-2</v>
      </c>
      <c r="G459" s="34">
        <f t="shared" si="1974"/>
        <v>0.12532068383314932</v>
      </c>
      <c r="H459" s="34">
        <f t="shared" si="1974"/>
        <v>7.7217831172937013E-2</v>
      </c>
      <c r="I459" s="34">
        <f t="shared" si="1974"/>
        <v>3.6402761588810284E-2</v>
      </c>
      <c r="J459" s="34">
        <f t="shared" si="1974"/>
        <v>-0.10996096320014037</v>
      </c>
      <c r="K459" s="34">
        <f t="shared" si="1974"/>
        <v>0.18190496720352289</v>
      </c>
      <c r="L459" s="34">
        <f t="shared" si="1974"/>
        <v>-3.1805454102751263E-3</v>
      </c>
      <c r="M459" s="34">
        <f t="shared" si="1974"/>
        <v>-7.5943584765603145E-3</v>
      </c>
      <c r="N459" s="34">
        <f t="shared" si="1974"/>
        <v>-1.3290177038889683E-2</v>
      </c>
      <c r="O459" s="34">
        <f t="shared" si="1974"/>
        <v>2.653872104355659E-2</v>
      </c>
      <c r="P459" s="34">
        <f t="shared" si="1974"/>
        <v>0.19224555735056548</v>
      </c>
      <c r="Q459" s="34">
        <f t="shared" si="1974"/>
        <v>-0.2390897956552569</v>
      </c>
      <c r="R459" s="34">
        <f t="shared" si="1974"/>
        <v>4.96834992163806E-2</v>
      </c>
      <c r="S459" s="34">
        <f t="shared" si="1974"/>
        <v>8.8738197711273559E-2</v>
      </c>
      <c r="T459" s="34">
        <f t="shared" si="1974"/>
        <v>3.4089067367776504E-2</v>
      </c>
      <c r="U459" s="34">
        <f t="shared" si="1974"/>
        <v>3.4208712002506969E-2</v>
      </c>
      <c r="V459" s="34">
        <f t="shared" si="1974"/>
        <v>0.13127508405622246</v>
      </c>
      <c r="W459" s="34">
        <f t="shared" si="1974"/>
        <v>7.4858335818669852E-2</v>
      </c>
      <c r="X459" s="34">
        <f t="shared" si="1974"/>
        <v>2.8374945790223594E-2</v>
      </c>
      <c r="Y459" s="34">
        <f t="shared" si="1974"/>
        <v>3.7511664074650009E-2</v>
      </c>
      <c r="Z459" s="34">
        <f t="shared" si="1974"/>
        <v>0.11508803783777721</v>
      </c>
      <c r="AA459" s="34">
        <f t="shared" si="1974"/>
        <v>0.10336401490247638</v>
      </c>
      <c r="AB459" s="34">
        <f t="shared" si="1974"/>
        <v>0.23376243417203035</v>
      </c>
      <c r="AC459" s="34">
        <f t="shared" si="1974"/>
        <v>0.1025614011983933</v>
      </c>
      <c r="AD459" s="34">
        <f t="shared" si="1974"/>
        <v>4.1688884579960339E-2</v>
      </c>
      <c r="AE459" s="34">
        <f t="shared" si="1974"/>
        <v>6.9301176812436527E-2</v>
      </c>
      <c r="AF459" s="34">
        <f t="shared" si="1974"/>
        <v>5.167831166144099E-2</v>
      </c>
      <c r="AG459" s="34">
        <f t="shared" si="1974"/>
        <v>-7.755834829443442E-2</v>
      </c>
      <c r="AH459" s="34">
        <f t="shared" si="1974"/>
        <v>0.17245937329912131</v>
      </c>
      <c r="AI459" s="34">
        <f t="shared" si="1974"/>
        <v>0.13521535518765249</v>
      </c>
      <c r="AJ459" s="34">
        <f t="shared" si="1974"/>
        <v>0.10280858812606808</v>
      </c>
    </row>
    <row r="460" spans="1:37" x14ac:dyDescent="0.2">
      <c r="A460" s="1">
        <f t="shared" si="1963"/>
        <v>37591</v>
      </c>
      <c r="B460" s="34">
        <f t="shared" ref="B460:AJ460" si="1975">IF(OR(B28="C",B16="C"),"C",(B28/B16-1))</f>
        <v>-3.0656552445723295E-2</v>
      </c>
      <c r="C460" s="34">
        <f t="shared" si="1975"/>
        <v>9.6268113710650471E-2</v>
      </c>
      <c r="D460" s="34">
        <f t="shared" si="1975"/>
        <v>-9.2767887201219867E-2</v>
      </c>
      <c r="E460" s="34">
        <f t="shared" si="1975"/>
        <v>0.17670225800805173</v>
      </c>
      <c r="F460" s="34">
        <f t="shared" si="1975"/>
        <v>-1.0485371215964823E-2</v>
      </c>
      <c r="G460" s="34">
        <f t="shared" si="1975"/>
        <v>5.033554975211918E-2</v>
      </c>
      <c r="H460" s="34">
        <f t="shared" si="1975"/>
        <v>4.1349535701658002E-2</v>
      </c>
      <c r="I460" s="34">
        <f t="shared" si="1975"/>
        <v>8.4359926432314269E-2</v>
      </c>
      <c r="J460" s="34">
        <f t="shared" si="1975"/>
        <v>-4.5316036914504587E-2</v>
      </c>
      <c r="K460" s="34">
        <f t="shared" si="1975"/>
        <v>4.7258774892593669E-2</v>
      </c>
      <c r="L460" s="34">
        <f t="shared" si="1975"/>
        <v>-2.3035923675514325E-2</v>
      </c>
      <c r="M460" s="34">
        <f t="shared" si="1975"/>
        <v>0.18444274975487529</v>
      </c>
      <c r="N460" s="34">
        <f t="shared" si="1975"/>
        <v>-0.13531607765057241</v>
      </c>
      <c r="O460" s="34">
        <f t="shared" si="1975"/>
        <v>-4.621160409556313E-2</v>
      </c>
      <c r="P460" s="34">
        <f t="shared" si="1975"/>
        <v>1.6336943872527154E-2</v>
      </c>
      <c r="Q460" s="34">
        <f t="shared" si="1975"/>
        <v>-7.4510506743133642E-2</v>
      </c>
      <c r="R460" s="34">
        <f t="shared" si="1975"/>
        <v>-2.3284260818258962E-2</v>
      </c>
      <c r="S460" s="34">
        <f t="shared" si="1975"/>
        <v>-1.4747128284831268E-2</v>
      </c>
      <c r="T460" s="34">
        <f t="shared" si="1975"/>
        <v>-6.9907064725716062E-4</v>
      </c>
      <c r="U460" s="34">
        <f t="shared" si="1975"/>
        <v>0.10065706696490984</v>
      </c>
      <c r="V460" s="34">
        <f t="shared" si="1975"/>
        <v>5.9040306629383865E-2</v>
      </c>
      <c r="W460" s="34">
        <f t="shared" si="1975"/>
        <v>8.1681350954478926E-3</v>
      </c>
      <c r="X460" s="34">
        <f t="shared" si="1975"/>
        <v>2.9008707463193284E-2</v>
      </c>
      <c r="Y460" s="34">
        <f t="shared" si="1975"/>
        <v>-6.4117776312898278E-2</v>
      </c>
      <c r="Z460" s="34">
        <f t="shared" si="1975"/>
        <v>4.6507439291825214E-2</v>
      </c>
      <c r="AA460" s="34">
        <f t="shared" si="1975"/>
        <v>8.0788535959232188E-2</v>
      </c>
      <c r="AB460" s="34">
        <f t="shared" si="1975"/>
        <v>4.4557091435752261E-2</v>
      </c>
      <c r="AC460" s="34">
        <f t="shared" si="1975"/>
        <v>-2.0118406031805036E-2</v>
      </c>
      <c r="AD460" s="34">
        <f t="shared" si="1975"/>
        <v>7.5727616470669945E-2</v>
      </c>
      <c r="AE460" s="34">
        <f t="shared" si="1975"/>
        <v>5.1560993249758935E-2</v>
      </c>
      <c r="AF460" s="34">
        <f t="shared" si="1975"/>
        <v>7.2286507434791147E-3</v>
      </c>
      <c r="AG460" s="34">
        <f t="shared" si="1975"/>
        <v>-0.11961466416911959</v>
      </c>
      <c r="AH460" s="34">
        <f t="shared" si="1975"/>
        <v>0.19935991777045814</v>
      </c>
      <c r="AI460" s="34">
        <f t="shared" si="1975"/>
        <v>-2.8766064630620813E-2</v>
      </c>
      <c r="AJ460" s="34">
        <f t="shared" si="1975"/>
        <v>3.3213397536129952E-2</v>
      </c>
    </row>
    <row r="461" spans="1:37" x14ac:dyDescent="0.2">
      <c r="A461" s="1">
        <f t="shared" si="1963"/>
        <v>37622</v>
      </c>
      <c r="B461" s="34">
        <f t="shared" ref="B461:AJ461" si="1976">IF(OR(B29="C",B17="C"),"C",(B29/B17-1))</f>
        <v>1.385432565312561E-2</v>
      </c>
      <c r="C461" s="34">
        <f t="shared" si="1976"/>
        <v>4.1251362046223594E-2</v>
      </c>
      <c r="D461" s="34">
        <f t="shared" si="1976"/>
        <v>-0.10446644739847422</v>
      </c>
      <c r="E461" s="34">
        <f t="shared" si="1976"/>
        <v>6.1772105784446474E-2</v>
      </c>
      <c r="F461" s="34">
        <f t="shared" si="1976"/>
        <v>-6.5781265486261287E-2</v>
      </c>
      <c r="G461" s="34">
        <f t="shared" si="1976"/>
        <v>1.4856054643852978E-2</v>
      </c>
      <c r="H461" s="34">
        <f t="shared" si="1976"/>
        <v>4.4573309888136459E-2</v>
      </c>
      <c r="I461" s="34">
        <f t="shared" si="1976"/>
        <v>-3.1057956622483229E-2</v>
      </c>
      <c r="J461" s="34">
        <f t="shared" si="1976"/>
        <v>-0.14599796760117156</v>
      </c>
      <c r="K461" s="34">
        <f t="shared" si="1976"/>
        <v>8.2046501811530392E-2</v>
      </c>
      <c r="L461" s="34">
        <f t="shared" si="1976"/>
        <v>-2.7459151814313576E-2</v>
      </c>
      <c r="M461" s="34">
        <f t="shared" si="1976"/>
        <v>0.10644628099173548</v>
      </c>
      <c r="N461" s="34">
        <f t="shared" si="1976"/>
        <v>-8.1129465375539112E-2</v>
      </c>
      <c r="O461" s="34">
        <f t="shared" si="1976"/>
        <v>-1.5767009791614384E-2</v>
      </c>
      <c r="P461" s="34">
        <f t="shared" si="1976"/>
        <v>0.21972624507927341</v>
      </c>
      <c r="Q461" s="34">
        <f t="shared" si="1976"/>
        <v>-8.5830870972281037E-3</v>
      </c>
      <c r="R461" s="34">
        <f t="shared" si="1976"/>
        <v>-2.7824267782426748E-2</v>
      </c>
      <c r="S461" s="34">
        <f t="shared" si="1976"/>
        <v>-1.0337934643662949E-2</v>
      </c>
      <c r="T461" s="34">
        <f t="shared" si="1976"/>
        <v>-6.6628672616806273E-2</v>
      </c>
      <c r="U461" s="34">
        <f t="shared" si="1976"/>
        <v>7.5727329537564225E-2</v>
      </c>
      <c r="V461" s="34">
        <f t="shared" si="1976"/>
        <v>7.8831041900853993E-2</v>
      </c>
      <c r="W461" s="34">
        <f t="shared" si="1976"/>
        <v>5.2306981959697962E-2</v>
      </c>
      <c r="X461" s="34">
        <f t="shared" si="1976"/>
        <v>4.6656014608536855E-2</v>
      </c>
      <c r="Y461" s="34">
        <f t="shared" si="1976"/>
        <v>1.490896599106839E-2</v>
      </c>
      <c r="Z461" s="34">
        <f t="shared" si="1976"/>
        <v>7.0427734697244615E-2</v>
      </c>
      <c r="AA461" s="34">
        <f t="shared" si="1976"/>
        <v>0.10657958938557965</v>
      </c>
      <c r="AB461" s="34">
        <f t="shared" si="1976"/>
        <v>8.2752659716368138E-2</v>
      </c>
      <c r="AC461" s="34">
        <f t="shared" si="1976"/>
        <v>-0.13020117862223124</v>
      </c>
      <c r="AD461" s="34">
        <f t="shared" si="1976"/>
        <v>-4.0510277533391981E-2</v>
      </c>
      <c r="AE461" s="34">
        <f t="shared" si="1976"/>
        <v>4.369985466563131E-2</v>
      </c>
      <c r="AF461" s="34">
        <f t="shared" si="1976"/>
        <v>7.7684840344343309E-2</v>
      </c>
      <c r="AG461" s="34">
        <f t="shared" si="1976"/>
        <v>1.7011306916573377E-2</v>
      </c>
      <c r="AH461" s="34">
        <f t="shared" si="1976"/>
        <v>0.15892541814646544</v>
      </c>
      <c r="AI461" s="34">
        <f t="shared" si="1976"/>
        <v>-5.2847150748807969E-2</v>
      </c>
      <c r="AJ461" s="34">
        <f t="shared" si="1976"/>
        <v>1.1416680858421513E-2</v>
      </c>
    </row>
    <row r="462" spans="1:37" x14ac:dyDescent="0.2">
      <c r="A462" s="1">
        <f t="shared" si="1963"/>
        <v>37653</v>
      </c>
      <c r="B462" s="34">
        <f t="shared" ref="B462:AJ462" si="1977">IF(OR(B30="C",B18="C"),"C",(B30/B18-1))</f>
        <v>2.818025761377152E-2</v>
      </c>
      <c r="C462" s="34">
        <f t="shared" si="1977"/>
        <v>8.8297725468539756E-2</v>
      </c>
      <c r="D462" s="34">
        <f t="shared" si="1977"/>
        <v>9.5939720360495917E-2</v>
      </c>
      <c r="E462" s="34">
        <f t="shared" si="1977"/>
        <v>0.19668218005307447</v>
      </c>
      <c r="F462" s="34">
        <f t="shared" si="1977"/>
        <v>5.2227622783127758E-2</v>
      </c>
      <c r="G462" s="34">
        <f t="shared" si="1977"/>
        <v>2.7988177793699887E-2</v>
      </c>
      <c r="H462" s="34">
        <f t="shared" si="1977"/>
        <v>5.1812377457141512E-2</v>
      </c>
      <c r="I462" s="34">
        <f t="shared" si="1977"/>
        <v>-3.0801344058649871E-2</v>
      </c>
      <c r="J462" s="34">
        <f t="shared" si="1977"/>
        <v>-0.21153897472847116</v>
      </c>
      <c r="K462" s="34">
        <f t="shared" si="1977"/>
        <v>0.15495288310522781</v>
      </c>
      <c r="L462" s="34">
        <f t="shared" si="1977"/>
        <v>1.7622627622101872E-2</v>
      </c>
      <c r="M462" s="34">
        <f t="shared" si="1977"/>
        <v>1.5345982142857206E-2</v>
      </c>
      <c r="N462" s="34">
        <f t="shared" si="1977"/>
        <v>4.728030775182912E-4</v>
      </c>
      <c r="O462" s="34">
        <f t="shared" si="1977"/>
        <v>0.21394535255443636</v>
      </c>
      <c r="P462" s="34">
        <f t="shared" si="1977"/>
        <v>-3.1975222474262766E-2</v>
      </c>
      <c r="Q462" s="34">
        <f t="shared" si="1977"/>
        <v>-0.12114989733059545</v>
      </c>
      <c r="R462" s="34">
        <f t="shared" si="1977"/>
        <v>7.7244508118433641E-2</v>
      </c>
      <c r="S462" s="34">
        <f t="shared" si="1977"/>
        <v>4.5370116622514445E-2</v>
      </c>
      <c r="T462" s="34">
        <f t="shared" si="1977"/>
        <v>-9.2537727404531367E-3</v>
      </c>
      <c r="U462" s="34">
        <f t="shared" si="1977"/>
        <v>4.5975630442157689E-2</v>
      </c>
      <c r="V462" s="34">
        <f t="shared" si="1977"/>
        <v>8.128455068971685E-2</v>
      </c>
      <c r="W462" s="34">
        <f t="shared" si="1977"/>
        <v>5.9294664771993189E-2</v>
      </c>
      <c r="X462" s="34">
        <f t="shared" si="1977"/>
        <v>9.4202711426726982E-2</v>
      </c>
      <c r="Y462" s="34">
        <f t="shared" si="1977"/>
        <v>0.18323705843145977</v>
      </c>
      <c r="Z462" s="34">
        <f t="shared" si="1977"/>
        <v>8.5559818789147979E-2</v>
      </c>
      <c r="AA462" s="34">
        <f t="shared" si="1977"/>
        <v>0.13894257017323408</v>
      </c>
      <c r="AB462" s="34">
        <f t="shared" si="1977"/>
        <v>0.27283723847497865</v>
      </c>
      <c r="AC462" s="34">
        <f t="shared" si="1977"/>
        <v>1.2390382178683934E-2</v>
      </c>
      <c r="AD462" s="34">
        <f t="shared" si="1977"/>
        <v>0.19460583652449492</v>
      </c>
      <c r="AE462" s="34">
        <f t="shared" si="1977"/>
        <v>9.0850125399982717E-2</v>
      </c>
      <c r="AF462" s="34">
        <f t="shared" si="1977"/>
        <v>-3.3572485483013281E-4</v>
      </c>
      <c r="AG462" s="34">
        <f t="shared" si="1977"/>
        <v>-8.3832335329341312E-3</v>
      </c>
      <c r="AH462" s="34">
        <f t="shared" si="1977"/>
        <v>0.13759356323617578</v>
      </c>
      <c r="AI462" s="34">
        <f t="shared" si="1977"/>
        <v>7.6248863609874373E-2</v>
      </c>
      <c r="AJ462" s="34">
        <f t="shared" si="1977"/>
        <v>6.5106382978723509E-2</v>
      </c>
    </row>
    <row r="463" spans="1:37" x14ac:dyDescent="0.2">
      <c r="A463" s="1">
        <f t="shared" si="1963"/>
        <v>37681</v>
      </c>
      <c r="B463" s="34">
        <f t="shared" ref="B463:AJ463" si="1978">IF(OR(B31="C",B19="C"),"C",(B31/B19-1))</f>
        <v>-0.13669550279158227</v>
      </c>
      <c r="C463" s="34">
        <f t="shared" si="1978"/>
        <v>5.8489538160784171E-3</v>
      </c>
      <c r="D463" s="34">
        <f t="shared" si="1978"/>
        <v>-8.8781454019468575E-2</v>
      </c>
      <c r="E463" s="34">
        <f t="shared" si="1978"/>
        <v>4.3039020974204201E-2</v>
      </c>
      <c r="F463" s="34">
        <f t="shared" si="1978"/>
        <v>-0.23471862683364819</v>
      </c>
      <c r="G463" s="34">
        <f t="shared" si="1978"/>
        <v>-0.1363505667680398</v>
      </c>
      <c r="H463" s="34">
        <f t="shared" si="1978"/>
        <v>-4.5294940567182751E-2</v>
      </c>
      <c r="I463" s="34">
        <f t="shared" si="1978"/>
        <v>-0.21312095287611665</v>
      </c>
      <c r="J463" s="34">
        <f t="shared" si="1978"/>
        <v>-0.15911646817958991</v>
      </c>
      <c r="K463" s="34">
        <f t="shared" si="1978"/>
        <v>0.2589003418759479</v>
      </c>
      <c r="L463" s="34">
        <f t="shared" si="1978"/>
        <v>-0.13890060991982811</v>
      </c>
      <c r="M463" s="34">
        <f t="shared" si="1978"/>
        <v>-0.12289820830872222</v>
      </c>
      <c r="N463" s="34">
        <f t="shared" si="1978"/>
        <v>-0.15530788967286724</v>
      </c>
      <c r="O463" s="34">
        <f t="shared" si="1978"/>
        <v>8.3430913348946145E-2</v>
      </c>
      <c r="P463" s="34">
        <f t="shared" si="1978"/>
        <v>-8.9416755037115547E-2</v>
      </c>
      <c r="Q463" s="34">
        <f t="shared" si="1978"/>
        <v>-0.30211519407228704</v>
      </c>
      <c r="R463" s="34">
        <f t="shared" si="1978"/>
        <v>-1.7747278750591677E-3</v>
      </c>
      <c r="S463" s="34">
        <f t="shared" si="1978"/>
        <v>2.344014828598473E-3</v>
      </c>
      <c r="T463" s="34">
        <f t="shared" si="1978"/>
        <v>-0.11562984447667146</v>
      </c>
      <c r="U463" s="34">
        <f t="shared" si="1978"/>
        <v>1.6848549996494766E-2</v>
      </c>
      <c r="V463" s="34">
        <f t="shared" si="1978"/>
        <v>-9.1472553471982021E-2</v>
      </c>
      <c r="W463" s="34">
        <f t="shared" si="1978"/>
        <v>-7.007973143096935E-2</v>
      </c>
      <c r="X463" s="34">
        <f t="shared" si="1978"/>
        <v>-9.7155963302752335E-2</v>
      </c>
      <c r="Y463" s="34">
        <f t="shared" si="1978"/>
        <v>-6.9128870953592436E-2</v>
      </c>
      <c r="Z463" s="34">
        <f t="shared" si="1978"/>
        <v>-8.9797703440770538E-2</v>
      </c>
      <c r="AA463" s="34">
        <f t="shared" si="1978"/>
        <v>7.5507295331152857E-2</v>
      </c>
      <c r="AB463" s="34">
        <f t="shared" si="1978"/>
        <v>8.9240885966276329E-2</v>
      </c>
      <c r="AC463" s="34">
        <f t="shared" si="1978"/>
        <v>-8.6108874292976867E-2</v>
      </c>
      <c r="AD463" s="34">
        <f t="shared" si="1978"/>
        <v>-0.25111184528196395</v>
      </c>
      <c r="AE463" s="34">
        <f t="shared" si="1978"/>
        <v>-0.12346439711942081</v>
      </c>
      <c r="AF463" s="34">
        <f t="shared" si="1978"/>
        <v>2.2111127692384214E-2</v>
      </c>
      <c r="AG463" s="34">
        <f t="shared" si="1978"/>
        <v>0.40188287076659734</v>
      </c>
      <c r="AH463" s="34">
        <f t="shared" si="1978"/>
        <v>4.1708503900517169E-3</v>
      </c>
      <c r="AI463" s="34">
        <f t="shared" si="1978"/>
        <v>2.5035283899685234E-2</v>
      </c>
      <c r="AJ463" s="34">
        <f t="shared" si="1978"/>
        <v>-5.6013487587627919E-2</v>
      </c>
    </row>
    <row r="464" spans="1:37" x14ac:dyDescent="0.2">
      <c r="A464" s="1">
        <f t="shared" si="1963"/>
        <v>37712</v>
      </c>
      <c r="B464" s="34">
        <f t="shared" ref="B464:AJ464" si="1979">IF(OR(B32="C",B20="C"),"C",(B32/B20-1))</f>
        <v>0.18981309767621868</v>
      </c>
      <c r="C464" s="34">
        <f t="shared" si="1979"/>
        <v>2.3306315115476872E-2</v>
      </c>
      <c r="D464" s="34">
        <f t="shared" si="1979"/>
        <v>0.2855460238314913</v>
      </c>
      <c r="E464" s="34">
        <f t="shared" si="1979"/>
        <v>0.18559564480737722</v>
      </c>
      <c r="F464" s="34">
        <f t="shared" si="1979"/>
        <v>0.15295880671917472</v>
      </c>
      <c r="G464" s="34">
        <f t="shared" si="1979"/>
        <v>0.11298189570394235</v>
      </c>
      <c r="H464" s="34">
        <f t="shared" si="1979"/>
        <v>0.16684777473306256</v>
      </c>
      <c r="I464" s="34">
        <f t="shared" si="1979"/>
        <v>0.27428571428571424</v>
      </c>
      <c r="J464" s="34">
        <f t="shared" si="1979"/>
        <v>0.31561733442354867</v>
      </c>
      <c r="K464" s="34">
        <f t="shared" si="1979"/>
        <v>0.53584198285139029</v>
      </c>
      <c r="L464" s="34">
        <f t="shared" si="1979"/>
        <v>0.28601074047589004</v>
      </c>
      <c r="M464" s="34">
        <f t="shared" si="1979"/>
        <v>0.10184611572295865</v>
      </c>
      <c r="N464" s="34">
        <f t="shared" si="1979"/>
        <v>0.19100935828876997</v>
      </c>
      <c r="O464" s="34">
        <f t="shared" si="1979"/>
        <v>0.37391609004116666</v>
      </c>
      <c r="P464" s="34">
        <f t="shared" si="1979"/>
        <v>0.16616965928557836</v>
      </c>
      <c r="Q464" s="34">
        <f t="shared" si="1979"/>
        <v>0.25835618468835686</v>
      </c>
      <c r="R464" s="34">
        <f t="shared" si="1979"/>
        <v>9.0932367679871229E-2</v>
      </c>
      <c r="S464" s="34">
        <f t="shared" si="1979"/>
        <v>5.5616768980534026E-2</v>
      </c>
      <c r="T464" s="34">
        <f t="shared" si="1979"/>
        <v>0.14056084563641136</v>
      </c>
      <c r="U464" s="34">
        <f t="shared" si="1979"/>
        <v>0.22903912221680667</v>
      </c>
      <c r="V464" s="34">
        <f t="shared" si="1979"/>
        <v>6.3980697706578882E-2</v>
      </c>
      <c r="W464" s="34">
        <f t="shared" si="1979"/>
        <v>0.1940149862467988</v>
      </c>
      <c r="X464" s="34">
        <f t="shared" si="1979"/>
        <v>0.1441150572351042</v>
      </c>
      <c r="Y464" s="34">
        <f t="shared" si="1979"/>
        <v>0.10611189758109196</v>
      </c>
      <c r="Z464" s="34">
        <f t="shared" si="1979"/>
        <v>8.051294442119894E-2</v>
      </c>
      <c r="AA464" s="34">
        <f t="shared" si="1979"/>
        <v>0.24970808434645231</v>
      </c>
      <c r="AB464" s="34">
        <f t="shared" si="1979"/>
        <v>0.15827255827255837</v>
      </c>
      <c r="AC464" s="34">
        <f t="shared" si="1979"/>
        <v>-1.7987838182281668E-2</v>
      </c>
      <c r="AD464" s="34">
        <f t="shared" si="1979"/>
        <v>6.3072025467568738E-2</v>
      </c>
      <c r="AE464" s="34">
        <f t="shared" si="1979"/>
        <v>0.44457680624218243</v>
      </c>
      <c r="AF464" s="34">
        <f t="shared" si="1979"/>
        <v>0.15091388616290491</v>
      </c>
      <c r="AG464" s="34">
        <f t="shared" si="1979"/>
        <v>3.0041436464088411E-2</v>
      </c>
      <c r="AH464" s="34">
        <f t="shared" si="1979"/>
        <v>7.8044893080090327E-2</v>
      </c>
      <c r="AI464" s="34">
        <f t="shared" si="1979"/>
        <v>6.4938535542491405E-3</v>
      </c>
      <c r="AJ464" s="34">
        <f t="shared" si="1979"/>
        <v>0.12374867818117741</v>
      </c>
    </row>
    <row r="465" spans="1:36" x14ac:dyDescent="0.2">
      <c r="A465" s="1">
        <f t="shared" si="1963"/>
        <v>37742</v>
      </c>
      <c r="B465" s="34">
        <f t="shared" ref="B465:AJ465" si="1980">IF(OR(B33="C",B21="C"),"C",(B33/B21-1))</f>
        <v>5.0700210682860236E-2</v>
      </c>
      <c r="C465" s="34">
        <f t="shared" si="1980"/>
        <v>-2.1748302711825374E-2</v>
      </c>
      <c r="D465" s="34">
        <f t="shared" si="1980"/>
        <v>0.18116905313532605</v>
      </c>
      <c r="E465" s="34">
        <f t="shared" si="1980"/>
        <v>7.2088972263165019E-2</v>
      </c>
      <c r="F465" s="34">
        <f t="shared" si="1980"/>
        <v>4.7718274640549119E-3</v>
      </c>
      <c r="G465" s="34">
        <f t="shared" si="1980"/>
        <v>-6.6758903865036134E-2</v>
      </c>
      <c r="H465" s="34">
        <f t="shared" si="1980"/>
        <v>-7.6179554390564119E-3</v>
      </c>
      <c r="I465" s="34">
        <f t="shared" si="1980"/>
        <v>1.447330585641704E-2</v>
      </c>
      <c r="J465" s="34">
        <f t="shared" si="1980"/>
        <v>-6.6167508270938979E-3</v>
      </c>
      <c r="K465" s="34">
        <f t="shared" si="1980"/>
        <v>0.3002367063995266</v>
      </c>
      <c r="L465" s="34">
        <f t="shared" si="1980"/>
        <v>0.1401123077567783</v>
      </c>
      <c r="M465" s="34">
        <f t="shared" si="1980"/>
        <v>-3.4210290024243473E-2</v>
      </c>
      <c r="N465" s="34">
        <f t="shared" si="1980"/>
        <v>-1.1429387813415293E-3</v>
      </c>
      <c r="O465" s="34">
        <f t="shared" si="1980"/>
        <v>0.2502991623454327</v>
      </c>
      <c r="P465" s="34">
        <f t="shared" si="1980"/>
        <v>4.4476456288826904E-2</v>
      </c>
      <c r="Q465" s="34">
        <f t="shared" si="1980"/>
        <v>7.1986836692718992E-2</v>
      </c>
      <c r="R465" s="34">
        <f t="shared" si="1980"/>
        <v>0.14811846171643883</v>
      </c>
      <c r="S465" s="34">
        <f t="shared" si="1980"/>
        <v>0.11943947813481515</v>
      </c>
      <c r="T465" s="34">
        <f t="shared" si="1980"/>
        <v>6.6513968837587756E-2</v>
      </c>
      <c r="U465" s="34">
        <f t="shared" si="1980"/>
        <v>0.14966216889562123</v>
      </c>
      <c r="V465" s="34">
        <f t="shared" si="1980"/>
        <v>-3.8463584871892831E-2</v>
      </c>
      <c r="W465" s="34">
        <f t="shared" si="1980"/>
        <v>0.15065185900531142</v>
      </c>
      <c r="X465" s="34">
        <f t="shared" si="1980"/>
        <v>6.3910969793322669E-2</v>
      </c>
      <c r="Y465" s="34">
        <f t="shared" si="1980"/>
        <v>0.11561600837038966</v>
      </c>
      <c r="Z465" s="34">
        <f t="shared" si="1980"/>
        <v>-1.5217506017592086E-2</v>
      </c>
      <c r="AA465" s="34">
        <f t="shared" si="1980"/>
        <v>0.13092728669647968</v>
      </c>
      <c r="AB465" s="34">
        <f t="shared" si="1980"/>
        <v>0.21805328983143002</v>
      </c>
      <c r="AC465" s="34">
        <f t="shared" si="1980"/>
        <v>-0.11821993909498651</v>
      </c>
      <c r="AD465" s="34">
        <f t="shared" si="1980"/>
        <v>3.8986354775828458E-2</v>
      </c>
      <c r="AE465" s="34">
        <f t="shared" si="1980"/>
        <v>0.12140536638190347</v>
      </c>
      <c r="AF465" s="34">
        <f t="shared" si="1980"/>
        <v>4.5399423980597264E-2</v>
      </c>
      <c r="AG465" s="34">
        <f t="shared" si="1980"/>
        <v>6.0218491873168078E-2</v>
      </c>
      <c r="AH465" s="34">
        <f t="shared" si="1980"/>
        <v>-9.5213745142155859E-2</v>
      </c>
      <c r="AI465" s="34">
        <f t="shared" si="1980"/>
        <v>4.3717541275870131E-2</v>
      </c>
      <c r="AJ465" s="34">
        <f t="shared" si="1980"/>
        <v>2.402906919693959E-2</v>
      </c>
    </row>
    <row r="466" spans="1:36" x14ac:dyDescent="0.2">
      <c r="A466" s="1">
        <f t="shared" si="1963"/>
        <v>37773</v>
      </c>
      <c r="B466" s="34">
        <f t="shared" ref="B466:AJ466" si="1981">IF(OR(B34="C",B22="C"),"C",(B34/B22-1))</f>
        <v>-1.0106969306484914E-2</v>
      </c>
      <c r="C466" s="34">
        <f t="shared" si="1981"/>
        <v>-7.853146372169939E-2</v>
      </c>
      <c r="D466" s="34">
        <f t="shared" si="1981"/>
        <v>3.5109830752610982E-3</v>
      </c>
      <c r="E466" s="34">
        <f t="shared" si="1981"/>
        <v>-2.1978021978022011E-2</v>
      </c>
      <c r="F466" s="34">
        <f t="shared" si="1981"/>
        <v>5.9300380934683705E-2</v>
      </c>
      <c r="G466" s="34">
        <f t="shared" si="1981"/>
        <v>-8.2129442357700033E-2</v>
      </c>
      <c r="H466" s="34">
        <f t="shared" si="1981"/>
        <v>-0.12340597800418329</v>
      </c>
      <c r="I466" s="34">
        <f t="shared" si="1981"/>
        <v>-0.14585497610637854</v>
      </c>
      <c r="J466" s="34">
        <f t="shared" si="1981"/>
        <v>-1.388888888888884E-2</v>
      </c>
      <c r="K466" s="34">
        <f t="shared" si="1981"/>
        <v>8.2982791586998061E-2</v>
      </c>
      <c r="L466" s="34">
        <f t="shared" si="1981"/>
        <v>7.3512423599588761E-3</v>
      </c>
      <c r="M466" s="34">
        <f t="shared" si="1981"/>
        <v>-0.26118656182987854</v>
      </c>
      <c r="N466" s="34">
        <f t="shared" si="1981"/>
        <v>-7.4143143737108286E-2</v>
      </c>
      <c r="O466" s="34">
        <f t="shared" si="1981"/>
        <v>-0.2607445738105505</v>
      </c>
      <c r="P466" s="34">
        <f t="shared" si="1981"/>
        <v>-3.2648255191607745E-2</v>
      </c>
      <c r="Q466" s="34">
        <f t="shared" si="1981"/>
        <v>-0.10071355759429157</v>
      </c>
      <c r="R466" s="34">
        <f t="shared" si="1981"/>
        <v>7.4636895911561307E-2</v>
      </c>
      <c r="S466" s="34">
        <f t="shared" si="1981"/>
        <v>5.9147448790298984E-2</v>
      </c>
      <c r="T466" s="34">
        <f t="shared" si="1981"/>
        <v>-7.0424672919891962E-2</v>
      </c>
      <c r="U466" s="34">
        <f t="shared" si="1981"/>
        <v>0.10283060592658111</v>
      </c>
      <c r="V466" s="34">
        <f t="shared" si="1981"/>
        <v>-3.7218990937373242E-2</v>
      </c>
      <c r="W466" s="34">
        <f t="shared" si="1981"/>
        <v>-6.6336472880805464E-2</v>
      </c>
      <c r="X466" s="34">
        <f t="shared" si="1981"/>
        <v>0.10825775656324588</v>
      </c>
      <c r="Y466" s="34">
        <f t="shared" si="1981"/>
        <v>-0.14779386418476392</v>
      </c>
      <c r="Z466" s="34">
        <f t="shared" si="1981"/>
        <v>-3.7760980927922017E-2</v>
      </c>
      <c r="AA466" s="34">
        <f t="shared" si="1981"/>
        <v>1.269338530880737E-2</v>
      </c>
      <c r="AB466" s="34">
        <f t="shared" si="1981"/>
        <v>1.0729392344991151E-2</v>
      </c>
      <c r="AC466" s="34">
        <f t="shared" si="1981"/>
        <v>-6.3078160611341971E-2</v>
      </c>
      <c r="AD466" s="34">
        <f t="shared" si="1981"/>
        <v>-0.12798819478603052</v>
      </c>
      <c r="AE466" s="34">
        <f t="shared" si="1981"/>
        <v>-7.3271413828689402E-2</v>
      </c>
      <c r="AF466" s="34">
        <f t="shared" si="1981"/>
        <v>-0.11324875896304465</v>
      </c>
      <c r="AG466" s="34">
        <f t="shared" si="1981"/>
        <v>-0.17607579944729568</v>
      </c>
      <c r="AH466" s="34">
        <f t="shared" si="1981"/>
        <v>-6.4422466200889206E-2</v>
      </c>
      <c r="AI466" s="34">
        <f t="shared" si="1981"/>
        <v>-2.8632580261593321E-2</v>
      </c>
      <c r="AJ466" s="34">
        <f t="shared" si="1981"/>
        <v>-4.1515845412574803E-2</v>
      </c>
    </row>
    <row r="467" spans="1:36" x14ac:dyDescent="0.2">
      <c r="A467" s="1">
        <f t="shared" si="1963"/>
        <v>37803</v>
      </c>
      <c r="B467" s="34">
        <f t="shared" ref="B467:AJ467" si="1982">IF(OR(B35="C",B23="C"),"C",(B35/B23-1))</f>
        <v>7.8039848908624254E-2</v>
      </c>
      <c r="C467" s="34">
        <f t="shared" si="1982"/>
        <v>3.7210907649543046E-4</v>
      </c>
      <c r="D467" s="34">
        <f t="shared" si="1982"/>
        <v>-7.5380441193818593E-2</v>
      </c>
      <c r="E467" s="34">
        <f t="shared" si="1982"/>
        <v>2.3973852012898922E-2</v>
      </c>
      <c r="F467" s="34">
        <f t="shared" si="1982"/>
        <v>0.11374259197137415</v>
      </c>
      <c r="G467" s="34">
        <f t="shared" si="1982"/>
        <v>2.5158588837571605E-2</v>
      </c>
      <c r="H467" s="34">
        <f t="shared" si="1982"/>
        <v>6.6681654114678857E-2</v>
      </c>
      <c r="I467" s="34">
        <f t="shared" si="1982"/>
        <v>0.1643851374669274</v>
      </c>
      <c r="J467" s="34">
        <f t="shared" si="1982"/>
        <v>1.408086810489606E-2</v>
      </c>
      <c r="K467" s="34">
        <f t="shared" si="1982"/>
        <v>0.1289513296537883</v>
      </c>
      <c r="L467" s="34">
        <f t="shared" si="1982"/>
        <v>0.12039697509210456</v>
      </c>
      <c r="M467" s="34">
        <f t="shared" si="1982"/>
        <v>6.8494587014076291E-2</v>
      </c>
      <c r="N467" s="34">
        <f t="shared" si="1982"/>
        <v>6.8751294263822649E-2</v>
      </c>
      <c r="O467" s="34">
        <f t="shared" si="1982"/>
        <v>0.38873695938417918</v>
      </c>
      <c r="P467" s="34">
        <f t="shared" si="1982"/>
        <v>-6.5893427466801158E-2</v>
      </c>
      <c r="Q467" s="34">
        <f t="shared" si="1982"/>
        <v>-0.12207863623865822</v>
      </c>
      <c r="R467" s="34">
        <f t="shared" si="1982"/>
        <v>-1.7226565856173215E-2</v>
      </c>
      <c r="S467" s="34">
        <f t="shared" si="1982"/>
        <v>-4.7700184656706446E-2</v>
      </c>
      <c r="T467" s="34">
        <f t="shared" si="1982"/>
        <v>3.3840195549347696E-2</v>
      </c>
      <c r="U467" s="34">
        <f t="shared" si="1982"/>
        <v>8.0228086460681691E-2</v>
      </c>
      <c r="V467" s="34">
        <f t="shared" si="1982"/>
        <v>-5.7172903479583703E-2</v>
      </c>
      <c r="W467" s="34">
        <f t="shared" si="1982"/>
        <v>0.1774825911404998</v>
      </c>
      <c r="X467" s="34">
        <f t="shared" si="1982"/>
        <v>6.7845568550091606E-2</v>
      </c>
      <c r="Y467" s="34">
        <f t="shared" si="1982"/>
        <v>-0.10534433562119228</v>
      </c>
      <c r="Z467" s="34">
        <f t="shared" si="1982"/>
        <v>-3.9585669537712698E-2</v>
      </c>
      <c r="AA467" s="34">
        <f t="shared" si="1982"/>
        <v>4.2780854430379822E-2</v>
      </c>
      <c r="AB467" s="34">
        <f t="shared" si="1982"/>
        <v>5.0696780394041241E-2</v>
      </c>
      <c r="AC467" s="34">
        <f t="shared" si="1982"/>
        <v>2.3592560229684256E-2</v>
      </c>
      <c r="AD467" s="34">
        <f t="shared" si="1982"/>
        <v>0.25127938242692349</v>
      </c>
      <c r="AE467" s="34">
        <f t="shared" si="1982"/>
        <v>8.691049085659297E-2</v>
      </c>
      <c r="AF467" s="34">
        <f t="shared" si="1982"/>
        <v>0.13220599538816291</v>
      </c>
      <c r="AG467" s="34">
        <f t="shared" si="1982"/>
        <v>-0.17698598130841126</v>
      </c>
      <c r="AH467" s="34">
        <f t="shared" si="1982"/>
        <v>0.10249387343231953</v>
      </c>
      <c r="AI467" s="34">
        <f t="shared" si="1982"/>
        <v>6.4850498338870466E-2</v>
      </c>
      <c r="AJ467" s="34">
        <f t="shared" si="1982"/>
        <v>2.6207916099786122E-2</v>
      </c>
    </row>
    <row r="468" spans="1:36" x14ac:dyDescent="0.2">
      <c r="A468" s="1">
        <f t="shared" si="1963"/>
        <v>37834</v>
      </c>
      <c r="B468" s="34">
        <f t="shared" ref="B468:AJ468" si="1983">IF(OR(B36="C",B24="C"),"C",(B36/B24-1))</f>
        <v>4.2273124361461134E-2</v>
      </c>
      <c r="C468" s="34">
        <f t="shared" si="1983"/>
        <v>-1.0809863427392763E-2</v>
      </c>
      <c r="D468" s="34">
        <f t="shared" si="1983"/>
        <v>-0.22649207336027355</v>
      </c>
      <c r="E468" s="34">
        <f t="shared" si="1983"/>
        <v>0.19989575657362635</v>
      </c>
      <c r="F468" s="34">
        <f t="shared" si="1983"/>
        <v>0.1194443007192012</v>
      </c>
      <c r="G468" s="34">
        <f t="shared" si="1983"/>
        <v>-2.7773086536512892E-2</v>
      </c>
      <c r="H468" s="34">
        <f t="shared" si="1983"/>
        <v>-2.4515781413946613E-2</v>
      </c>
      <c r="I468" s="34">
        <f t="shared" si="1983"/>
        <v>7.8436317780580023E-2</v>
      </c>
      <c r="J468" s="34">
        <f t="shared" si="1983"/>
        <v>3.7551325121313983E-2</v>
      </c>
      <c r="K468" s="34">
        <f t="shared" si="1983"/>
        <v>-4.9824196899472595E-2</v>
      </c>
      <c r="L468" s="34">
        <f t="shared" si="1983"/>
        <v>7.6106264556112579E-2</v>
      </c>
      <c r="M468" s="34">
        <f t="shared" si="1983"/>
        <v>1.418688356004294E-2</v>
      </c>
      <c r="N468" s="34">
        <f t="shared" si="1983"/>
        <v>6.2488976239070793E-2</v>
      </c>
      <c r="O468" s="34">
        <f t="shared" si="1983"/>
        <v>0.16690429513455718</v>
      </c>
      <c r="P468" s="34">
        <f t="shared" si="1983"/>
        <v>-0.13577464788732396</v>
      </c>
      <c r="Q468" s="34">
        <f t="shared" si="1983"/>
        <v>-0.11089805049536594</v>
      </c>
      <c r="R468" s="34">
        <f t="shared" si="1983"/>
        <v>5.3726588949483789E-2</v>
      </c>
      <c r="S468" s="34">
        <f t="shared" si="1983"/>
        <v>5.0164977954273438E-2</v>
      </c>
      <c r="T468" s="34">
        <f t="shared" si="1983"/>
        <v>0.16213712168004935</v>
      </c>
      <c r="U468" s="34">
        <f t="shared" si="1983"/>
        <v>1.0623779630057228E-2</v>
      </c>
      <c r="V468" s="34">
        <f t="shared" si="1983"/>
        <v>-4.5909998651241457E-2</v>
      </c>
      <c r="W468" s="34">
        <f t="shared" si="1983"/>
        <v>0.25658465991316937</v>
      </c>
      <c r="X468" s="34">
        <f t="shared" si="1983"/>
        <v>-7.5606570898345549E-4</v>
      </c>
      <c r="Y468" s="34">
        <f t="shared" si="1983"/>
        <v>-5.2691519246830132E-2</v>
      </c>
      <c r="Z468" s="34">
        <f t="shared" si="1983"/>
        <v>-2.8410242426698984E-2</v>
      </c>
      <c r="AA468" s="34">
        <f t="shared" si="1983"/>
        <v>0.10166504336533566</v>
      </c>
      <c r="AB468" s="34">
        <f t="shared" si="1983"/>
        <v>-6.1428052713641934E-2</v>
      </c>
      <c r="AC468" s="34">
        <f t="shared" si="1983"/>
        <v>-4.5025413894280275E-2</v>
      </c>
      <c r="AD468" s="34">
        <f t="shared" si="1983"/>
        <v>-0.13878392305049814</v>
      </c>
      <c r="AE468" s="34">
        <f t="shared" si="1983"/>
        <v>-0.13800259403372239</v>
      </c>
      <c r="AF468" s="34">
        <f t="shared" si="1983"/>
        <v>-2.0281918669506127E-2</v>
      </c>
      <c r="AG468" s="34">
        <f t="shared" si="1983"/>
        <v>-0.25374823196605378</v>
      </c>
      <c r="AH468" s="34">
        <f t="shared" si="1983"/>
        <v>6.0011540680900088E-2</v>
      </c>
      <c r="AI468" s="34">
        <f t="shared" si="1983"/>
        <v>4.9774977497749839E-2</v>
      </c>
      <c r="AJ468" s="34">
        <f t="shared" si="1983"/>
        <v>1.4295370574943789E-3</v>
      </c>
    </row>
    <row r="469" spans="1:36" x14ac:dyDescent="0.2">
      <c r="A469" s="1">
        <f t="shared" si="1963"/>
        <v>37865</v>
      </c>
      <c r="B469" s="34">
        <f t="shared" ref="B469:AJ469" si="1984">IF(OR(B37="C",B25="C"),"C",(B37/B25-1))</f>
        <v>0.1300219229564672</v>
      </c>
      <c r="C469" s="34">
        <f t="shared" si="1984"/>
        <v>-3.3686955813039265E-4</v>
      </c>
      <c r="D469" s="34">
        <f t="shared" si="1984"/>
        <v>-8.5478141086058113E-2</v>
      </c>
      <c r="E469" s="34">
        <f t="shared" si="1984"/>
        <v>0.11071847342467511</v>
      </c>
      <c r="F469" s="34">
        <f t="shared" si="1984"/>
        <v>0.16418359320779152</v>
      </c>
      <c r="G469" s="34">
        <f t="shared" si="1984"/>
        <v>7.1365315906800619E-2</v>
      </c>
      <c r="H469" s="34">
        <f t="shared" si="1984"/>
        <v>6.0388153319248961E-2</v>
      </c>
      <c r="I469" s="34">
        <f t="shared" si="1984"/>
        <v>0.22349476439790572</v>
      </c>
      <c r="J469" s="34">
        <f t="shared" si="1984"/>
        <v>-4.6536336591585181E-2</v>
      </c>
      <c r="K469" s="34">
        <f t="shared" si="1984"/>
        <v>0.116279923630489</v>
      </c>
      <c r="L469" s="34">
        <f t="shared" si="1984"/>
        <v>1.3162657540557454E-2</v>
      </c>
      <c r="M469" s="34">
        <f t="shared" si="1984"/>
        <v>-3.0369949274094754E-2</v>
      </c>
      <c r="N469" s="34">
        <f t="shared" si="1984"/>
        <v>1.3378384548650812E-2</v>
      </c>
      <c r="O469" s="34">
        <f t="shared" si="1984"/>
        <v>0.50145515477555347</v>
      </c>
      <c r="P469" s="34">
        <f t="shared" si="1984"/>
        <v>3.0892356942777033E-2</v>
      </c>
      <c r="Q469" s="34">
        <f t="shared" si="1984"/>
        <v>-7.0994820503661349E-2</v>
      </c>
      <c r="R469" s="34">
        <f t="shared" si="1984"/>
        <v>0.13867355056074615</v>
      </c>
      <c r="S469" s="34">
        <f t="shared" si="1984"/>
        <v>0.1142047349116373</v>
      </c>
      <c r="T469" s="34">
        <f t="shared" si="1984"/>
        <v>-4.3857266999782762E-2</v>
      </c>
      <c r="U469" s="34">
        <f t="shared" si="1984"/>
        <v>-6.8329297820823198E-2</v>
      </c>
      <c r="V469" s="34">
        <f t="shared" si="1984"/>
        <v>-1.2027324966386255E-2</v>
      </c>
      <c r="W469" s="34">
        <f t="shared" si="1984"/>
        <v>0.32082802547770695</v>
      </c>
      <c r="X469" s="34">
        <f t="shared" si="1984"/>
        <v>-3.5392380723470729E-2</v>
      </c>
      <c r="Y469" s="34">
        <f t="shared" si="1984"/>
        <v>0.23354838709677428</v>
      </c>
      <c r="Z469" s="34">
        <f t="shared" si="1984"/>
        <v>1.456211544289121E-2</v>
      </c>
      <c r="AA469" s="34">
        <f t="shared" si="1984"/>
        <v>8.8917105646973971E-2</v>
      </c>
      <c r="AB469" s="34">
        <f t="shared" si="1984"/>
        <v>9.6846718652171537E-2</v>
      </c>
      <c r="AC469" s="34">
        <f t="shared" si="1984"/>
        <v>0.10056981017566335</v>
      </c>
      <c r="AD469" s="34">
        <f t="shared" si="1984"/>
        <v>1.0165897467880658E-2</v>
      </c>
      <c r="AE469" s="34">
        <f t="shared" si="1984"/>
        <v>-2.553841676367874E-2</v>
      </c>
      <c r="AF469" s="34">
        <f t="shared" si="1984"/>
        <v>0.10384428949625257</v>
      </c>
      <c r="AG469" s="34">
        <f t="shared" si="1984"/>
        <v>-0.11907810499359794</v>
      </c>
      <c r="AH469" s="34">
        <f t="shared" si="1984"/>
        <v>9.4925583030587068E-2</v>
      </c>
      <c r="AI469" s="34">
        <f t="shared" si="1984"/>
        <v>0.11781586289358303</v>
      </c>
      <c r="AJ469" s="34">
        <f t="shared" si="1984"/>
        <v>4.9104421096906048E-2</v>
      </c>
    </row>
    <row r="470" spans="1:36" x14ac:dyDescent="0.2">
      <c r="A470" s="1">
        <f t="shared" si="1963"/>
        <v>37895</v>
      </c>
      <c r="B470" s="34">
        <f t="shared" ref="B470:AJ470" si="1985">IF(OR(B38="C",B26="C"),"C",(B38/B26-1))</f>
        <v>5.6820813711109475E-2</v>
      </c>
      <c r="C470" s="34">
        <f t="shared" si="1985"/>
        <v>-6.9943768278734053E-2</v>
      </c>
      <c r="D470" s="34">
        <f t="shared" si="1985"/>
        <v>-0.13294534412955461</v>
      </c>
      <c r="E470" s="34">
        <f t="shared" si="1985"/>
        <v>3.2492890479365322E-2</v>
      </c>
      <c r="F470" s="34">
        <f t="shared" si="1985"/>
        <v>3.517844964764727E-2</v>
      </c>
      <c r="G470" s="34">
        <f t="shared" si="1985"/>
        <v>9.9771590319913672E-2</v>
      </c>
      <c r="H470" s="34">
        <f t="shared" si="1985"/>
        <v>-2.6344452822961939E-2</v>
      </c>
      <c r="I470" s="34">
        <f t="shared" si="1985"/>
        <v>-1.9178507648109355E-2</v>
      </c>
      <c r="J470" s="34">
        <f t="shared" si="1985"/>
        <v>2.0931674057121041E-2</v>
      </c>
      <c r="K470" s="34">
        <f t="shared" si="1985"/>
        <v>-7.5319239124675419E-2</v>
      </c>
      <c r="L470" s="34">
        <f t="shared" si="1985"/>
        <v>9.1220325239875777E-2</v>
      </c>
      <c r="M470" s="34">
        <f t="shared" si="1985"/>
        <v>0.1247695597669789</v>
      </c>
      <c r="N470" s="34">
        <f t="shared" si="1985"/>
        <v>-6.8397924006515898E-2</v>
      </c>
      <c r="O470" s="34">
        <f t="shared" si="1985"/>
        <v>0.10908366533864533</v>
      </c>
      <c r="P470" s="34">
        <f t="shared" si="1985"/>
        <v>-4.0399679269721878E-2</v>
      </c>
      <c r="Q470" s="34">
        <f t="shared" si="1985"/>
        <v>2.4364056821935876E-2</v>
      </c>
      <c r="R470" s="34">
        <f t="shared" si="1985"/>
        <v>1.9102275056364082E-2</v>
      </c>
      <c r="S470" s="34">
        <f t="shared" si="1985"/>
        <v>-1.088567610253921E-2</v>
      </c>
      <c r="T470" s="34">
        <f t="shared" si="1985"/>
        <v>7.0392019679974771E-2</v>
      </c>
      <c r="U470" s="34">
        <f t="shared" si="1985"/>
        <v>-5.6911052334392975E-3</v>
      </c>
      <c r="V470" s="34">
        <f t="shared" si="1985"/>
        <v>5.139051836674069E-3</v>
      </c>
      <c r="W470" s="34">
        <f t="shared" si="1985"/>
        <v>0.2544206607724524</v>
      </c>
      <c r="X470" s="34">
        <f t="shared" si="1985"/>
        <v>6.9467460921753821E-2</v>
      </c>
      <c r="Y470" s="34">
        <f t="shared" si="1985"/>
        <v>-3.9602796874081858E-2</v>
      </c>
      <c r="Z470" s="34">
        <f t="shared" si="1985"/>
        <v>1.8954561402531711E-2</v>
      </c>
      <c r="AA470" s="34">
        <f t="shared" si="1985"/>
        <v>3.8234588024209426E-2</v>
      </c>
      <c r="AB470" s="34">
        <f t="shared" si="1985"/>
        <v>5.3344655884509873E-2</v>
      </c>
      <c r="AC470" s="34">
        <f t="shared" si="1985"/>
        <v>3.2112363703566738E-2</v>
      </c>
      <c r="AD470" s="34">
        <f t="shared" si="1985"/>
        <v>3.1243289671462282E-2</v>
      </c>
      <c r="AE470" s="34">
        <f t="shared" si="1985"/>
        <v>-9.5246767437625168E-2</v>
      </c>
      <c r="AF470" s="34">
        <f t="shared" si="1985"/>
        <v>7.8149812480994729E-2</v>
      </c>
      <c r="AG470" s="34">
        <f t="shared" si="1985"/>
        <v>-6.4981949458483568E-3</v>
      </c>
      <c r="AH470" s="34">
        <f t="shared" si="1985"/>
        <v>4.8842270505547791E-2</v>
      </c>
      <c r="AI470" s="34">
        <f t="shared" si="1985"/>
        <v>8.395372409213242E-2</v>
      </c>
      <c r="AJ470" s="34">
        <f t="shared" si="1985"/>
        <v>8.5983013808705877E-3</v>
      </c>
    </row>
    <row r="471" spans="1:36" x14ac:dyDescent="0.2">
      <c r="A471" s="1">
        <f t="shared" si="1963"/>
        <v>37926</v>
      </c>
      <c r="B471" s="34">
        <f t="shared" ref="B471:AJ471" si="1986">IF(OR(B39="C",B27="C"),"C",(B39/B27-1))</f>
        <v>2.9205129276137276E-2</v>
      </c>
      <c r="C471" s="34">
        <f t="shared" si="1986"/>
        <v>-6.4210831985113237E-2</v>
      </c>
      <c r="D471" s="34">
        <f t="shared" si="1986"/>
        <v>-7.2246933548995806E-2</v>
      </c>
      <c r="E471" s="34">
        <f t="shared" si="1986"/>
        <v>0.13979623580650169</v>
      </c>
      <c r="F471" s="34">
        <f t="shared" si="1986"/>
        <v>-1.5951668540717723E-2</v>
      </c>
      <c r="G471" s="34">
        <f t="shared" si="1986"/>
        <v>4.3172710326506936E-2</v>
      </c>
      <c r="H471" s="34">
        <f t="shared" si="1986"/>
        <v>-3.1967222737464884E-2</v>
      </c>
      <c r="I471" s="34">
        <f t="shared" si="1986"/>
        <v>2.3531447357037827E-2</v>
      </c>
      <c r="J471" s="34">
        <f t="shared" si="1986"/>
        <v>-4.8294894539719913E-3</v>
      </c>
      <c r="K471" s="34">
        <f t="shared" si="1986"/>
        <v>-9.8775403856175115E-2</v>
      </c>
      <c r="L471" s="34">
        <f t="shared" si="1986"/>
        <v>0.11605575317161043</v>
      </c>
      <c r="M471" s="34">
        <f t="shared" si="1986"/>
        <v>0.17445339470655918</v>
      </c>
      <c r="N471" s="34">
        <f t="shared" si="1986"/>
        <v>-2.2564612326043787E-2</v>
      </c>
      <c r="O471" s="34">
        <f t="shared" si="1986"/>
        <v>3.227926677864601E-2</v>
      </c>
      <c r="P471" s="34">
        <f t="shared" si="1986"/>
        <v>-0.14441317490097982</v>
      </c>
      <c r="Q471" s="34">
        <f t="shared" si="1986"/>
        <v>-2.541511352084358E-4</v>
      </c>
      <c r="R471" s="34">
        <f t="shared" si="1986"/>
        <v>6.6082370278445657E-2</v>
      </c>
      <c r="S471" s="34">
        <f t="shared" si="1986"/>
        <v>4.5843516099623782E-2</v>
      </c>
      <c r="T471" s="34">
        <f t="shared" si="1986"/>
        <v>-6.6818751741432147E-2</v>
      </c>
      <c r="U471" s="34">
        <f t="shared" si="1986"/>
        <v>3.3683215359255225E-2</v>
      </c>
      <c r="V471" s="34">
        <f t="shared" si="1986"/>
        <v>-9.5312826634269543E-3</v>
      </c>
      <c r="W471" s="34">
        <f t="shared" si="1986"/>
        <v>0.15710321864594889</v>
      </c>
      <c r="X471" s="34">
        <f t="shared" si="1986"/>
        <v>6.6570275317789918E-3</v>
      </c>
      <c r="Y471" s="34">
        <f t="shared" si="1986"/>
        <v>0.12483511212375586</v>
      </c>
      <c r="Z471" s="34">
        <f t="shared" si="1986"/>
        <v>4.9979143946969895E-3</v>
      </c>
      <c r="AA471" s="34">
        <f t="shared" si="1986"/>
        <v>5.3260901949490069E-2</v>
      </c>
      <c r="AB471" s="34">
        <f t="shared" si="1986"/>
        <v>-6.4737965378230955E-2</v>
      </c>
      <c r="AC471" s="34">
        <f t="shared" si="1986"/>
        <v>3.5139686824409155E-2</v>
      </c>
      <c r="AD471" s="34">
        <f t="shared" si="1986"/>
        <v>0.23156033319372704</v>
      </c>
      <c r="AE471" s="34">
        <f t="shared" si="1986"/>
        <v>-1.7934782608695632E-2</v>
      </c>
      <c r="AF471" s="34">
        <f t="shared" si="1986"/>
        <v>6.5649686733860069E-2</v>
      </c>
      <c r="AG471" s="34">
        <f t="shared" si="1986"/>
        <v>-3.0751265083690194E-2</v>
      </c>
      <c r="AH471" s="34">
        <f t="shared" si="1986"/>
        <v>6.7400579171916775E-2</v>
      </c>
      <c r="AI471" s="34">
        <f t="shared" si="1986"/>
        <v>8.4538957643367496E-3</v>
      </c>
      <c r="AJ471" s="34">
        <f t="shared" si="1986"/>
        <v>7.2705872879208489E-3</v>
      </c>
    </row>
    <row r="472" spans="1:36" x14ac:dyDescent="0.2">
      <c r="A472" s="1">
        <f t="shared" si="1963"/>
        <v>37956</v>
      </c>
      <c r="B472" s="34">
        <f t="shared" ref="B472:AJ472" si="1987">IF(OR(B40="C",B28="C"),"C",(B40/B28-1))</f>
        <v>4.7826748242312922E-2</v>
      </c>
      <c r="C472" s="34">
        <f t="shared" si="1987"/>
        <v>1.290219218669364E-2</v>
      </c>
      <c r="D472" s="34">
        <f t="shared" si="1987"/>
        <v>2.0267394270122807E-2</v>
      </c>
      <c r="E472" s="34">
        <f t="shared" si="1987"/>
        <v>3.1944960952026813E-2</v>
      </c>
      <c r="F472" s="34">
        <f t="shared" si="1987"/>
        <v>-5.4339001880020499E-2</v>
      </c>
      <c r="G472" s="34">
        <f t="shared" si="1987"/>
        <v>4.4725673912276775E-2</v>
      </c>
      <c r="H472" s="34">
        <f t="shared" si="1987"/>
        <v>-5.2601011454815105E-2</v>
      </c>
      <c r="I472" s="34">
        <f t="shared" si="1987"/>
        <v>1.088069636456801E-3</v>
      </c>
      <c r="J472" s="34">
        <f t="shared" si="1987"/>
        <v>4.7011080206101008E-2</v>
      </c>
      <c r="K472" s="34">
        <f t="shared" si="1987"/>
        <v>0.15774807781619282</v>
      </c>
      <c r="L472" s="34">
        <f t="shared" si="1987"/>
        <v>0.19246254732730317</v>
      </c>
      <c r="M472" s="34">
        <f t="shared" si="1987"/>
        <v>4.1298749080206143E-2</v>
      </c>
      <c r="N472" s="34">
        <f t="shared" si="1987"/>
        <v>9.2795671070431407E-2</v>
      </c>
      <c r="O472" s="34">
        <f t="shared" si="1987"/>
        <v>0.12223574035640161</v>
      </c>
      <c r="P472" s="34">
        <f t="shared" si="1987"/>
        <v>2.5410666314352293E-2</v>
      </c>
      <c r="Q472" s="34">
        <f t="shared" si="1987"/>
        <v>-2.3431448489543039E-2</v>
      </c>
      <c r="R472" s="34">
        <f t="shared" si="1987"/>
        <v>9.2373767883190183E-2</v>
      </c>
      <c r="S472" s="34">
        <f t="shared" si="1987"/>
        <v>6.9290953101910135E-2</v>
      </c>
      <c r="T472" s="34">
        <f t="shared" si="1987"/>
        <v>1.3991193778033928E-2</v>
      </c>
      <c r="U472" s="34">
        <f t="shared" si="1987"/>
        <v>-1.6277149752318087E-2</v>
      </c>
      <c r="V472" s="34">
        <f t="shared" si="1987"/>
        <v>5.6942685519757452E-2</v>
      </c>
      <c r="W472" s="34">
        <f t="shared" si="1987"/>
        <v>0.20514337733272647</v>
      </c>
      <c r="X472" s="34">
        <f t="shared" si="1987"/>
        <v>0.13124337065409541</v>
      </c>
      <c r="Y472" s="34">
        <f t="shared" si="1987"/>
        <v>0.16420924117205105</v>
      </c>
      <c r="Z472" s="34">
        <f t="shared" si="1987"/>
        <v>7.7159409908202248E-2</v>
      </c>
      <c r="AA472" s="34">
        <f t="shared" si="1987"/>
        <v>0.15596915713905868</v>
      </c>
      <c r="AB472" s="34">
        <f t="shared" si="1987"/>
        <v>2.7751157147809069E-2</v>
      </c>
      <c r="AC472" s="34">
        <f t="shared" si="1987"/>
        <v>0.11961787305062144</v>
      </c>
      <c r="AD472" s="34">
        <f t="shared" si="1987"/>
        <v>0.22147694292163811</v>
      </c>
      <c r="AE472" s="34">
        <f t="shared" si="1987"/>
        <v>3.6882074795816067E-2</v>
      </c>
      <c r="AF472" s="34">
        <f t="shared" si="1987"/>
        <v>5.5408502974403806E-2</v>
      </c>
      <c r="AG472" s="34">
        <f t="shared" si="1987"/>
        <v>0.12781155015197565</v>
      </c>
      <c r="AH472" s="34">
        <f t="shared" si="1987"/>
        <v>0.14894528739214263</v>
      </c>
      <c r="AI472" s="34">
        <f t="shared" si="1987"/>
        <v>0.1564305080749735</v>
      </c>
      <c r="AJ472" s="34">
        <f t="shared" si="1987"/>
        <v>5.46971358560846E-2</v>
      </c>
    </row>
    <row r="473" spans="1:36" x14ac:dyDescent="0.2">
      <c r="A473" s="1">
        <f t="shared" si="1963"/>
        <v>37987</v>
      </c>
      <c r="B473" s="34">
        <f t="shared" ref="B473:AJ473" si="1988">IF(OR(B41="C",B29="C"),"C",(B41/B29-1))</f>
        <v>1.2844728695570184E-2</v>
      </c>
      <c r="C473" s="34">
        <f t="shared" si="1988"/>
        <v>2.3281175129294063E-2</v>
      </c>
      <c r="D473" s="34">
        <f t="shared" si="1988"/>
        <v>3.8920380277110089E-2</v>
      </c>
      <c r="E473" s="34">
        <f t="shared" si="1988"/>
        <v>0.1438910630997694</v>
      </c>
      <c r="F473" s="34">
        <f t="shared" si="1988"/>
        <v>-3.4504493260109848E-2</v>
      </c>
      <c r="G473" s="34">
        <f t="shared" si="1988"/>
        <v>0.23524174246050733</v>
      </c>
      <c r="H473" s="34">
        <f t="shared" si="1988"/>
        <v>-4.2578186558931863E-2</v>
      </c>
      <c r="I473" s="34">
        <f t="shared" si="1988"/>
        <v>4.4901596732268789E-2</v>
      </c>
      <c r="J473" s="34">
        <f t="shared" si="1988"/>
        <v>4.2123388349922353E-2</v>
      </c>
      <c r="K473" s="34">
        <f t="shared" si="1988"/>
        <v>0.18970141247988548</v>
      </c>
      <c r="L473" s="34">
        <f t="shared" si="1988"/>
        <v>0.1752934732112521</v>
      </c>
      <c r="M473" s="34">
        <f t="shared" si="1988"/>
        <v>6.2828118997823257E-2</v>
      </c>
      <c r="N473" s="34">
        <f t="shared" si="1988"/>
        <v>2.9888416578108368E-2</v>
      </c>
      <c r="O473" s="34">
        <f t="shared" si="1988"/>
        <v>0.10882097852150396</v>
      </c>
      <c r="P473" s="34">
        <f t="shared" si="1988"/>
        <v>-7.079619814644833E-2</v>
      </c>
      <c r="Q473" s="34">
        <f t="shared" si="1988"/>
        <v>-7.0252625603179131E-2</v>
      </c>
      <c r="R473" s="34">
        <f t="shared" si="1988"/>
        <v>0.14504675232720388</v>
      </c>
      <c r="S473" s="34">
        <f t="shared" si="1988"/>
        <v>0.13071708450362363</v>
      </c>
      <c r="T473" s="34">
        <f t="shared" si="1988"/>
        <v>1.7772641036264414E-3</v>
      </c>
      <c r="U473" s="34">
        <f t="shared" si="1988"/>
        <v>-3.6618229641522948E-2</v>
      </c>
      <c r="V473" s="34">
        <f t="shared" si="1988"/>
        <v>5.3926902488074635E-2</v>
      </c>
      <c r="W473" s="34">
        <f t="shared" si="1988"/>
        <v>4.2999968658914867E-2</v>
      </c>
      <c r="X473" s="34">
        <f t="shared" si="1988"/>
        <v>7.4955292886116798E-2</v>
      </c>
      <c r="Y473" s="34">
        <f t="shared" si="1988"/>
        <v>0.20183455185486054</v>
      </c>
      <c r="Z473" s="34">
        <f t="shared" si="1988"/>
        <v>6.3532095509114095E-2</v>
      </c>
      <c r="AA473" s="34">
        <f t="shared" si="1988"/>
        <v>0.1170113897688807</v>
      </c>
      <c r="AB473" s="34">
        <f t="shared" si="1988"/>
        <v>1.101825205976259E-2</v>
      </c>
      <c r="AC473" s="34">
        <f t="shared" si="1988"/>
        <v>6.9724410552580718E-2</v>
      </c>
      <c r="AD473" s="34">
        <f t="shared" si="1988"/>
        <v>-2.7216271412495274E-2</v>
      </c>
      <c r="AE473" s="34">
        <f t="shared" si="1988"/>
        <v>0.18207309629177471</v>
      </c>
      <c r="AF473" s="34">
        <f t="shared" si="1988"/>
        <v>4.0110132907304807E-2</v>
      </c>
      <c r="AG473" s="34">
        <f t="shared" si="1988"/>
        <v>-6.4903846153846145E-2</v>
      </c>
      <c r="AH473" s="34">
        <f t="shared" si="1988"/>
        <v>0.11318073650511029</v>
      </c>
      <c r="AI473" s="34">
        <f t="shared" si="1988"/>
        <v>1.9714811611558414E-2</v>
      </c>
      <c r="AJ473" s="34">
        <f t="shared" si="1988"/>
        <v>5.5201190700241876E-2</v>
      </c>
    </row>
    <row r="474" spans="1:36" x14ac:dyDescent="0.2">
      <c r="A474" s="1">
        <f t="shared" si="1963"/>
        <v>38018</v>
      </c>
      <c r="B474" s="34">
        <f t="shared" ref="B474:AJ474" si="1989">IF(OR(B42="C",B30="C"),"C",(B42/B30-1))</f>
        <v>3.2731857957630117E-2</v>
      </c>
      <c r="C474" s="34">
        <f t="shared" si="1989"/>
        <v>-2.1514370664023841E-2</v>
      </c>
      <c r="D474" s="34">
        <f t="shared" si="1989"/>
        <v>-7.5530663267807219E-2</v>
      </c>
      <c r="E474" s="34">
        <f t="shared" si="1989"/>
        <v>3.1636541933183215E-2</v>
      </c>
      <c r="F474" s="34">
        <f t="shared" si="1989"/>
        <v>-4.5845768987851199E-2</v>
      </c>
      <c r="G474" s="34">
        <f t="shared" si="1989"/>
        <v>9.8244456752400566E-2</v>
      </c>
      <c r="H474" s="34">
        <f t="shared" si="1989"/>
        <v>-1.0161746711532582E-2</v>
      </c>
      <c r="I474" s="34">
        <f t="shared" si="1989"/>
        <v>-4.202342806114423E-4</v>
      </c>
      <c r="J474" s="34">
        <f t="shared" si="1989"/>
        <v>0.24179245921613757</v>
      </c>
      <c r="K474" s="34">
        <f t="shared" si="1989"/>
        <v>0.11347466064447187</v>
      </c>
      <c r="L474" s="34">
        <f t="shared" si="1989"/>
        <v>0.10301608786848648</v>
      </c>
      <c r="M474" s="34">
        <f t="shared" si="1989"/>
        <v>5.6975359531006742E-2</v>
      </c>
      <c r="N474" s="34">
        <f t="shared" si="1989"/>
        <v>7.6214207462462102E-2</v>
      </c>
      <c r="O474" s="34">
        <f t="shared" si="1989"/>
        <v>-5.6692835138626663E-2</v>
      </c>
      <c r="P474" s="34">
        <f t="shared" si="1989"/>
        <v>-9.2154477040241489E-2</v>
      </c>
      <c r="Q474" s="34">
        <f t="shared" si="1989"/>
        <v>-6.0870634530250878E-2</v>
      </c>
      <c r="R474" s="34">
        <f t="shared" si="1989"/>
        <v>7.6226252209266487E-2</v>
      </c>
      <c r="S474" s="34">
        <f t="shared" si="1989"/>
        <v>8.939442486382565E-2</v>
      </c>
      <c r="T474" s="34">
        <f t="shared" si="1989"/>
        <v>3.3212445123114165E-3</v>
      </c>
      <c r="U474" s="34">
        <f t="shared" si="1989"/>
        <v>-5.2211928942585084E-2</v>
      </c>
      <c r="V474" s="34">
        <f t="shared" si="1989"/>
        <v>6.0198957233790651E-2</v>
      </c>
      <c r="W474" s="34">
        <f t="shared" si="1989"/>
        <v>0.16540650406504076</v>
      </c>
      <c r="X474" s="34">
        <f t="shared" si="1989"/>
        <v>7.6558185637080278E-2</v>
      </c>
      <c r="Y474" s="34">
        <f t="shared" si="1989"/>
        <v>0.14068441064638781</v>
      </c>
      <c r="Z474" s="34">
        <f t="shared" si="1989"/>
        <v>7.0976971810319478E-2</v>
      </c>
      <c r="AA474" s="34">
        <f t="shared" si="1989"/>
        <v>0.13584831007563181</v>
      </c>
      <c r="AB474" s="34">
        <f t="shared" si="1989"/>
        <v>-8.9331596916687239E-2</v>
      </c>
      <c r="AC474" s="34">
        <f t="shared" si="1989"/>
        <v>1.3618936901728995E-2</v>
      </c>
      <c r="AD474" s="34">
        <f t="shared" si="1989"/>
        <v>-2.5976179290905566E-2</v>
      </c>
      <c r="AE474" s="34">
        <f t="shared" si="1989"/>
        <v>7.7298132952788645E-2</v>
      </c>
      <c r="AF474" s="34">
        <f t="shared" si="1989"/>
        <v>9.1024429076073332E-2</v>
      </c>
      <c r="AG474" s="34">
        <f t="shared" si="1989"/>
        <v>7.4637681159420266E-2</v>
      </c>
      <c r="AH474" s="34">
        <f t="shared" si="1989"/>
        <v>0.10427257425574243</v>
      </c>
      <c r="AI474" s="34">
        <f t="shared" si="1989"/>
        <v>2.4561403508772006E-2</v>
      </c>
      <c r="AJ474" s="34">
        <f t="shared" si="1989"/>
        <v>3.1551838790129683E-2</v>
      </c>
    </row>
    <row r="475" spans="1:36" x14ac:dyDescent="0.2">
      <c r="A475" s="1">
        <f t="shared" si="1963"/>
        <v>38047</v>
      </c>
      <c r="B475" s="34">
        <f t="shared" ref="B475:AJ475" si="1990">IF(OR(B43="C",B31="C"),"C",(B43/B31-1))</f>
        <v>2.9590195178994749E-2</v>
      </c>
      <c r="C475" s="34">
        <f t="shared" si="1990"/>
        <v>9.1936313279536996E-3</v>
      </c>
      <c r="D475" s="34">
        <f t="shared" si="1990"/>
        <v>-8.8336241169235996E-2</v>
      </c>
      <c r="E475" s="34">
        <f t="shared" si="1990"/>
        <v>3.9259927797833827E-2</v>
      </c>
      <c r="F475" s="34">
        <f t="shared" si="1990"/>
        <v>0.1261332642581785</v>
      </c>
      <c r="G475" s="34">
        <f t="shared" si="1990"/>
        <v>6.2737289600553137E-2</v>
      </c>
      <c r="H475" s="34">
        <f t="shared" si="1990"/>
        <v>2.561912894961571E-2</v>
      </c>
      <c r="I475" s="34">
        <f t="shared" si="1990"/>
        <v>7.1119654012494093E-2</v>
      </c>
      <c r="J475" s="34">
        <f t="shared" si="1990"/>
        <v>0.20877198998662605</v>
      </c>
      <c r="K475" s="34">
        <f t="shared" si="1990"/>
        <v>-0.14152118427769267</v>
      </c>
      <c r="L475" s="34">
        <f t="shared" si="1990"/>
        <v>0.10347246970776913</v>
      </c>
      <c r="M475" s="34">
        <f t="shared" si="1990"/>
        <v>6.6220705755589471E-2</v>
      </c>
      <c r="N475" s="34">
        <f t="shared" si="1990"/>
        <v>6.4907451352633982E-2</v>
      </c>
      <c r="O475" s="34">
        <f t="shared" si="1990"/>
        <v>-4.306944069170493E-2</v>
      </c>
      <c r="P475" s="34">
        <f t="shared" si="1990"/>
        <v>-4.9937112777751924E-2</v>
      </c>
      <c r="Q475" s="34">
        <f t="shared" si="1990"/>
        <v>-0.1224691358024691</v>
      </c>
      <c r="R475" s="34">
        <f t="shared" si="1990"/>
        <v>9.1406898186559227E-2</v>
      </c>
      <c r="S475" s="34">
        <f t="shared" si="1990"/>
        <v>7.3760937140225691E-2</v>
      </c>
      <c r="T475" s="34">
        <f t="shared" si="1990"/>
        <v>9.296144983672372E-2</v>
      </c>
      <c r="U475" s="34">
        <f t="shared" si="1990"/>
        <v>-8.614851925050937E-2</v>
      </c>
      <c r="V475" s="34">
        <f t="shared" si="1990"/>
        <v>7.9396519143606792E-2</v>
      </c>
      <c r="W475" s="34">
        <f t="shared" si="1990"/>
        <v>0.16356252051197906</v>
      </c>
      <c r="X475" s="34">
        <f t="shared" si="1990"/>
        <v>0.10603597195406977</v>
      </c>
      <c r="Y475" s="34">
        <f t="shared" si="1990"/>
        <v>0.13655640373197619</v>
      </c>
      <c r="Z475" s="34">
        <f t="shared" si="1990"/>
        <v>8.9033656639699643E-2</v>
      </c>
      <c r="AA475" s="34">
        <f t="shared" si="1990"/>
        <v>8.1221657065816855E-2</v>
      </c>
      <c r="AB475" s="34">
        <f t="shared" si="1990"/>
        <v>-0.10785233530491534</v>
      </c>
      <c r="AC475" s="34">
        <f t="shared" si="1990"/>
        <v>1.7627856365614702E-2</v>
      </c>
      <c r="AD475" s="34">
        <f t="shared" si="1990"/>
        <v>0.11605809691869151</v>
      </c>
      <c r="AE475" s="34">
        <f t="shared" si="1990"/>
        <v>-1.3048635824436494E-2</v>
      </c>
      <c r="AF475" s="34">
        <f t="shared" si="1990"/>
        <v>5.5554203674412994E-2</v>
      </c>
      <c r="AG475" s="34">
        <f t="shared" si="1990"/>
        <v>-0.38234781091923953</v>
      </c>
      <c r="AH475" s="34">
        <f t="shared" si="1990"/>
        <v>0.11726021075301896</v>
      </c>
      <c r="AI475" s="34">
        <f t="shared" si="1990"/>
        <v>-5.8655312658871361E-2</v>
      </c>
      <c r="AJ475" s="34">
        <f t="shared" si="1990"/>
        <v>3.5859848260042071E-2</v>
      </c>
    </row>
    <row r="476" spans="1:36" x14ac:dyDescent="0.2">
      <c r="A476" s="1">
        <f t="shared" si="1963"/>
        <v>38078</v>
      </c>
      <c r="B476" s="34">
        <f t="shared" ref="B476:AJ476" si="1991">IF(OR(B44="C",B32="C"),"C",(B44/B32-1))</f>
        <v>-3.4968115313459336E-2</v>
      </c>
      <c r="C476" s="34">
        <f t="shared" si="1991"/>
        <v>8.9869982465458298E-2</v>
      </c>
      <c r="D476" s="34">
        <f t="shared" si="1991"/>
        <v>-0.13101837005817951</v>
      </c>
      <c r="E476" s="34">
        <f t="shared" si="1991"/>
        <v>2.4013119362773727E-2</v>
      </c>
      <c r="F476" s="34">
        <f t="shared" si="1991"/>
        <v>4.2212012211710004E-2</v>
      </c>
      <c r="G476" s="34">
        <f t="shared" si="1991"/>
        <v>3.8990920897354453E-2</v>
      </c>
      <c r="H476" s="34">
        <f t="shared" si="1991"/>
        <v>-3.0964672537706295E-2</v>
      </c>
      <c r="I476" s="34">
        <f t="shared" si="1991"/>
        <v>5.2153080656059947E-2</v>
      </c>
      <c r="J476" s="34">
        <f t="shared" si="1991"/>
        <v>2.6655617705959589E-2</v>
      </c>
      <c r="K476" s="34">
        <f t="shared" si="1991"/>
        <v>3.0694121103903349E-2</v>
      </c>
      <c r="L476" s="34">
        <f t="shared" si="1991"/>
        <v>-3.8487957521506355E-2</v>
      </c>
      <c r="M476" s="34">
        <f t="shared" si="1991"/>
        <v>2.833689418643881E-2</v>
      </c>
      <c r="N476" s="34">
        <f t="shared" si="1991"/>
        <v>-0.1027681452825272</v>
      </c>
      <c r="O476" s="34">
        <f t="shared" si="1991"/>
        <v>4.0800714012495298E-2</v>
      </c>
      <c r="P476" s="34">
        <f t="shared" si="1991"/>
        <v>-8.9227421109902005E-3</v>
      </c>
      <c r="Q476" s="34">
        <f t="shared" si="1991"/>
        <v>-0.10030037104658696</v>
      </c>
      <c r="R476" s="34">
        <f t="shared" si="1991"/>
        <v>4.3071248952221364E-2</v>
      </c>
      <c r="S476" s="34">
        <f t="shared" si="1991"/>
        <v>5.1816690690392075E-2</v>
      </c>
      <c r="T476" s="34">
        <f t="shared" si="1991"/>
        <v>-4.9004289215686225E-2</v>
      </c>
      <c r="U476" s="34">
        <f t="shared" si="1991"/>
        <v>-9.0087824505745373E-2</v>
      </c>
      <c r="V476" s="34">
        <f t="shared" si="1991"/>
        <v>0.14986301463571472</v>
      </c>
      <c r="W476" s="34">
        <f t="shared" si="1991"/>
        <v>0.17575564999801396</v>
      </c>
      <c r="X476" s="34">
        <f t="shared" si="1991"/>
        <v>5.2206259620318107E-2</v>
      </c>
      <c r="Y476" s="34">
        <f t="shared" si="1991"/>
        <v>0.18257192142896894</v>
      </c>
      <c r="Z476" s="34">
        <f t="shared" si="1991"/>
        <v>0.14494215948818923</v>
      </c>
      <c r="AA476" s="34">
        <f t="shared" si="1991"/>
        <v>7.2283748751912125E-2</v>
      </c>
      <c r="AB476" s="34">
        <f t="shared" si="1991"/>
        <v>-1.313612681794607E-2</v>
      </c>
      <c r="AC476" s="34">
        <f t="shared" si="1991"/>
        <v>8.1636941179378697E-2</v>
      </c>
      <c r="AD476" s="34">
        <f t="shared" si="1991"/>
        <v>1.0705596107055904E-2</v>
      </c>
      <c r="AE476" s="34">
        <f t="shared" si="1991"/>
        <v>0.15074423782624824</v>
      </c>
      <c r="AF476" s="34">
        <f t="shared" si="1991"/>
        <v>5.2093048042846757E-2</v>
      </c>
      <c r="AG476" s="34">
        <f t="shared" si="1991"/>
        <v>-5.3469661414683234E-2</v>
      </c>
      <c r="AH476" s="34">
        <f t="shared" si="1991"/>
        <v>0.13197644333834369</v>
      </c>
      <c r="AI476" s="34">
        <f t="shared" si="1991"/>
        <v>2.0975493189602457E-2</v>
      </c>
      <c r="AJ476" s="34">
        <f t="shared" si="1991"/>
        <v>4.1790500537157937E-2</v>
      </c>
    </row>
    <row r="477" spans="1:36" x14ac:dyDescent="0.2">
      <c r="A477" s="1">
        <f t="shared" si="1963"/>
        <v>38108</v>
      </c>
      <c r="B477" s="34">
        <f t="shared" ref="B477:AJ477" si="1992">IF(OR(B45="C",B33="C"),"C",(B45/B33-1))</f>
        <v>-1.4814640072657759E-2</v>
      </c>
      <c r="C477" s="34">
        <f t="shared" si="1992"/>
        <v>7.3635508155583507E-2</v>
      </c>
      <c r="D477" s="34">
        <f t="shared" si="1992"/>
        <v>-8.9552718736936932E-2</v>
      </c>
      <c r="E477" s="34">
        <f t="shared" si="1992"/>
        <v>8.5770528683914993E-3</v>
      </c>
      <c r="F477" s="34">
        <f t="shared" si="1992"/>
        <v>5.0166946639291554E-2</v>
      </c>
      <c r="G477" s="34">
        <f t="shared" si="1992"/>
        <v>7.07023366586641E-2</v>
      </c>
      <c r="H477" s="34">
        <f t="shared" si="1992"/>
        <v>-0.11539413949649191</v>
      </c>
      <c r="I477" s="34">
        <f t="shared" si="1992"/>
        <v>-4.0627362055933869E-3</v>
      </c>
      <c r="J477" s="34">
        <f t="shared" si="1992"/>
        <v>-0.10108092316681272</v>
      </c>
      <c r="K477" s="34">
        <f t="shared" si="1992"/>
        <v>-5.6760183349045867E-2</v>
      </c>
      <c r="L477" s="34">
        <f t="shared" si="1992"/>
        <v>4.6073548600518155E-2</v>
      </c>
      <c r="M477" s="34">
        <f t="shared" si="1992"/>
        <v>1.1249535143175837E-2</v>
      </c>
      <c r="N477" s="34">
        <f t="shared" si="1992"/>
        <v>-1.3659443610097965E-2</v>
      </c>
      <c r="O477" s="34">
        <f t="shared" si="1992"/>
        <v>-3.8682405487318605E-2</v>
      </c>
      <c r="P477" s="34">
        <f t="shared" si="1992"/>
        <v>-5.3960865442634232E-2</v>
      </c>
      <c r="Q477" s="34">
        <f t="shared" si="1992"/>
        <v>-0.1166538756715273</v>
      </c>
      <c r="R477" s="34">
        <f t="shared" si="1992"/>
        <v>-3.6245078917253815E-2</v>
      </c>
      <c r="S477" s="34">
        <f t="shared" si="1992"/>
        <v>-2.1746637429424842E-2</v>
      </c>
      <c r="T477" s="34">
        <f t="shared" si="1992"/>
        <v>1.5881089634904422E-2</v>
      </c>
      <c r="U477" s="34">
        <f t="shared" si="1992"/>
        <v>-9.1467008772234015E-2</v>
      </c>
      <c r="V477" s="34">
        <f t="shared" si="1992"/>
        <v>0.18141848895059587</v>
      </c>
      <c r="W477" s="34">
        <f t="shared" si="1992"/>
        <v>0.18576024618827813</v>
      </c>
      <c r="X477" s="34">
        <f t="shared" si="1992"/>
        <v>0.15869695158398089</v>
      </c>
      <c r="Y477" s="34">
        <f t="shared" si="1992"/>
        <v>7.4560375146541569E-2</v>
      </c>
      <c r="Z477" s="34">
        <f t="shared" si="1992"/>
        <v>0.17447199643875821</v>
      </c>
      <c r="AA477" s="34">
        <f t="shared" si="1992"/>
        <v>4.0918354904454057E-2</v>
      </c>
      <c r="AB477" s="34">
        <f t="shared" si="1992"/>
        <v>-0.13642857142857145</v>
      </c>
      <c r="AC477" s="34">
        <f t="shared" si="1992"/>
        <v>0.18019021978991967</v>
      </c>
      <c r="AD477" s="34">
        <f t="shared" si="1992"/>
        <v>2.1763602251407832E-3</v>
      </c>
      <c r="AE477" s="34">
        <f t="shared" si="1992"/>
        <v>2.553648068669534E-2</v>
      </c>
      <c r="AF477" s="34">
        <f t="shared" si="1992"/>
        <v>2.1405785543391564E-2</v>
      </c>
      <c r="AG477" s="34">
        <f t="shared" si="1992"/>
        <v>-0.12415179693390299</v>
      </c>
      <c r="AH477" s="34">
        <f t="shared" si="1992"/>
        <v>9.8451452469763723E-2</v>
      </c>
      <c r="AI477" s="34">
        <f t="shared" si="1992"/>
        <v>-0.11377645748236165</v>
      </c>
      <c r="AJ477" s="34">
        <f t="shared" si="1992"/>
        <v>4.0459141302390922E-2</v>
      </c>
    </row>
    <row r="478" spans="1:36" x14ac:dyDescent="0.2">
      <c r="A478" s="1">
        <f t="shared" si="1963"/>
        <v>38139</v>
      </c>
      <c r="B478" s="34">
        <f t="shared" ref="B478:AJ478" si="1993">IF(OR(B46="C",B34="C"),"C",(B46/B34-1))</f>
        <v>0.20787327478042661</v>
      </c>
      <c r="C478" s="34">
        <f t="shared" si="1993"/>
        <v>0.13835594210423841</v>
      </c>
      <c r="D478" s="34">
        <f t="shared" si="1993"/>
        <v>0.19543374899075983</v>
      </c>
      <c r="E478" s="34">
        <f t="shared" si="1993"/>
        <v>0.13738092330239371</v>
      </c>
      <c r="F478" s="34">
        <f t="shared" si="1993"/>
        <v>9.1174213353798939E-2</v>
      </c>
      <c r="G478" s="34">
        <f t="shared" si="1993"/>
        <v>0.12229479814275601</v>
      </c>
      <c r="H478" s="34">
        <f t="shared" si="1993"/>
        <v>0.19885314039408875</v>
      </c>
      <c r="I478" s="34">
        <f t="shared" si="1993"/>
        <v>0.21600583799562156</v>
      </c>
      <c r="J478" s="34">
        <f t="shared" si="1993"/>
        <v>9.5593362153116646E-2</v>
      </c>
      <c r="K478" s="34">
        <f t="shared" si="1993"/>
        <v>0.2179064657878218</v>
      </c>
      <c r="L478" s="34">
        <f t="shared" si="1993"/>
        <v>9.0469339671816584E-2</v>
      </c>
      <c r="M478" s="34">
        <f t="shared" si="1993"/>
        <v>0.47165247678018574</v>
      </c>
      <c r="N478" s="34">
        <f t="shared" si="1993"/>
        <v>0.20014038514358967</v>
      </c>
      <c r="O478" s="34">
        <f t="shared" si="1993"/>
        <v>0.19910558040054438</v>
      </c>
      <c r="P478" s="34">
        <f t="shared" si="1993"/>
        <v>0.18955405554940796</v>
      </c>
      <c r="Q478" s="34">
        <f t="shared" si="1993"/>
        <v>-5.0442076626615262E-2</v>
      </c>
      <c r="R478" s="34">
        <f t="shared" si="1993"/>
        <v>1.2147457945094198E-2</v>
      </c>
      <c r="S478" s="34">
        <f t="shared" si="1993"/>
        <v>2.737831858407036E-3</v>
      </c>
      <c r="T478" s="34">
        <f t="shared" si="1993"/>
        <v>4.130882016784776E-2</v>
      </c>
      <c r="U478" s="34">
        <f t="shared" si="1993"/>
        <v>-3.0078203328653963E-3</v>
      </c>
      <c r="V478" s="34">
        <f t="shared" si="1993"/>
        <v>0.1760028323199172</v>
      </c>
      <c r="W478" s="34">
        <f t="shared" si="1993"/>
        <v>0.30385250891381865</v>
      </c>
      <c r="X478" s="34">
        <f t="shared" si="1993"/>
        <v>8.1574640365233764E-2</v>
      </c>
      <c r="Y478" s="34">
        <f t="shared" si="1993"/>
        <v>0.63515016685205783</v>
      </c>
      <c r="Z478" s="34">
        <f t="shared" si="1993"/>
        <v>0.19930028491108964</v>
      </c>
      <c r="AA478" s="34">
        <f t="shared" si="1993"/>
        <v>0.10349805129192124</v>
      </c>
      <c r="AB478" s="34">
        <f t="shared" si="1993"/>
        <v>-3.8277023578646707E-3</v>
      </c>
      <c r="AC478" s="34">
        <f t="shared" si="1993"/>
        <v>0.31111826572225798</v>
      </c>
      <c r="AD478" s="34">
        <f t="shared" si="1993"/>
        <v>0.25575361010830333</v>
      </c>
      <c r="AE478" s="34">
        <f t="shared" si="1993"/>
        <v>0.28786191536748329</v>
      </c>
      <c r="AF478" s="34">
        <f t="shared" si="1993"/>
        <v>0.32601015127388533</v>
      </c>
      <c r="AG478" s="34">
        <f t="shared" si="1993"/>
        <v>0.15812170579779594</v>
      </c>
      <c r="AH478" s="34">
        <f t="shared" si="1993"/>
        <v>0.15556202114246931</v>
      </c>
      <c r="AI478" s="34">
        <f t="shared" si="1993"/>
        <v>-2.4482201439557372E-4</v>
      </c>
      <c r="AJ478" s="34">
        <f t="shared" si="1993"/>
        <v>0.14807940606843117</v>
      </c>
    </row>
    <row r="479" spans="1:36" x14ac:dyDescent="0.2">
      <c r="A479" s="1">
        <f t="shared" si="1963"/>
        <v>38169</v>
      </c>
      <c r="B479" s="34">
        <f t="shared" ref="B479:AJ479" si="1994">IF(OR(B47="C",B35="C"),"C",(B47/B35-1))</f>
        <v>0.14241390839184209</v>
      </c>
      <c r="C479" s="34">
        <f t="shared" si="1994"/>
        <v>4.6164793785394398E-2</v>
      </c>
      <c r="D479" s="34">
        <f t="shared" si="1994"/>
        <v>-3.0875223271242702E-2</v>
      </c>
      <c r="E479" s="34">
        <f t="shared" si="1994"/>
        <v>1.3822389420885539E-3</v>
      </c>
      <c r="F479" s="34">
        <f t="shared" si="1994"/>
        <v>3.6244252123451393E-2</v>
      </c>
      <c r="G479" s="34">
        <f t="shared" si="1994"/>
        <v>1.8543271024866748E-2</v>
      </c>
      <c r="H479" s="34">
        <f t="shared" si="1994"/>
        <v>5.7162260262745068E-2</v>
      </c>
      <c r="I479" s="34">
        <f t="shared" si="1994"/>
        <v>0.19581110452479744</v>
      </c>
      <c r="J479" s="34">
        <f t="shared" si="1994"/>
        <v>3.1847133757962887E-3</v>
      </c>
      <c r="K479" s="34">
        <f t="shared" si="1994"/>
        <v>0.12701587301587303</v>
      </c>
      <c r="L479" s="34">
        <f t="shared" si="1994"/>
        <v>-4.6743970169448867E-2</v>
      </c>
      <c r="M479" s="34">
        <f t="shared" si="1994"/>
        <v>0.32773171090721753</v>
      </c>
      <c r="N479" s="34">
        <f t="shared" si="1994"/>
        <v>0.15961054059290825</v>
      </c>
      <c r="O479" s="34">
        <f t="shared" si="1994"/>
        <v>0.13390708190503986</v>
      </c>
      <c r="P479" s="34">
        <f t="shared" si="1994"/>
        <v>7.6750044988302957E-2</v>
      </c>
      <c r="Q479" s="34">
        <f t="shared" si="1994"/>
        <v>0.1732957511222466</v>
      </c>
      <c r="R479" s="34">
        <f t="shared" si="1994"/>
        <v>0.11550902653319928</v>
      </c>
      <c r="S479" s="34">
        <f t="shared" si="1994"/>
        <v>0.12806613959473623</v>
      </c>
      <c r="T479" s="34">
        <f t="shared" si="1994"/>
        <v>0.10166733196180178</v>
      </c>
      <c r="U479" s="34">
        <f t="shared" si="1994"/>
        <v>-2.3262951141664656E-2</v>
      </c>
      <c r="V479" s="34">
        <f t="shared" si="1994"/>
        <v>0.12639690074288512</v>
      </c>
      <c r="W479" s="34">
        <f t="shared" si="1994"/>
        <v>-7.394891163900208E-2</v>
      </c>
      <c r="X479" s="34">
        <f t="shared" si="1994"/>
        <v>4.8822326317872866E-2</v>
      </c>
      <c r="Y479" s="34">
        <f t="shared" si="1994"/>
        <v>0.37410568054478066</v>
      </c>
      <c r="Z479" s="34">
        <f t="shared" si="1994"/>
        <v>0.11811551770029283</v>
      </c>
      <c r="AA479" s="34">
        <f t="shared" si="1994"/>
        <v>1.4187356561652376E-2</v>
      </c>
      <c r="AB479" s="34">
        <f t="shared" si="1994"/>
        <v>9.1470386462288999E-5</v>
      </c>
      <c r="AC479" s="34">
        <f t="shared" si="1994"/>
        <v>6.7327235772358662E-3</v>
      </c>
      <c r="AD479" s="34">
        <f t="shared" si="1994"/>
        <v>-6.8210176070982897E-2</v>
      </c>
      <c r="AE479" s="34">
        <f t="shared" si="1994"/>
        <v>-0.11936597892499778</v>
      </c>
      <c r="AF479" s="34">
        <f t="shared" si="1994"/>
        <v>3.4498159859934985E-2</v>
      </c>
      <c r="AG479" s="34">
        <f t="shared" si="1994"/>
        <v>-0.19339957416607523</v>
      </c>
      <c r="AH479" s="34">
        <f t="shared" si="1994"/>
        <v>-8.191684100418406E-2</v>
      </c>
      <c r="AI479" s="34">
        <f t="shared" si="1994"/>
        <v>-3.8021548317317744E-2</v>
      </c>
      <c r="AJ479" s="34">
        <f t="shared" si="1994"/>
        <v>5.7765730148388927E-2</v>
      </c>
    </row>
    <row r="480" spans="1:36" x14ac:dyDescent="0.2">
      <c r="A480" s="1">
        <f t="shared" si="1963"/>
        <v>38200</v>
      </c>
      <c r="B480" s="34">
        <f t="shared" ref="B480:AJ480" si="1995">IF(OR(B48="C",B36="C"),"C",(B48/B36-1))</f>
        <v>9.6886009773837767E-3</v>
      </c>
      <c r="C480" s="34">
        <f t="shared" si="1995"/>
        <v>1.3103233966460959E-2</v>
      </c>
      <c r="D480" s="34">
        <f t="shared" si="1995"/>
        <v>-6.4198523132566465E-2</v>
      </c>
      <c r="E480" s="34">
        <f t="shared" si="1995"/>
        <v>2.0610835667530525E-2</v>
      </c>
      <c r="F480" s="34">
        <f t="shared" si="1995"/>
        <v>0.12368560929953087</v>
      </c>
      <c r="G480" s="34">
        <f t="shared" si="1995"/>
        <v>7.1489990011725402E-2</v>
      </c>
      <c r="H480" s="34">
        <f t="shared" si="1995"/>
        <v>2.9492565082779754E-2</v>
      </c>
      <c r="I480" s="34">
        <f t="shared" si="1995"/>
        <v>0.31115528531337699</v>
      </c>
      <c r="J480" s="34">
        <f t="shared" si="1995"/>
        <v>-9.0156857101741261E-2</v>
      </c>
      <c r="K480" s="34">
        <f t="shared" si="1995"/>
        <v>0.25120894832008744</v>
      </c>
      <c r="L480" s="34">
        <f t="shared" si="1995"/>
        <v>2.8245478889254994E-3</v>
      </c>
      <c r="M480" s="34">
        <f t="shared" si="1995"/>
        <v>0.11285230336690244</v>
      </c>
      <c r="N480" s="34">
        <f t="shared" si="1995"/>
        <v>-1.4134275618374548E-2</v>
      </c>
      <c r="O480" s="34">
        <f t="shared" si="1995"/>
        <v>-2.2604047346315381E-2</v>
      </c>
      <c r="P480" s="34">
        <f t="shared" si="1995"/>
        <v>-0.17880424660085681</v>
      </c>
      <c r="Q480" s="34">
        <f t="shared" si="1995"/>
        <v>-5.8231488138030141E-2</v>
      </c>
      <c r="R480" s="34">
        <f t="shared" si="1995"/>
        <v>4.0272227278122852E-2</v>
      </c>
      <c r="S480" s="34">
        <f t="shared" si="1995"/>
        <v>4.1169655683766626E-2</v>
      </c>
      <c r="T480" s="34">
        <f t="shared" si="1995"/>
        <v>-7.2784716685859396E-2</v>
      </c>
      <c r="U480" s="34">
        <f t="shared" si="1995"/>
        <v>-4.0573387348083467E-2</v>
      </c>
      <c r="V480" s="34">
        <f t="shared" si="1995"/>
        <v>9.2498939755299991E-2</v>
      </c>
      <c r="W480" s="34">
        <f t="shared" si="1995"/>
        <v>-4.0366232868824126E-2</v>
      </c>
      <c r="X480" s="34">
        <f t="shared" si="1995"/>
        <v>-1.6989957353143459E-2</v>
      </c>
      <c r="Y480" s="34">
        <f t="shared" si="1995"/>
        <v>0.42542277791135685</v>
      </c>
      <c r="Z480" s="34">
        <f t="shared" si="1995"/>
        <v>9.3464962017059117E-2</v>
      </c>
      <c r="AA480" s="34">
        <f t="shared" si="1995"/>
        <v>6.3465667494632338E-2</v>
      </c>
      <c r="AB480" s="34">
        <f t="shared" si="1995"/>
        <v>7.9989987028650678E-2</v>
      </c>
      <c r="AC480" s="34">
        <f t="shared" si="1995"/>
        <v>9.1712302598064177E-2</v>
      </c>
      <c r="AD480" s="34">
        <f t="shared" si="1995"/>
        <v>7.2596729158356244E-3</v>
      </c>
      <c r="AE480" s="34">
        <f t="shared" si="1995"/>
        <v>4.6744909218577657E-2</v>
      </c>
      <c r="AF480" s="34">
        <f t="shared" si="1995"/>
        <v>5.0822896180519717E-2</v>
      </c>
      <c r="AG480" s="34">
        <f t="shared" si="1995"/>
        <v>-0.15921152388172854</v>
      </c>
      <c r="AH480" s="34">
        <f t="shared" si="1995"/>
        <v>-6.7268061280037372E-2</v>
      </c>
      <c r="AI480" s="34">
        <f t="shared" si="1995"/>
        <v>7.1808282603103901E-2</v>
      </c>
      <c r="AJ480" s="34">
        <f t="shared" si="1995"/>
        <v>4.5250652858433105E-2</v>
      </c>
    </row>
    <row r="481" spans="1:36" x14ac:dyDescent="0.2">
      <c r="A481" s="1">
        <f t="shared" si="1963"/>
        <v>38231</v>
      </c>
      <c r="B481" s="34">
        <f t="shared" ref="B481:AJ481" si="1996">IF(OR(B49="C",B37="C"),"C",(B49/B37-1))</f>
        <v>-1.7072413640193407E-3</v>
      </c>
      <c r="C481" s="34">
        <f t="shared" si="1996"/>
        <v>3.4798937959784837E-2</v>
      </c>
      <c r="D481" s="34">
        <f t="shared" si="1996"/>
        <v>1.3080703979704289E-3</v>
      </c>
      <c r="E481" s="34">
        <f t="shared" si="1996"/>
        <v>2.413593637020961E-2</v>
      </c>
      <c r="F481" s="34">
        <f t="shared" si="1996"/>
        <v>7.5094887029787616E-2</v>
      </c>
      <c r="G481" s="34">
        <f t="shared" si="1996"/>
        <v>4.1493273286968391E-2</v>
      </c>
      <c r="H481" s="34">
        <f t="shared" si="1996"/>
        <v>8.0510834189261082E-2</v>
      </c>
      <c r="I481" s="34">
        <f t="shared" si="1996"/>
        <v>0.14388874030489429</v>
      </c>
      <c r="J481" s="34">
        <f t="shared" si="1996"/>
        <v>3.7218631602407015E-2</v>
      </c>
      <c r="K481" s="34">
        <f t="shared" si="1996"/>
        <v>0.20905831661349206</v>
      </c>
      <c r="L481" s="34">
        <f t="shared" si="1996"/>
        <v>2.9263698073987543E-2</v>
      </c>
      <c r="M481" s="34">
        <f t="shared" si="1996"/>
        <v>0.16997767605475</v>
      </c>
      <c r="N481" s="34">
        <f t="shared" si="1996"/>
        <v>3.649635036496357E-2</v>
      </c>
      <c r="O481" s="34">
        <f t="shared" si="1996"/>
        <v>-9.9441997063142384E-2</v>
      </c>
      <c r="P481" s="34">
        <f t="shared" si="1996"/>
        <v>-0.13966306963745045</v>
      </c>
      <c r="Q481" s="34">
        <f t="shared" si="1996"/>
        <v>-3.2971258290877659E-2</v>
      </c>
      <c r="R481" s="34">
        <f t="shared" si="1996"/>
        <v>3.0677451833181602E-2</v>
      </c>
      <c r="S481" s="34">
        <f t="shared" si="1996"/>
        <v>4.592914027299777E-2</v>
      </c>
      <c r="T481" s="34">
        <f t="shared" si="1996"/>
        <v>0.1143741656962709</v>
      </c>
      <c r="U481" s="34">
        <f t="shared" si="1996"/>
        <v>2.1778678725505429E-2</v>
      </c>
      <c r="V481" s="34">
        <f t="shared" si="1996"/>
        <v>0.13193058142955194</v>
      </c>
      <c r="W481" s="34">
        <f t="shared" si="1996"/>
        <v>0.15961807397405603</v>
      </c>
      <c r="X481" s="34">
        <f t="shared" si="1996"/>
        <v>0.19828069519715941</v>
      </c>
      <c r="Y481" s="34">
        <f t="shared" si="1996"/>
        <v>2.264336697021907E-2</v>
      </c>
      <c r="Z481" s="34">
        <f t="shared" si="1996"/>
        <v>0.13148300256154699</v>
      </c>
      <c r="AA481" s="34">
        <f t="shared" si="1996"/>
        <v>0.21296544334315559</v>
      </c>
      <c r="AB481" s="34">
        <f t="shared" si="1996"/>
        <v>0.15980384525570179</v>
      </c>
      <c r="AC481" s="34">
        <f t="shared" si="1996"/>
        <v>0.12425172631411252</v>
      </c>
      <c r="AD481" s="34">
        <f t="shared" si="1996"/>
        <v>1.2039266530839088E-2</v>
      </c>
      <c r="AE481" s="34">
        <f t="shared" si="1996"/>
        <v>-8.3401777047711456E-2</v>
      </c>
      <c r="AF481" s="34">
        <f t="shared" si="1996"/>
        <v>7.7117957032833306E-2</v>
      </c>
      <c r="AG481" s="34">
        <f t="shared" si="1996"/>
        <v>-0.18604651162790697</v>
      </c>
      <c r="AH481" s="34">
        <f t="shared" si="1996"/>
        <v>0.12073209889757042</v>
      </c>
      <c r="AI481" s="34">
        <f t="shared" si="1996"/>
        <v>-8.5538044640947053E-2</v>
      </c>
      <c r="AJ481" s="34">
        <f t="shared" si="1996"/>
        <v>6.8779171071283507E-2</v>
      </c>
    </row>
    <row r="482" spans="1:36" x14ac:dyDescent="0.2">
      <c r="A482" s="1">
        <f t="shared" si="1963"/>
        <v>38261</v>
      </c>
      <c r="B482" s="34">
        <f t="shared" ref="B482:AJ482" si="1997">IF(OR(B50="C",B38="C"),"C",(B50/B38-1))</f>
        <v>-2.7668200745123439E-3</v>
      </c>
      <c r="C482" s="34">
        <f t="shared" si="1997"/>
        <v>6.8347681363271517E-2</v>
      </c>
      <c r="D482" s="34">
        <f t="shared" si="1997"/>
        <v>7.2987801319091883E-2</v>
      </c>
      <c r="E482" s="34">
        <f t="shared" si="1997"/>
        <v>6.8159354779193659E-2</v>
      </c>
      <c r="F482" s="34">
        <f t="shared" si="1997"/>
        <v>4.6243938146216523E-2</v>
      </c>
      <c r="G482" s="34">
        <f t="shared" si="1997"/>
        <v>-6.0076704509256507E-3</v>
      </c>
      <c r="H482" s="34">
        <f t="shared" si="1997"/>
        <v>3.1925355887197915E-2</v>
      </c>
      <c r="I482" s="34">
        <f t="shared" si="1997"/>
        <v>2.9369854338188617E-2</v>
      </c>
      <c r="J482" s="34">
        <f t="shared" si="1997"/>
        <v>-2.7414533906220839E-2</v>
      </c>
      <c r="K482" s="34">
        <f t="shared" si="1997"/>
        <v>0.16568776322952172</v>
      </c>
      <c r="L482" s="34">
        <f t="shared" si="1997"/>
        <v>-2.6488881549977972E-2</v>
      </c>
      <c r="M482" s="34">
        <f t="shared" si="1997"/>
        <v>0.11233855634957068</v>
      </c>
      <c r="N482" s="34">
        <f t="shared" si="1997"/>
        <v>-4.5442530955818072E-2</v>
      </c>
      <c r="O482" s="34">
        <f t="shared" si="1997"/>
        <v>2.0260076154896112E-2</v>
      </c>
      <c r="P482" s="34">
        <f t="shared" si="1997"/>
        <v>-0.10065561126108757</v>
      </c>
      <c r="Q482" s="34">
        <f t="shared" si="1997"/>
        <v>-1.8624526324276358E-2</v>
      </c>
      <c r="R482" s="34">
        <f t="shared" si="1997"/>
        <v>-6.6301972299317447E-3</v>
      </c>
      <c r="S482" s="34">
        <f t="shared" si="1997"/>
        <v>1.1079175571768962E-2</v>
      </c>
      <c r="T482" s="34">
        <f t="shared" si="1997"/>
        <v>-8.6889601079531031E-2</v>
      </c>
      <c r="U482" s="34">
        <f t="shared" si="1997"/>
        <v>-4.299484420533517E-2</v>
      </c>
      <c r="V482" s="34">
        <f t="shared" si="1997"/>
        <v>1.9648845926218295E-2</v>
      </c>
      <c r="W482" s="34">
        <f t="shared" si="1997"/>
        <v>1.7156635444681489E-2</v>
      </c>
      <c r="X482" s="34">
        <f t="shared" si="1997"/>
        <v>-8.5099254543931635E-2</v>
      </c>
      <c r="Y482" s="34">
        <f t="shared" si="1997"/>
        <v>0.24564086876720714</v>
      </c>
      <c r="Z482" s="34">
        <f t="shared" si="1997"/>
        <v>2.2758513263501978E-2</v>
      </c>
      <c r="AA482" s="34">
        <f t="shared" si="1997"/>
        <v>8.2987501369129468E-2</v>
      </c>
      <c r="AB482" s="34">
        <f t="shared" si="1997"/>
        <v>8.5382388508190576E-3</v>
      </c>
      <c r="AC482" s="34">
        <f t="shared" si="1997"/>
        <v>7.2418510374662404E-2</v>
      </c>
      <c r="AD482" s="34">
        <f t="shared" si="1997"/>
        <v>0.10624674648620513</v>
      </c>
      <c r="AE482" s="34">
        <f t="shared" si="1997"/>
        <v>1.4828234031132537E-2</v>
      </c>
      <c r="AF482" s="34">
        <f t="shared" si="1997"/>
        <v>3.0758382952052576E-2</v>
      </c>
      <c r="AG482" s="34">
        <f t="shared" si="1997"/>
        <v>-0.12839147286821706</v>
      </c>
      <c r="AH482" s="34">
        <f t="shared" si="1997"/>
        <v>-3.2995441866793263E-3</v>
      </c>
      <c r="AI482" s="34">
        <f t="shared" si="1997"/>
        <v>-5.5234901492922317E-2</v>
      </c>
      <c r="AJ482" s="34">
        <f t="shared" si="1997"/>
        <v>2.7921951798518529E-2</v>
      </c>
    </row>
    <row r="483" spans="1:36" x14ac:dyDescent="0.2">
      <c r="A483" s="1">
        <f t="shared" si="1963"/>
        <v>38292</v>
      </c>
      <c r="B483" s="34">
        <f t="shared" ref="B483:AJ483" si="1998">IF(OR(B51="C",B39="C"),"C",(B51/B39-1))</f>
        <v>5.7118042873028685E-2</v>
      </c>
      <c r="C483" s="34">
        <f t="shared" si="1998"/>
        <v>-1.1236642897251126E-2</v>
      </c>
      <c r="D483" s="34">
        <f t="shared" si="1998"/>
        <v>5.9809191728412703E-3</v>
      </c>
      <c r="E483" s="34">
        <f t="shared" si="1998"/>
        <v>-2.0743065743236366E-2</v>
      </c>
      <c r="F483" s="34">
        <f t="shared" si="1998"/>
        <v>0.17209590579850476</v>
      </c>
      <c r="G483" s="34">
        <f t="shared" si="1998"/>
        <v>1.4899445862648575E-2</v>
      </c>
      <c r="H483" s="34">
        <f t="shared" si="1998"/>
        <v>6.7185718790171878E-2</v>
      </c>
      <c r="I483" s="34">
        <f t="shared" si="1998"/>
        <v>0.16786408587608825</v>
      </c>
      <c r="J483" s="34">
        <f t="shared" si="1998"/>
        <v>3.8377735961176551E-2</v>
      </c>
      <c r="K483" s="34">
        <f t="shared" si="1998"/>
        <v>0.20570123449651634</v>
      </c>
      <c r="L483" s="34">
        <f t="shared" si="1998"/>
        <v>3.199507557622594E-2</v>
      </c>
      <c r="M483" s="34">
        <f t="shared" si="1998"/>
        <v>0.26910640799529695</v>
      </c>
      <c r="N483" s="34">
        <f t="shared" si="1998"/>
        <v>8.5909691853961245E-2</v>
      </c>
      <c r="O483" s="34">
        <f t="shared" si="1998"/>
        <v>0.25256455606650152</v>
      </c>
      <c r="P483" s="34">
        <f t="shared" si="1998"/>
        <v>-0.18627032953645606</v>
      </c>
      <c r="Q483" s="34">
        <f t="shared" si="1998"/>
        <v>-3.3556478264553879E-2</v>
      </c>
      <c r="R483" s="34">
        <f t="shared" si="1998"/>
        <v>4.4943615860312924E-2</v>
      </c>
      <c r="S483" s="34">
        <f t="shared" si="1998"/>
        <v>4.8800498113760415E-2</v>
      </c>
      <c r="T483" s="34">
        <f t="shared" si="1998"/>
        <v>0.14436337171328861</v>
      </c>
      <c r="U483" s="34">
        <f t="shared" si="1998"/>
        <v>3.7416601198362986E-2</v>
      </c>
      <c r="V483" s="34">
        <f t="shared" si="1998"/>
        <v>0.13634319798118844</v>
      </c>
      <c r="W483" s="34">
        <f t="shared" si="1998"/>
        <v>1.2469425926814104E-2</v>
      </c>
      <c r="X483" s="34">
        <f t="shared" si="1998"/>
        <v>1.4901702624255719E-2</v>
      </c>
      <c r="Y483" s="34">
        <f t="shared" si="1998"/>
        <v>9.4029850746268684E-2</v>
      </c>
      <c r="Z483" s="34">
        <f t="shared" si="1998"/>
        <v>0.11775324724031444</v>
      </c>
      <c r="AA483" s="34">
        <f t="shared" si="1998"/>
        <v>0.1127423248095345</v>
      </c>
      <c r="AB483" s="34">
        <f t="shared" si="1998"/>
        <v>3.4102434077079025E-2</v>
      </c>
      <c r="AC483" s="34">
        <f t="shared" si="1998"/>
        <v>5.7578030346737474E-2</v>
      </c>
      <c r="AD483" s="34">
        <f t="shared" si="1998"/>
        <v>1.3187228414887509E-2</v>
      </c>
      <c r="AE483" s="34">
        <f t="shared" si="1998"/>
        <v>0.19804925290536812</v>
      </c>
      <c r="AF483" s="34">
        <f t="shared" si="1998"/>
        <v>2.2622699386503076E-2</v>
      </c>
      <c r="AG483" s="34">
        <f t="shared" si="1998"/>
        <v>0.10120481927710845</v>
      </c>
      <c r="AH483" s="34">
        <f t="shared" si="1998"/>
        <v>3.4979082964006203E-2</v>
      </c>
      <c r="AI483" s="34">
        <f t="shared" si="1998"/>
        <v>6.6776135741652975E-2</v>
      </c>
      <c r="AJ483" s="34">
        <f t="shared" si="1998"/>
        <v>5.4881761449161237E-2</v>
      </c>
    </row>
    <row r="484" spans="1:36" x14ac:dyDescent="0.2">
      <c r="A484" s="1">
        <f t="shared" si="1963"/>
        <v>38322</v>
      </c>
      <c r="B484" s="34">
        <f t="shared" ref="B484:AJ484" si="1999">IF(OR(B52="C",B40="C"),"C",(B52/B40-1))</f>
        <v>1.8579649477681537E-2</v>
      </c>
      <c r="C484" s="34">
        <f t="shared" si="1999"/>
        <v>-1.448799035366477E-2</v>
      </c>
      <c r="D484" s="34">
        <f t="shared" si="1999"/>
        <v>4.9603132153783536E-2</v>
      </c>
      <c r="E484" s="34">
        <f t="shared" si="1999"/>
        <v>6.3653945487525121E-2</v>
      </c>
      <c r="F484" s="34">
        <f t="shared" si="1999"/>
        <v>3.6417445130974002E-2</v>
      </c>
      <c r="G484" s="34">
        <f t="shared" si="1999"/>
        <v>3.606492812332962E-2</v>
      </c>
      <c r="H484" s="34">
        <f t="shared" si="1999"/>
        <v>-3.8290688572210074E-3</v>
      </c>
      <c r="I484" s="34">
        <f t="shared" si="1999"/>
        <v>-6.7450930247426877E-3</v>
      </c>
      <c r="J484" s="34">
        <f t="shared" si="1999"/>
        <v>-1.8900792613883777E-2</v>
      </c>
      <c r="K484" s="34">
        <f t="shared" si="1999"/>
        <v>3.2603850953824232E-2</v>
      </c>
      <c r="L484" s="34">
        <f t="shared" si="1999"/>
        <v>1.9114632896566786E-2</v>
      </c>
      <c r="M484" s="34">
        <f t="shared" si="1999"/>
        <v>-5.8298736860701306E-2</v>
      </c>
      <c r="N484" s="34">
        <f t="shared" si="1999"/>
        <v>0.1015092053625517</v>
      </c>
      <c r="O484" s="34">
        <f t="shared" si="1999"/>
        <v>0.1432306613098655</v>
      </c>
      <c r="P484" s="34">
        <f t="shared" si="1999"/>
        <v>-4.3377426559010335E-3</v>
      </c>
      <c r="Q484" s="34">
        <f t="shared" si="1999"/>
        <v>0.25218124132460829</v>
      </c>
      <c r="R484" s="34">
        <f t="shared" si="1999"/>
        <v>5.5691558594830104E-2</v>
      </c>
      <c r="S484" s="34">
        <f t="shared" si="1999"/>
        <v>7.8485069438556598E-2</v>
      </c>
      <c r="T484" s="34">
        <f t="shared" si="1999"/>
        <v>1.9019790863465946E-2</v>
      </c>
      <c r="U484" s="34">
        <f t="shared" si="1999"/>
        <v>-1.424172191843609E-2</v>
      </c>
      <c r="V484" s="34">
        <f t="shared" si="1999"/>
        <v>7.0388589644937882E-2</v>
      </c>
      <c r="W484" s="34">
        <f t="shared" si="1999"/>
        <v>3.3311931110020065E-2</v>
      </c>
      <c r="X484" s="34">
        <f t="shared" si="1999"/>
        <v>-0.16954555872731436</v>
      </c>
      <c r="Y484" s="34">
        <f t="shared" si="1999"/>
        <v>-2.5491066026701037E-2</v>
      </c>
      <c r="Z484" s="34">
        <f t="shared" si="1999"/>
        <v>3.8271117127971266E-2</v>
      </c>
      <c r="AA484" s="34">
        <f t="shared" si="1999"/>
        <v>-2.3921243904683198E-3</v>
      </c>
      <c r="AB484" s="34">
        <f t="shared" si="1999"/>
        <v>-6.3725101182445787E-2</v>
      </c>
      <c r="AC484" s="34">
        <f t="shared" si="1999"/>
        <v>-1.1267005773856531E-2</v>
      </c>
      <c r="AD484" s="34">
        <f t="shared" si="1999"/>
        <v>-0.14979671577168807</v>
      </c>
      <c r="AE484" s="34">
        <f t="shared" si="1999"/>
        <v>8.5677961417278681E-3</v>
      </c>
      <c r="AF484" s="34">
        <f t="shared" si="1999"/>
        <v>-2.5338383773092499E-3</v>
      </c>
      <c r="AG484" s="34">
        <f t="shared" si="1999"/>
        <v>-0.1838027220051206</v>
      </c>
      <c r="AH484" s="34">
        <f t="shared" si="1999"/>
        <v>-2.8904183901810487E-2</v>
      </c>
      <c r="AI484" s="34">
        <f t="shared" si="1999"/>
        <v>5.5606523955147757E-2</v>
      </c>
      <c r="AJ484" s="34">
        <f t="shared" si="1999"/>
        <v>1.3355693299400118E-2</v>
      </c>
    </row>
    <row r="485" spans="1:36" x14ac:dyDescent="0.2">
      <c r="A485" s="1">
        <f t="shared" si="1963"/>
        <v>38353</v>
      </c>
      <c r="B485" s="34">
        <f t="shared" ref="B485:AJ485" si="2000">IF(OR(B53="C",B41="C"),"C",(B53/B41-1))</f>
        <v>1.989623671929297E-2</v>
      </c>
      <c r="C485" s="34">
        <f t="shared" si="2000"/>
        <v>2.3668299334373977E-2</v>
      </c>
      <c r="D485" s="34">
        <f t="shared" si="2000"/>
        <v>-3.6461945414485331E-2</v>
      </c>
      <c r="E485" s="34">
        <f t="shared" si="2000"/>
        <v>5.5659183577822624E-2</v>
      </c>
      <c r="F485" s="34">
        <f t="shared" si="2000"/>
        <v>0.17053732443071268</v>
      </c>
      <c r="G485" s="34">
        <f t="shared" si="2000"/>
        <v>-8.7338495283713513E-2</v>
      </c>
      <c r="H485" s="34">
        <f t="shared" si="2000"/>
        <v>6.7829834353349661E-2</v>
      </c>
      <c r="I485" s="34">
        <f t="shared" si="2000"/>
        <v>0.28518223687951338</v>
      </c>
      <c r="J485" s="34">
        <f t="shared" si="2000"/>
        <v>9.2864243303511396E-2</v>
      </c>
      <c r="K485" s="34">
        <f t="shared" si="2000"/>
        <v>-1.116211711342463E-2</v>
      </c>
      <c r="L485" s="34">
        <f t="shared" si="2000"/>
        <v>4.2506873075244034E-2</v>
      </c>
      <c r="M485" s="34">
        <f t="shared" si="2000"/>
        <v>0.1185896148749046</v>
      </c>
      <c r="N485" s="34">
        <f t="shared" si="2000"/>
        <v>4.6949567909196466E-2</v>
      </c>
      <c r="O485" s="34">
        <f t="shared" si="2000"/>
        <v>-3.4738198214778637E-2</v>
      </c>
      <c r="P485" s="34">
        <f t="shared" si="2000"/>
        <v>-3.6103498820980184E-2</v>
      </c>
      <c r="Q485" s="34">
        <f t="shared" si="2000"/>
        <v>0.20023660509845831</v>
      </c>
      <c r="R485" s="34">
        <f t="shared" si="2000"/>
        <v>4.7056113293564295E-2</v>
      </c>
      <c r="S485" s="34">
        <f t="shared" si="2000"/>
        <v>6.9168551385747623E-2</v>
      </c>
      <c r="T485" s="34">
        <f t="shared" si="2000"/>
        <v>9.3744898070245997E-2</v>
      </c>
      <c r="U485" s="34">
        <f t="shared" si="2000"/>
        <v>8.0354263939197201E-2</v>
      </c>
      <c r="V485" s="34">
        <f t="shared" si="2000"/>
        <v>9.219753553016985E-2</v>
      </c>
      <c r="W485" s="34">
        <f t="shared" si="2000"/>
        <v>0.17512545449082006</v>
      </c>
      <c r="X485" s="34">
        <f t="shared" si="2000"/>
        <v>3.4489054797022245E-3</v>
      </c>
      <c r="Y485" s="34">
        <f t="shared" si="2000"/>
        <v>0.19984791731207929</v>
      </c>
      <c r="Z485" s="34">
        <f t="shared" si="2000"/>
        <v>9.6198578271171842E-2</v>
      </c>
      <c r="AA485" s="34">
        <f t="shared" si="2000"/>
        <v>1.3214949411521681E-2</v>
      </c>
      <c r="AB485" s="34">
        <f t="shared" si="2000"/>
        <v>-7.8577973602635853E-2</v>
      </c>
      <c r="AC485" s="34">
        <f t="shared" si="2000"/>
        <v>7.3867805849669788E-2</v>
      </c>
      <c r="AD485" s="34">
        <f t="shared" si="2000"/>
        <v>6.231790916880886E-2</v>
      </c>
      <c r="AE485" s="34">
        <f t="shared" si="2000"/>
        <v>-5.865836143878389E-2</v>
      </c>
      <c r="AF485" s="34">
        <f t="shared" si="2000"/>
        <v>-9.2486682571325529E-3</v>
      </c>
      <c r="AG485" s="34">
        <f t="shared" si="2000"/>
        <v>-0.10475578406169661</v>
      </c>
      <c r="AH485" s="34">
        <f t="shared" si="2000"/>
        <v>7.8696441204515466E-2</v>
      </c>
      <c r="AI485" s="34">
        <f t="shared" si="2000"/>
        <v>0.10580227045365587</v>
      </c>
      <c r="AJ485" s="34">
        <f t="shared" si="2000"/>
        <v>4.4282699948371418E-2</v>
      </c>
    </row>
    <row r="486" spans="1:36" x14ac:dyDescent="0.2">
      <c r="A486" s="1">
        <f t="shared" si="1963"/>
        <v>38384</v>
      </c>
      <c r="B486" s="34">
        <f t="shared" ref="B486:AJ486" si="2001">IF(OR(B54="C",B42="C"),"C",(B54/B42-1))</f>
        <v>-2.647138625726364E-2</v>
      </c>
      <c r="C486" s="34">
        <f t="shared" si="2001"/>
        <v>-5.8118570797697222E-3</v>
      </c>
      <c r="D486" s="34">
        <f t="shared" si="2001"/>
        <v>-4.6955576471835903E-2</v>
      </c>
      <c r="E486" s="34">
        <f t="shared" si="2001"/>
        <v>-2.9975047798049159E-2</v>
      </c>
      <c r="F486" s="34">
        <f t="shared" si="2001"/>
        <v>6.2156865290017738E-2</v>
      </c>
      <c r="G486" s="34">
        <f t="shared" si="2001"/>
        <v>2.3158694001518709E-2</v>
      </c>
      <c r="H486" s="34">
        <f t="shared" si="2001"/>
        <v>1.251629726206005E-2</v>
      </c>
      <c r="I486" s="34">
        <f t="shared" si="2001"/>
        <v>1.8498081875032879E-2</v>
      </c>
      <c r="J486" s="34">
        <f t="shared" si="2001"/>
        <v>-0.2076042518397383</v>
      </c>
      <c r="K486" s="34">
        <f t="shared" si="2001"/>
        <v>6.7060670824791835E-2</v>
      </c>
      <c r="L486" s="34">
        <f t="shared" si="2001"/>
        <v>-6.6135211848132869E-3</v>
      </c>
      <c r="M486" s="34">
        <f t="shared" si="2001"/>
        <v>0.14988300545974531</v>
      </c>
      <c r="N486" s="34">
        <f t="shared" si="2001"/>
        <v>6.8920780024350758E-2</v>
      </c>
      <c r="O486" s="34">
        <f t="shared" si="2001"/>
        <v>9.554911772451935E-2</v>
      </c>
      <c r="P486" s="34">
        <f t="shared" si="2001"/>
        <v>-2.1790926238459241E-2</v>
      </c>
      <c r="Q486" s="34">
        <f t="shared" si="2001"/>
        <v>0.11522849286368997</v>
      </c>
      <c r="R486" s="34">
        <f t="shared" si="2001"/>
        <v>2.901276388173768E-2</v>
      </c>
      <c r="S486" s="34">
        <f t="shared" si="2001"/>
        <v>5.7667112299465195E-2</v>
      </c>
      <c r="T486" s="34">
        <f t="shared" si="2001"/>
        <v>-4.4770819065013123E-3</v>
      </c>
      <c r="U486" s="34">
        <f t="shared" si="2001"/>
        <v>3.0199763306859806E-2</v>
      </c>
      <c r="V486" s="34">
        <f t="shared" si="2001"/>
        <v>2.5383416302106943E-2</v>
      </c>
      <c r="W486" s="34">
        <f t="shared" si="2001"/>
        <v>5.1867871219784423E-2</v>
      </c>
      <c r="X486" s="34">
        <f t="shared" si="2001"/>
        <v>-9.7704803033956678E-2</v>
      </c>
      <c r="Y486" s="34">
        <f t="shared" si="2001"/>
        <v>1.4156378600822972E-2</v>
      </c>
      <c r="Z486" s="34">
        <f t="shared" si="2001"/>
        <v>1.5052636881075943E-2</v>
      </c>
      <c r="AA486" s="34">
        <f t="shared" si="2001"/>
        <v>1.8428456591639941E-2</v>
      </c>
      <c r="AB486" s="34">
        <f t="shared" si="2001"/>
        <v>3.5113825223205719E-2</v>
      </c>
      <c r="AC486" s="34">
        <f t="shared" si="2001"/>
        <v>7.1352575427773735E-2</v>
      </c>
      <c r="AD486" s="34">
        <f t="shared" si="2001"/>
        <v>1.4866513462138631E-2</v>
      </c>
      <c r="AE486" s="34">
        <f t="shared" si="2001"/>
        <v>2.6161828016337374E-2</v>
      </c>
      <c r="AF486" s="34">
        <f t="shared" si="2001"/>
        <v>2.5195521809517896E-3</v>
      </c>
      <c r="AG486" s="34">
        <f t="shared" si="2001"/>
        <v>-0.21139581928523266</v>
      </c>
      <c r="AH486" s="34">
        <f t="shared" si="2001"/>
        <v>1.950731331793687E-2</v>
      </c>
      <c r="AI486" s="34">
        <f t="shared" si="2001"/>
        <v>7.9020801623541415E-2</v>
      </c>
      <c r="AJ486" s="34">
        <f t="shared" si="2001"/>
        <v>1.3488287858224757E-2</v>
      </c>
    </row>
    <row r="487" spans="1:36" x14ac:dyDescent="0.2">
      <c r="A487" s="1">
        <f t="shared" si="1963"/>
        <v>38412</v>
      </c>
      <c r="B487" s="34">
        <f t="shared" ref="B487:AJ487" si="2002">IF(OR(B55="C",B43="C"),"C",(B55/B43-1))</f>
        <v>0.17089501195399115</v>
      </c>
      <c r="C487" s="34">
        <f t="shared" si="2002"/>
        <v>3.090422615437971E-2</v>
      </c>
      <c r="D487" s="34">
        <f t="shared" si="2002"/>
        <v>0.16513200207062062</v>
      </c>
      <c r="E487" s="34">
        <f t="shared" si="2002"/>
        <v>0.12693941094860373</v>
      </c>
      <c r="F487" s="34">
        <f t="shared" si="2002"/>
        <v>0.28619751850298347</v>
      </c>
      <c r="G487" s="34">
        <f t="shared" si="2002"/>
        <v>0.13066449786131695</v>
      </c>
      <c r="H487" s="34">
        <f t="shared" si="2002"/>
        <v>0.11827265157823019</v>
      </c>
      <c r="I487" s="34">
        <f t="shared" si="2002"/>
        <v>0.16733961417676091</v>
      </c>
      <c r="J487" s="34">
        <f t="shared" si="2002"/>
        <v>-6.7519645947402784E-2</v>
      </c>
      <c r="K487" s="34">
        <f t="shared" si="2002"/>
        <v>0.43219008657596802</v>
      </c>
      <c r="L487" s="34">
        <f t="shared" si="2002"/>
        <v>0.10779851235832583</v>
      </c>
      <c r="M487" s="34">
        <f t="shared" si="2002"/>
        <v>0.11044675565286965</v>
      </c>
      <c r="N487" s="34">
        <f t="shared" si="2002"/>
        <v>-7.3234213997932063E-2</v>
      </c>
      <c r="O487" s="34">
        <f t="shared" si="2002"/>
        <v>9.9164219561779898E-2</v>
      </c>
      <c r="P487" s="34">
        <f t="shared" si="2002"/>
        <v>6.7565579798970266E-2</v>
      </c>
      <c r="Q487" s="34">
        <f t="shared" si="2002"/>
        <v>0.29924029262802465</v>
      </c>
      <c r="R487" s="34">
        <f t="shared" si="2002"/>
        <v>0.10436893203883502</v>
      </c>
      <c r="S487" s="34">
        <f t="shared" si="2002"/>
        <v>0.15018059734498457</v>
      </c>
      <c r="T487" s="34">
        <f t="shared" si="2002"/>
        <v>7.7992627562568639E-2</v>
      </c>
      <c r="U487" s="34">
        <f t="shared" si="2002"/>
        <v>0.12038123658798283</v>
      </c>
      <c r="V487" s="34">
        <f t="shared" si="2002"/>
        <v>0.11764269905284741</v>
      </c>
      <c r="W487" s="34">
        <f t="shared" si="2002"/>
        <v>0.14716355815675342</v>
      </c>
      <c r="X487" s="34">
        <f t="shared" si="2002"/>
        <v>-7.1110294455418277E-2</v>
      </c>
      <c r="Y487" s="34">
        <f t="shared" si="2002"/>
        <v>0.13432835820895517</v>
      </c>
      <c r="Z487" s="34">
        <f t="shared" si="2002"/>
        <v>0.10332260070305921</v>
      </c>
      <c r="AA487" s="34">
        <f t="shared" si="2002"/>
        <v>0.10368622783339365</v>
      </c>
      <c r="AB487" s="34">
        <f t="shared" si="2002"/>
        <v>0.12971514791276118</v>
      </c>
      <c r="AC487" s="34">
        <f t="shared" si="2002"/>
        <v>0.1380166496275741</v>
      </c>
      <c r="AD487" s="34">
        <f t="shared" si="2002"/>
        <v>0.16151787886159075</v>
      </c>
      <c r="AE487" s="34">
        <f t="shared" si="2002"/>
        <v>0.45957977207977208</v>
      </c>
      <c r="AF487" s="34">
        <f t="shared" si="2002"/>
        <v>8.7947807644428E-2</v>
      </c>
      <c r="AG487" s="34">
        <f t="shared" si="2002"/>
        <v>3.431234114656867E-2</v>
      </c>
      <c r="AH487" s="34">
        <f t="shared" si="2002"/>
        <v>6.5247323672162683E-2</v>
      </c>
      <c r="AI487" s="34">
        <f t="shared" si="2002"/>
        <v>0.23807916469767543</v>
      </c>
      <c r="AJ487" s="34">
        <f t="shared" si="2002"/>
        <v>0.11026061594074976</v>
      </c>
    </row>
    <row r="488" spans="1:36" x14ac:dyDescent="0.2">
      <c r="A488" s="1">
        <f t="shared" si="1963"/>
        <v>38443</v>
      </c>
      <c r="B488" s="34">
        <f t="shared" ref="B488:AJ488" si="2003">IF(OR(B56="C",B44="C"),"C",(B56/B44-1))</f>
        <v>-3.6087722871006922E-2</v>
      </c>
      <c r="C488" s="34">
        <f t="shared" si="2003"/>
        <v>1.5821622884608644E-3</v>
      </c>
      <c r="D488" s="34">
        <f t="shared" si="2003"/>
        <v>-1.1334282249986782E-2</v>
      </c>
      <c r="E488" s="34">
        <f t="shared" si="2003"/>
        <v>0.13169755204758626</v>
      </c>
      <c r="F488" s="34">
        <f t="shared" si="2003"/>
        <v>-4.8144549659942859E-2</v>
      </c>
      <c r="G488" s="34">
        <f t="shared" si="2003"/>
        <v>-3.3492386018584064E-2</v>
      </c>
      <c r="H488" s="34">
        <f t="shared" si="2003"/>
        <v>-5.4726264219531862E-2</v>
      </c>
      <c r="I488" s="34">
        <f t="shared" si="2003"/>
        <v>-5.7624941616067238E-2</v>
      </c>
      <c r="J488" s="34">
        <f t="shared" si="2003"/>
        <v>-0.21100423757314857</v>
      </c>
      <c r="K488" s="34">
        <f t="shared" si="2003"/>
        <v>2.17319795618518E-2</v>
      </c>
      <c r="L488" s="34">
        <f t="shared" si="2003"/>
        <v>-2.5944867157290719E-2</v>
      </c>
      <c r="M488" s="34">
        <f t="shared" si="2003"/>
        <v>-3.4226353198469117E-2</v>
      </c>
      <c r="N488" s="34">
        <f t="shared" si="2003"/>
        <v>0.1339529064831777</v>
      </c>
      <c r="O488" s="34">
        <f t="shared" si="2003"/>
        <v>-0.16256278329045692</v>
      </c>
      <c r="P488" s="34">
        <f t="shared" si="2003"/>
        <v>-9.2610891523934979E-2</v>
      </c>
      <c r="Q488" s="34">
        <f t="shared" si="2003"/>
        <v>-0.13668499607227025</v>
      </c>
      <c r="R488" s="34">
        <f t="shared" si="2003"/>
        <v>0.14758145395633493</v>
      </c>
      <c r="S488" s="34">
        <f t="shared" si="2003"/>
        <v>0.18450960470666078</v>
      </c>
      <c r="T488" s="34">
        <f t="shared" si="2003"/>
        <v>-5.4219487443823433E-2</v>
      </c>
      <c r="U488" s="34">
        <f t="shared" si="2003"/>
        <v>-8.2296915194421394E-2</v>
      </c>
      <c r="V488" s="34">
        <f t="shared" si="2003"/>
        <v>1.7942662010458577E-2</v>
      </c>
      <c r="W488" s="34">
        <f t="shared" si="2003"/>
        <v>-0.13225457739341939</v>
      </c>
      <c r="X488" s="34">
        <f t="shared" si="2003"/>
        <v>-0.10096915762525904</v>
      </c>
      <c r="Y488" s="34">
        <f t="shared" si="2003"/>
        <v>-0.1123658949745906</v>
      </c>
      <c r="Z488" s="34">
        <f t="shared" si="2003"/>
        <v>-8.5364227053600361E-3</v>
      </c>
      <c r="AA488" s="34">
        <f t="shared" si="2003"/>
        <v>-7.7858839207914032E-2</v>
      </c>
      <c r="AB488" s="34">
        <f t="shared" si="2003"/>
        <v>-0.1915830560212175</v>
      </c>
      <c r="AC488" s="34">
        <f t="shared" si="2003"/>
        <v>-1.2621126245543457E-2</v>
      </c>
      <c r="AD488" s="34">
        <f t="shared" si="2003"/>
        <v>-0.16625310173697272</v>
      </c>
      <c r="AE488" s="34">
        <f t="shared" si="2003"/>
        <v>-0.253681608083414</v>
      </c>
      <c r="AF488" s="34">
        <f t="shared" si="2003"/>
        <v>-3.1265829196636563E-2</v>
      </c>
      <c r="AG488" s="34">
        <f t="shared" si="2003"/>
        <v>6.5875686205064676E-2</v>
      </c>
      <c r="AH488" s="34">
        <f t="shared" si="2003"/>
        <v>-0.10855699949933606</v>
      </c>
      <c r="AI488" s="34">
        <f t="shared" si="2003"/>
        <v>2.0960653265024831E-2</v>
      </c>
      <c r="AJ488" s="34">
        <f t="shared" si="2003"/>
        <v>-1.7374940958847174E-2</v>
      </c>
    </row>
    <row r="489" spans="1:36" x14ac:dyDescent="0.2">
      <c r="A489" s="1">
        <f t="shared" si="1963"/>
        <v>38473</v>
      </c>
      <c r="B489" s="34">
        <f t="shared" ref="B489:AJ489" si="2004">IF(OR(B57="C",B45="C"),"C",(B57/B45-1))</f>
        <v>-9.3145764741094927E-3</v>
      </c>
      <c r="C489" s="34">
        <f t="shared" si="2004"/>
        <v>-3.3040474973131451E-2</v>
      </c>
      <c r="D489" s="34">
        <f t="shared" si="2004"/>
        <v>-0.21618280709189797</v>
      </c>
      <c r="E489" s="34">
        <f t="shared" si="2004"/>
        <v>7.566956333162933E-2</v>
      </c>
      <c r="F489" s="34">
        <f t="shared" si="2004"/>
        <v>9.6962755243097387E-3</v>
      </c>
      <c r="G489" s="34">
        <f t="shared" si="2004"/>
        <v>3.1167647820765865E-2</v>
      </c>
      <c r="H489" s="34">
        <f t="shared" si="2004"/>
        <v>5.6041802743304947E-2</v>
      </c>
      <c r="I489" s="34">
        <f t="shared" si="2004"/>
        <v>6.2517787686177773E-2</v>
      </c>
      <c r="J489" s="34">
        <f t="shared" si="2004"/>
        <v>0.12642183945401375</v>
      </c>
      <c r="K489" s="34">
        <f t="shared" si="2004"/>
        <v>0.12104084094433909</v>
      </c>
      <c r="L489" s="34">
        <f t="shared" si="2004"/>
        <v>-6.3615600843288878E-2</v>
      </c>
      <c r="M489" s="34">
        <f t="shared" si="2004"/>
        <v>-1.8387423002665937E-3</v>
      </c>
      <c r="N489" s="34">
        <f t="shared" si="2004"/>
        <v>-3.0404098994586182E-2</v>
      </c>
      <c r="O489" s="34">
        <f t="shared" si="2004"/>
        <v>-8.1307558284244852E-3</v>
      </c>
      <c r="P489" s="34">
        <f t="shared" si="2004"/>
        <v>-6.7790432801822287E-2</v>
      </c>
      <c r="Q489" s="34">
        <f t="shared" si="2004"/>
        <v>2.0525629887054642E-2</v>
      </c>
      <c r="R489" s="34">
        <f t="shared" si="2004"/>
        <v>6.8092034023613301E-2</v>
      </c>
      <c r="S489" s="34">
        <f t="shared" si="2004"/>
        <v>7.8762741031637384E-2</v>
      </c>
      <c r="T489" s="34">
        <f t="shared" si="2004"/>
        <v>-9.4575799721835496E-3</v>
      </c>
      <c r="U489" s="34">
        <f t="shared" si="2004"/>
        <v>-3.8545204747547968E-2</v>
      </c>
      <c r="V489" s="34">
        <f t="shared" si="2004"/>
        <v>-3.1321720395311115E-2</v>
      </c>
      <c r="W489" s="34">
        <f t="shared" si="2004"/>
        <v>-0.15547953285360383</v>
      </c>
      <c r="X489" s="34">
        <f t="shared" si="2004"/>
        <v>-0.1981944802682486</v>
      </c>
      <c r="Y489" s="34">
        <f t="shared" si="2004"/>
        <v>-3.8330060368026775E-2</v>
      </c>
      <c r="Z489" s="34">
        <f t="shared" si="2004"/>
        <v>-5.0403416847698335E-2</v>
      </c>
      <c r="AA489" s="34">
        <f t="shared" si="2004"/>
        <v>5.134212464020349E-2</v>
      </c>
      <c r="AB489" s="34">
        <f t="shared" si="2004"/>
        <v>-9.9565756823821294E-2</v>
      </c>
      <c r="AC489" s="34">
        <f t="shared" si="2004"/>
        <v>8.1196301524826264E-2</v>
      </c>
      <c r="AD489" s="34">
        <f t="shared" si="2004"/>
        <v>0.11232589486296241</v>
      </c>
      <c r="AE489" s="34">
        <f t="shared" si="2004"/>
        <v>0.1350700983469344</v>
      </c>
      <c r="AF489" s="34">
        <f t="shared" si="2004"/>
        <v>5.410537149752459E-2</v>
      </c>
      <c r="AG489" s="34">
        <f t="shared" si="2004"/>
        <v>-3.6441893830703065E-2</v>
      </c>
      <c r="AH489" s="34">
        <f t="shared" si="2004"/>
        <v>-0.10598888660218153</v>
      </c>
      <c r="AI489" s="34">
        <f t="shared" si="2004"/>
        <v>5.0993044498449658E-2</v>
      </c>
      <c r="AJ489" s="34">
        <f t="shared" si="2004"/>
        <v>-2.1210363830292955E-5</v>
      </c>
    </row>
    <row r="490" spans="1:36" x14ac:dyDescent="0.2">
      <c r="A490" s="1">
        <f t="shared" si="1963"/>
        <v>38504</v>
      </c>
      <c r="B490" s="34">
        <f t="shared" ref="B490:AJ490" si="2005">IF(OR(B58="C",B46="C"),"C",(B58/B46-1))</f>
        <v>-5.3366920300205178E-2</v>
      </c>
      <c r="C490" s="34">
        <f t="shared" si="2005"/>
        <v>3.5321988864593923E-3</v>
      </c>
      <c r="D490" s="34">
        <f t="shared" si="2005"/>
        <v>-0.23912798769276955</v>
      </c>
      <c r="E490" s="34">
        <f t="shared" si="2005"/>
        <v>4.3018401943546003E-2</v>
      </c>
      <c r="F490" s="34">
        <f t="shared" si="2005"/>
        <v>7.5276812089303258E-2</v>
      </c>
      <c r="G490" s="34">
        <f t="shared" si="2005"/>
        <v>2.4831708856321466E-2</v>
      </c>
      <c r="H490" s="34">
        <f t="shared" si="2005"/>
        <v>-4.173220763378227E-4</v>
      </c>
      <c r="I490" s="34">
        <f t="shared" si="2005"/>
        <v>5.4510902180436194E-2</v>
      </c>
      <c r="J490" s="34">
        <f t="shared" si="2005"/>
        <v>1.2919238846814673E-2</v>
      </c>
      <c r="K490" s="34">
        <f t="shared" si="2005"/>
        <v>0.1988596095612396</v>
      </c>
      <c r="L490" s="34">
        <f t="shared" si="2005"/>
        <v>3.216061185468444E-2</v>
      </c>
      <c r="M490" s="34">
        <f t="shared" si="2005"/>
        <v>-3.5500624548024939E-3</v>
      </c>
      <c r="N490" s="34">
        <f t="shared" si="2005"/>
        <v>6.9141767323585457E-2</v>
      </c>
      <c r="O490" s="34">
        <f t="shared" si="2005"/>
        <v>0.29114642451759365</v>
      </c>
      <c r="P490" s="34">
        <f t="shared" si="2005"/>
        <v>-5.8418604651162775E-2</v>
      </c>
      <c r="Q490" s="34">
        <f t="shared" si="2005"/>
        <v>0.32135609406708854</v>
      </c>
      <c r="R490" s="34">
        <f t="shared" si="2005"/>
        <v>0.15548107072797768</v>
      </c>
      <c r="S490" s="34">
        <f t="shared" si="2005"/>
        <v>0.16752622337442657</v>
      </c>
      <c r="T490" s="34">
        <f t="shared" si="2005"/>
        <v>8.2758404415454123E-2</v>
      </c>
      <c r="U490" s="34">
        <f t="shared" si="2005"/>
        <v>1.2715652096183083E-2</v>
      </c>
      <c r="V490" s="34">
        <f t="shared" si="2005"/>
        <v>0.22795976393567963</v>
      </c>
      <c r="W490" s="34">
        <f t="shared" si="2005"/>
        <v>0.11952244380711008</v>
      </c>
      <c r="X490" s="34">
        <f t="shared" si="2005"/>
        <v>-1.4495062121694824E-2</v>
      </c>
      <c r="Y490" s="34">
        <f t="shared" si="2005"/>
        <v>-0.18268398268398267</v>
      </c>
      <c r="Z490" s="34">
        <f t="shared" si="2005"/>
        <v>0.18324874300351013</v>
      </c>
      <c r="AA490" s="34">
        <f t="shared" si="2005"/>
        <v>0.19117903549315418</v>
      </c>
      <c r="AB490" s="34">
        <f t="shared" si="2005"/>
        <v>-8.2381269532250667E-2</v>
      </c>
      <c r="AC490" s="34">
        <f t="shared" si="2005"/>
        <v>0.18069538802943086</v>
      </c>
      <c r="AD490" s="34">
        <f t="shared" si="2005"/>
        <v>4.9860749258826775E-2</v>
      </c>
      <c r="AE490" s="34">
        <f t="shared" si="2005"/>
        <v>-7.9442282749675797E-2</v>
      </c>
      <c r="AF490" s="34">
        <f t="shared" si="2005"/>
        <v>-9.194108265315748E-4</v>
      </c>
      <c r="AG490" s="34">
        <f t="shared" si="2005"/>
        <v>8.6884567645841848E-3</v>
      </c>
      <c r="AH490" s="34">
        <f t="shared" si="2005"/>
        <v>-5.3210239194292908E-2</v>
      </c>
      <c r="AI490" s="34">
        <f t="shared" si="2005"/>
        <v>0.18596336565775307</v>
      </c>
      <c r="AJ490" s="34">
        <f t="shared" si="2005"/>
        <v>6.917844103973203E-2</v>
      </c>
    </row>
    <row r="491" spans="1:36" x14ac:dyDescent="0.2">
      <c r="A491" s="1">
        <f t="shared" si="1963"/>
        <v>38534</v>
      </c>
      <c r="B491" s="34">
        <f t="shared" ref="B491:AJ491" si="2006">IF(OR(B59="C",B47="C"),"C",(B59/B47-1))</f>
        <v>-1.9198351751264275E-2</v>
      </c>
      <c r="C491" s="34">
        <f t="shared" si="2006"/>
        <v>7.2378930444909395E-2</v>
      </c>
      <c r="D491" s="34">
        <f t="shared" si="2006"/>
        <v>1.6938739687554882E-2</v>
      </c>
      <c r="E491" s="34">
        <f t="shared" si="2006"/>
        <v>6.7365844634496908E-2</v>
      </c>
      <c r="F491" s="34">
        <f t="shared" si="2006"/>
        <v>9.537650660775876E-2</v>
      </c>
      <c r="G491" s="34">
        <f t="shared" si="2006"/>
        <v>1.8705285175661723E-2</v>
      </c>
      <c r="H491" s="34">
        <f t="shared" si="2006"/>
        <v>1.6502746765904686E-2</v>
      </c>
      <c r="I491" s="34">
        <f t="shared" si="2006"/>
        <v>-0.10988103106411107</v>
      </c>
      <c r="J491" s="34">
        <f t="shared" si="2006"/>
        <v>-6.260317460317455E-2</v>
      </c>
      <c r="K491" s="34">
        <f t="shared" si="2006"/>
        <v>-2.5407734993380449E-2</v>
      </c>
      <c r="L491" s="34">
        <f t="shared" si="2006"/>
        <v>3.5155476331947266E-3</v>
      </c>
      <c r="M491" s="34">
        <f t="shared" si="2006"/>
        <v>-7.4222575340440855E-2</v>
      </c>
      <c r="N491" s="34">
        <f t="shared" si="2006"/>
        <v>-7.6757592213542725E-2</v>
      </c>
      <c r="O491" s="34">
        <f t="shared" si="2006"/>
        <v>-6.5221586158101252E-2</v>
      </c>
      <c r="P491" s="34">
        <f t="shared" si="2006"/>
        <v>-4.7046043285702388E-2</v>
      </c>
      <c r="Q491" s="34">
        <f t="shared" si="2006"/>
        <v>0.15944479046178484</v>
      </c>
      <c r="R491" s="34">
        <f t="shared" si="2006"/>
        <v>0.11217565652409589</v>
      </c>
      <c r="S491" s="34">
        <f t="shared" si="2006"/>
        <v>0.11903552704571552</v>
      </c>
      <c r="T491" s="34">
        <f t="shared" si="2006"/>
        <v>2.0207369418585142E-2</v>
      </c>
      <c r="U491" s="34">
        <f t="shared" si="2006"/>
        <v>-5.4714174993192199E-2</v>
      </c>
      <c r="V491" s="34">
        <f t="shared" si="2006"/>
        <v>-1.8156736020560449E-2</v>
      </c>
      <c r="W491" s="34">
        <f t="shared" si="2006"/>
        <v>7.534614146184393E-2</v>
      </c>
      <c r="X491" s="34">
        <f t="shared" si="2006"/>
        <v>-0.13625212304208345</v>
      </c>
      <c r="Y491" s="34">
        <f t="shared" si="2006"/>
        <v>-0.15193526127595514</v>
      </c>
      <c r="Z491" s="34">
        <f t="shared" si="2006"/>
        <v>-2.5354142266320046E-2</v>
      </c>
      <c r="AA491" s="34">
        <f t="shared" si="2006"/>
        <v>6.7531933197434224E-2</v>
      </c>
      <c r="AB491" s="34">
        <f t="shared" si="2006"/>
        <v>-7.7056752183656263E-3</v>
      </c>
      <c r="AC491" s="34">
        <f t="shared" si="2006"/>
        <v>6.5282018927444785E-2</v>
      </c>
      <c r="AD491" s="34">
        <f t="shared" si="2006"/>
        <v>-5.7059961315280461E-2</v>
      </c>
      <c r="AE491" s="34">
        <f t="shared" si="2006"/>
        <v>0.15143288084464546</v>
      </c>
      <c r="AF491" s="34">
        <f t="shared" si="2006"/>
        <v>1.6337103877039905E-2</v>
      </c>
      <c r="AG491" s="34">
        <f t="shared" si="2006"/>
        <v>0.19181698196216446</v>
      </c>
      <c r="AH491" s="34">
        <f t="shared" si="2006"/>
        <v>-0.18265327921384322</v>
      </c>
      <c r="AI491" s="34">
        <f t="shared" si="2006"/>
        <v>7.5416216216216192E-2</v>
      </c>
      <c r="AJ491" s="34">
        <f t="shared" si="2006"/>
        <v>2.6358462658924164E-2</v>
      </c>
    </row>
    <row r="492" spans="1:36" x14ac:dyDescent="0.2">
      <c r="A492" s="1">
        <f t="shared" si="1963"/>
        <v>38565</v>
      </c>
      <c r="B492" s="34">
        <f t="shared" ref="B492:AJ492" si="2007">IF(OR(B60="C",B48="C"),"C",(B60/B48-1))</f>
        <v>2.224442130736981E-2</v>
      </c>
      <c r="C492" s="34">
        <f t="shared" si="2007"/>
        <v>-2.6914166866220168E-2</v>
      </c>
      <c r="D492" s="34">
        <f t="shared" si="2007"/>
        <v>0.22910515862365122</v>
      </c>
      <c r="E492" s="34">
        <f t="shared" si="2007"/>
        <v>-1.0317448669592166E-2</v>
      </c>
      <c r="F492" s="34">
        <f t="shared" si="2007"/>
        <v>5.2156386895090723E-2</v>
      </c>
      <c r="G492" s="34">
        <f t="shared" si="2007"/>
        <v>-9.8917043593858889E-2</v>
      </c>
      <c r="H492" s="34">
        <f t="shared" si="2007"/>
        <v>-8.3429813910146033E-2</v>
      </c>
      <c r="I492" s="34">
        <f t="shared" si="2007"/>
        <v>-0.23954338713992684</v>
      </c>
      <c r="J492" s="34">
        <f t="shared" si="2007"/>
        <v>0.1856860419138</v>
      </c>
      <c r="K492" s="34">
        <f t="shared" si="2007"/>
        <v>0.10015123508654011</v>
      </c>
      <c r="L492" s="34">
        <f t="shared" si="2007"/>
        <v>-1.0132416416709367E-2</v>
      </c>
      <c r="M492" s="34">
        <f t="shared" si="2007"/>
        <v>5.2764547525367522E-2</v>
      </c>
      <c r="N492" s="34">
        <f t="shared" si="2007"/>
        <v>8.2076447523514062E-2</v>
      </c>
      <c r="O492" s="34">
        <f t="shared" si="2007"/>
        <v>7.8912415032424299E-2</v>
      </c>
      <c r="P492" s="34">
        <f t="shared" si="2007"/>
        <v>0.16557042413245626</v>
      </c>
      <c r="Q492" s="34">
        <f t="shared" si="2007"/>
        <v>0.47506361323155222</v>
      </c>
      <c r="R492" s="34">
        <f t="shared" si="2007"/>
        <v>6.7666255876580372E-2</v>
      </c>
      <c r="S492" s="34">
        <f t="shared" si="2007"/>
        <v>5.4870612531935148E-2</v>
      </c>
      <c r="T492" s="34">
        <f t="shared" si="2007"/>
        <v>2.6049296223170426E-2</v>
      </c>
      <c r="U492" s="34">
        <f t="shared" si="2007"/>
        <v>3.6680957948984405E-2</v>
      </c>
      <c r="V492" s="34">
        <f t="shared" si="2007"/>
        <v>-2.0319485083878375E-2</v>
      </c>
      <c r="W492" s="34">
        <f t="shared" si="2007"/>
        <v>-8.1848184818481884E-2</v>
      </c>
      <c r="X492" s="34">
        <f t="shared" si="2007"/>
        <v>-3.5476873556783972E-2</v>
      </c>
      <c r="Y492" s="34">
        <f t="shared" si="2007"/>
        <v>-0.22563958391903294</v>
      </c>
      <c r="Z492" s="34">
        <f t="shared" si="2007"/>
        <v>-3.7296013041291598E-2</v>
      </c>
      <c r="AA492" s="34">
        <f t="shared" si="2007"/>
        <v>-1.0510480790166477E-2</v>
      </c>
      <c r="AB492" s="34">
        <f t="shared" si="2007"/>
        <v>1.6688440305111962E-2</v>
      </c>
      <c r="AC492" s="34">
        <f t="shared" si="2007"/>
        <v>1.4640477127900065E-2</v>
      </c>
      <c r="AD492" s="34">
        <f t="shared" si="2007"/>
        <v>6.1856486614921602E-2</v>
      </c>
      <c r="AE492" s="34">
        <f t="shared" si="2007"/>
        <v>8.3181600383325449E-2</v>
      </c>
      <c r="AF492" s="34">
        <f t="shared" si="2007"/>
        <v>9.7360126083530396E-2</v>
      </c>
      <c r="AG492" s="34">
        <f t="shared" si="2007"/>
        <v>0.32371505861136152</v>
      </c>
      <c r="AH492" s="34">
        <f t="shared" si="2007"/>
        <v>-2.6346506586626628E-2</v>
      </c>
      <c r="AI492" s="34">
        <f t="shared" si="2007"/>
        <v>6.4477420903163774E-2</v>
      </c>
      <c r="AJ492" s="34">
        <f t="shared" si="2007"/>
        <v>3.3181124741383794E-3</v>
      </c>
    </row>
    <row r="493" spans="1:36" x14ac:dyDescent="0.2">
      <c r="A493" s="1">
        <f t="shared" si="1963"/>
        <v>38596</v>
      </c>
      <c r="B493" s="34">
        <f t="shared" ref="B493:AJ493" si="2008">IF(OR(B61="C",B49="C"),"C",(B61/B49-1))</f>
        <v>-3.0005552470849572E-2</v>
      </c>
      <c r="C493" s="34">
        <f t="shared" si="2008"/>
        <v>8.8083282559825449E-3</v>
      </c>
      <c r="D493" s="34">
        <f t="shared" si="2008"/>
        <v>0.20260480582716434</v>
      </c>
      <c r="E493" s="34">
        <f t="shared" si="2008"/>
        <v>0.12098448156568153</v>
      </c>
      <c r="F493" s="34">
        <f t="shared" si="2008"/>
        <v>3.3233521866104843E-2</v>
      </c>
      <c r="G493" s="34">
        <f t="shared" si="2008"/>
        <v>-0.14473279100158043</v>
      </c>
      <c r="H493" s="34">
        <f t="shared" si="2008"/>
        <v>-0.15946859073469621</v>
      </c>
      <c r="I493" s="34">
        <f t="shared" si="2008"/>
        <v>-2.4627854415088413E-2</v>
      </c>
      <c r="J493" s="34">
        <f t="shared" si="2008"/>
        <v>-8.379888268156388E-3</v>
      </c>
      <c r="K493" s="34">
        <f t="shared" si="2008"/>
        <v>-0.11112924725917461</v>
      </c>
      <c r="L493" s="34">
        <f t="shared" si="2008"/>
        <v>2.2688545282423478E-2</v>
      </c>
      <c r="M493" s="34">
        <f t="shared" si="2008"/>
        <v>6.7225595066011445E-2</v>
      </c>
      <c r="N493" s="34">
        <f t="shared" si="2008"/>
        <v>-3.0103460267779547E-2</v>
      </c>
      <c r="O493" s="34">
        <f t="shared" si="2008"/>
        <v>-8.7203235063918583E-2</v>
      </c>
      <c r="P493" s="34">
        <f t="shared" si="2008"/>
        <v>5.9375563977621448E-2</v>
      </c>
      <c r="Q493" s="34">
        <f t="shared" si="2008"/>
        <v>0.28131212723658061</v>
      </c>
      <c r="R493" s="34">
        <f t="shared" si="2008"/>
        <v>1.7317685836179653E-2</v>
      </c>
      <c r="S493" s="34">
        <f t="shared" si="2008"/>
        <v>2.4090161263402132E-2</v>
      </c>
      <c r="T493" s="34">
        <f t="shared" si="2008"/>
        <v>8.4106432867774306E-3</v>
      </c>
      <c r="U493" s="34">
        <f t="shared" si="2008"/>
        <v>-0.13536473700274698</v>
      </c>
      <c r="V493" s="34">
        <f t="shared" si="2008"/>
        <v>-6.3995509573340215E-2</v>
      </c>
      <c r="W493" s="34">
        <f t="shared" si="2008"/>
        <v>-0.24568553249885638</v>
      </c>
      <c r="X493" s="34">
        <f t="shared" si="2008"/>
        <v>-0.14280515699729679</v>
      </c>
      <c r="Y493" s="34">
        <f t="shared" si="2008"/>
        <v>-8.0565583634175653E-2</v>
      </c>
      <c r="Z493" s="34">
        <f t="shared" si="2008"/>
        <v>-8.1672003580897323E-2</v>
      </c>
      <c r="AA493" s="34">
        <f t="shared" si="2008"/>
        <v>-0.14625337767615876</v>
      </c>
      <c r="AB493" s="34">
        <f t="shared" si="2008"/>
        <v>-5.3624161073825505E-2</v>
      </c>
      <c r="AC493" s="34">
        <f t="shared" si="2008"/>
        <v>1.1902685734217044E-2</v>
      </c>
      <c r="AD493" s="34">
        <f t="shared" si="2008"/>
        <v>1.3116154221571419E-2</v>
      </c>
      <c r="AE493" s="34">
        <f t="shared" si="2008"/>
        <v>0.31793743890518078</v>
      </c>
      <c r="AF493" s="34">
        <f t="shared" si="2008"/>
        <v>7.2411954715087656E-2</v>
      </c>
      <c r="AG493" s="34">
        <f t="shared" si="2008"/>
        <v>0.17357142857142849</v>
      </c>
      <c r="AH493" s="34">
        <f t="shared" si="2008"/>
        <v>-0.20384872505013851</v>
      </c>
      <c r="AI493" s="34">
        <f t="shared" si="2008"/>
        <v>5.4743244823955983E-2</v>
      </c>
      <c r="AJ493" s="34">
        <f t="shared" si="2008"/>
        <v>-2.606994795434614E-2</v>
      </c>
    </row>
    <row r="494" spans="1:36" x14ac:dyDescent="0.2">
      <c r="A494" s="1">
        <f t="shared" si="1963"/>
        <v>38626</v>
      </c>
      <c r="B494" s="34">
        <f t="shared" ref="B494:AJ494" si="2009">IF(OR(B62="C",B50="C"),"C",(B62/B50-1))</f>
        <v>1.1903780823924848E-2</v>
      </c>
      <c r="C494" s="34">
        <f t="shared" si="2009"/>
        <v>-5.1808757030991526E-2</v>
      </c>
      <c r="D494" s="34">
        <f t="shared" si="2009"/>
        <v>9.606440558109175E-2</v>
      </c>
      <c r="E494" s="34">
        <f t="shared" si="2009"/>
        <v>5.4544557264999405E-2</v>
      </c>
      <c r="F494" s="34">
        <f t="shared" si="2009"/>
        <v>0.11218778423004272</v>
      </c>
      <c r="G494" s="34">
        <f t="shared" si="2009"/>
        <v>-4.6614922158912497E-2</v>
      </c>
      <c r="H494" s="34">
        <f t="shared" si="2009"/>
        <v>-2.2956053512502517E-2</v>
      </c>
      <c r="I494" s="34">
        <f t="shared" si="2009"/>
        <v>6.2293316926863129E-2</v>
      </c>
      <c r="J494" s="34">
        <f t="shared" si="2009"/>
        <v>5.3829531812725095E-2</v>
      </c>
      <c r="K494" s="34">
        <f t="shared" si="2009"/>
        <v>8.0543675957331695E-2</v>
      </c>
      <c r="L494" s="34">
        <f t="shared" si="2009"/>
        <v>0.19752074292902888</v>
      </c>
      <c r="M494" s="34">
        <f t="shared" si="2009"/>
        <v>-8.4313205434238037E-2</v>
      </c>
      <c r="N494" s="34">
        <f t="shared" si="2009"/>
        <v>7.542387322143651E-2</v>
      </c>
      <c r="O494" s="34">
        <f t="shared" si="2009"/>
        <v>1.6829800718259236E-2</v>
      </c>
      <c r="P494" s="34">
        <f t="shared" si="2009"/>
        <v>0.103344768439108</v>
      </c>
      <c r="Q494" s="34">
        <f t="shared" si="2009"/>
        <v>0.291981597108117</v>
      </c>
      <c r="R494" s="34">
        <f t="shared" si="2009"/>
        <v>8.7321244187694491E-2</v>
      </c>
      <c r="S494" s="34">
        <f t="shared" si="2009"/>
        <v>8.3523656802241719E-2</v>
      </c>
      <c r="T494" s="34">
        <f t="shared" si="2009"/>
        <v>0.10291638765095712</v>
      </c>
      <c r="U494" s="34">
        <f t="shared" si="2009"/>
        <v>6.0760798276023653E-2</v>
      </c>
      <c r="V494" s="34">
        <f t="shared" si="2009"/>
        <v>1.4439758026028926E-2</v>
      </c>
      <c r="W494" s="34">
        <f t="shared" si="2009"/>
        <v>2.037746170678334E-2</v>
      </c>
      <c r="X494" s="34">
        <f t="shared" si="2009"/>
        <v>0.14469468094845728</v>
      </c>
      <c r="Y494" s="34">
        <f t="shared" si="2009"/>
        <v>-0.15520628683693516</v>
      </c>
      <c r="Z494" s="34">
        <f t="shared" si="2009"/>
        <v>1.3164750425509686E-2</v>
      </c>
      <c r="AA494" s="34">
        <f t="shared" si="2009"/>
        <v>5.717624848294145E-2</v>
      </c>
      <c r="AB494" s="34">
        <f t="shared" si="2009"/>
        <v>-3.0157692028195626E-2</v>
      </c>
      <c r="AC494" s="34">
        <f t="shared" si="2009"/>
        <v>5.6167768650237093E-3</v>
      </c>
      <c r="AD494" s="34">
        <f t="shared" si="2009"/>
        <v>-1.3975812902922269E-2</v>
      </c>
      <c r="AE494" s="34">
        <f t="shared" si="2009"/>
        <v>0.15358677685950406</v>
      </c>
      <c r="AF494" s="34">
        <f t="shared" si="2009"/>
        <v>6.6582551723089578E-2</v>
      </c>
      <c r="AG494" s="34">
        <f t="shared" si="2009"/>
        <v>0.43607559755419678</v>
      </c>
      <c r="AH494" s="34">
        <f t="shared" si="2009"/>
        <v>-0.15518241698235558</v>
      </c>
      <c r="AI494" s="34">
        <f t="shared" si="2009"/>
        <v>0.13286689419795228</v>
      </c>
      <c r="AJ494" s="34">
        <f t="shared" si="2009"/>
        <v>2.0843584760660061E-2</v>
      </c>
    </row>
    <row r="495" spans="1:36" x14ac:dyDescent="0.2">
      <c r="A495" s="1">
        <f t="shared" si="1963"/>
        <v>38657</v>
      </c>
      <c r="B495" s="34">
        <f t="shared" ref="B495:AJ495" si="2010">IF(OR(B63="C",B51="C"),"C",(B63/B51-1))</f>
        <v>-2.6912268308788567E-2</v>
      </c>
      <c r="C495" s="34">
        <f t="shared" si="2010"/>
        <v>-9.2315246746869084E-3</v>
      </c>
      <c r="D495" s="34">
        <f t="shared" si="2010"/>
        <v>-1.2444337465398969E-2</v>
      </c>
      <c r="E495" s="34">
        <f t="shared" si="2010"/>
        <v>-1.2739667166033697E-2</v>
      </c>
      <c r="F495" s="34">
        <f t="shared" si="2010"/>
        <v>3.7045604758757511E-2</v>
      </c>
      <c r="G495" s="34">
        <f t="shared" si="2010"/>
        <v>-2.511610215762905E-2</v>
      </c>
      <c r="H495" s="34">
        <f t="shared" si="2010"/>
        <v>-3.6512193458942299E-2</v>
      </c>
      <c r="I495" s="34">
        <f t="shared" si="2010"/>
        <v>-0.12072085112542519</v>
      </c>
      <c r="J495" s="34">
        <f t="shared" si="2010"/>
        <v>-5.7799608946540126E-2</v>
      </c>
      <c r="K495" s="34">
        <f t="shared" si="2010"/>
        <v>-3.3306157682716275E-2</v>
      </c>
      <c r="L495" s="34">
        <f t="shared" si="2010"/>
        <v>-1.4633370446954008E-2</v>
      </c>
      <c r="M495" s="34">
        <f t="shared" si="2010"/>
        <v>-0.1673422119281992</v>
      </c>
      <c r="N495" s="34">
        <f t="shared" si="2010"/>
        <v>6.6610475053265006E-2</v>
      </c>
      <c r="O495" s="34">
        <f t="shared" si="2010"/>
        <v>-0.10793561140920649</v>
      </c>
      <c r="P495" s="34">
        <f t="shared" si="2010"/>
        <v>0.15345459989520172</v>
      </c>
      <c r="Q495" s="34">
        <f t="shared" si="2010"/>
        <v>0.48540113985094258</v>
      </c>
      <c r="R495" s="34">
        <f t="shared" si="2010"/>
        <v>3.4725244121077026E-2</v>
      </c>
      <c r="S495" s="34">
        <f t="shared" si="2010"/>
        <v>3.8113663507406859E-2</v>
      </c>
      <c r="T495" s="34">
        <f t="shared" si="2010"/>
        <v>-5.404171354956544E-2</v>
      </c>
      <c r="U495" s="34">
        <f t="shared" si="2010"/>
        <v>1.6863711372832713E-2</v>
      </c>
      <c r="V495" s="34">
        <f t="shared" si="2010"/>
        <v>-7.2891178711113613E-2</v>
      </c>
      <c r="W495" s="34">
        <f t="shared" si="2010"/>
        <v>-3.3347543934441726E-2</v>
      </c>
      <c r="X495" s="34">
        <f t="shared" si="2010"/>
        <v>6.4274552584249189E-3</v>
      </c>
      <c r="Y495" s="34">
        <f t="shared" si="2010"/>
        <v>-6.3145585655817627E-2</v>
      </c>
      <c r="Z495" s="34">
        <f t="shared" si="2010"/>
        <v>-6.4560866657271787E-2</v>
      </c>
      <c r="AA495" s="34">
        <f t="shared" si="2010"/>
        <v>-9.3803225068425089E-3</v>
      </c>
      <c r="AB495" s="34">
        <f t="shared" si="2010"/>
        <v>1.2351354664705161E-2</v>
      </c>
      <c r="AC495" s="34">
        <f t="shared" si="2010"/>
        <v>4.0166930336588358E-2</v>
      </c>
      <c r="AD495" s="34">
        <f t="shared" si="2010"/>
        <v>-6.3213246811367196E-2</v>
      </c>
      <c r="AE495" s="34">
        <f t="shared" si="2010"/>
        <v>-4.9945146948438102E-2</v>
      </c>
      <c r="AF495" s="34">
        <f t="shared" si="2010"/>
        <v>7.9476176589037495E-2</v>
      </c>
      <c r="AG495" s="34">
        <f t="shared" si="2010"/>
        <v>0.14077315827862869</v>
      </c>
      <c r="AH495" s="34">
        <f t="shared" si="2010"/>
        <v>-0.10069034517258635</v>
      </c>
      <c r="AI495" s="34">
        <f t="shared" si="2010"/>
        <v>3.7644135994167049E-2</v>
      </c>
      <c r="AJ495" s="34">
        <f t="shared" si="2010"/>
        <v>-1.2799446378013113E-2</v>
      </c>
    </row>
    <row r="496" spans="1:36" x14ac:dyDescent="0.2">
      <c r="A496" s="1">
        <f t="shared" si="1963"/>
        <v>38687</v>
      </c>
      <c r="B496" s="34">
        <f t="shared" ref="B496:AJ496" si="2011">IF(OR(B64="C",B52="C"),"C",(B64/B52-1))</f>
        <v>-0.10363389799342637</v>
      </c>
      <c r="C496" s="34">
        <f t="shared" si="2011"/>
        <v>-4.5149281730183954E-2</v>
      </c>
      <c r="D496" s="34">
        <f t="shared" si="2011"/>
        <v>-7.4582904432372921E-2</v>
      </c>
      <c r="E496" s="34">
        <f t="shared" si="2011"/>
        <v>-3.6286224109502441E-2</v>
      </c>
      <c r="F496" s="34">
        <f t="shared" si="2011"/>
        <v>8.3419615707388317E-2</v>
      </c>
      <c r="G496" s="34">
        <f t="shared" si="2011"/>
        <v>-7.5522007113959067E-2</v>
      </c>
      <c r="H496" s="34">
        <f t="shared" si="2011"/>
        <v>-3.3751479289940822E-2</v>
      </c>
      <c r="I496" s="34">
        <f t="shared" si="2011"/>
        <v>-2.3076180361108478E-2</v>
      </c>
      <c r="J496" s="34">
        <f t="shared" si="2011"/>
        <v>3.9284446022727071E-3</v>
      </c>
      <c r="K496" s="34">
        <f t="shared" si="2011"/>
        <v>0.11736268479551093</v>
      </c>
      <c r="L496" s="34">
        <f t="shared" si="2011"/>
        <v>-2.0390206236476138E-2</v>
      </c>
      <c r="M496" s="34">
        <f t="shared" si="2011"/>
        <v>0.13291436075415075</v>
      </c>
      <c r="N496" s="34">
        <f t="shared" si="2011"/>
        <v>-3.7564859759451008E-2</v>
      </c>
      <c r="O496" s="34">
        <f t="shared" si="2011"/>
        <v>-8.9529759580521007E-2</v>
      </c>
      <c r="P496" s="34">
        <f t="shared" si="2011"/>
        <v>3.7915714100849707E-2</v>
      </c>
      <c r="Q496" s="34">
        <f t="shared" si="2011"/>
        <v>-0.10926798368898216</v>
      </c>
      <c r="R496" s="34">
        <f t="shared" si="2011"/>
        <v>9.1925973719009235E-3</v>
      </c>
      <c r="S496" s="34">
        <f t="shared" si="2011"/>
        <v>1.8702389094596761E-2</v>
      </c>
      <c r="T496" s="34">
        <f t="shared" si="2011"/>
        <v>1.3806103890932064E-3</v>
      </c>
      <c r="U496" s="34">
        <f t="shared" si="2011"/>
        <v>-7.1896837403645275E-2</v>
      </c>
      <c r="V496" s="34">
        <f t="shared" si="2011"/>
        <v>-6.6373464991668629E-2</v>
      </c>
      <c r="W496" s="34">
        <f t="shared" si="2011"/>
        <v>-5.658101538798932E-2</v>
      </c>
      <c r="X496" s="34">
        <f t="shared" si="2011"/>
        <v>4.990465676435174E-2</v>
      </c>
      <c r="Y496" s="34">
        <f t="shared" si="2011"/>
        <v>2.3467571706469181E-2</v>
      </c>
      <c r="Z496" s="34">
        <f t="shared" si="2011"/>
        <v>-5.1660746816174052E-2</v>
      </c>
      <c r="AA496" s="34">
        <f t="shared" si="2011"/>
        <v>-3.1525715515386299E-2</v>
      </c>
      <c r="AB496" s="34">
        <f t="shared" si="2011"/>
        <v>1.5680623834548602E-3</v>
      </c>
      <c r="AC496" s="34">
        <f t="shared" si="2011"/>
        <v>1.9100018111242179E-2</v>
      </c>
      <c r="AD496" s="34">
        <f t="shared" si="2011"/>
        <v>-5.0552726369395118E-2</v>
      </c>
      <c r="AE496" s="34">
        <f t="shared" si="2011"/>
        <v>0.13271401951112582</v>
      </c>
      <c r="AF496" s="34">
        <f t="shared" si="2011"/>
        <v>2.1346086550799059E-2</v>
      </c>
      <c r="AG496" s="34">
        <f t="shared" si="2011"/>
        <v>0.18623080733036157</v>
      </c>
      <c r="AH496" s="34">
        <f t="shared" si="2011"/>
        <v>-0.12148455911876122</v>
      </c>
      <c r="AI496" s="34">
        <f t="shared" si="2011"/>
        <v>-8.852783544976095E-2</v>
      </c>
      <c r="AJ496" s="34">
        <f t="shared" si="2011"/>
        <v>-3.3005147638783816E-2</v>
      </c>
    </row>
    <row r="497" spans="1:36" x14ac:dyDescent="0.2">
      <c r="A497" s="1">
        <f t="shared" si="1963"/>
        <v>38718</v>
      </c>
      <c r="B497" s="34">
        <f t="shared" ref="B497:AJ497" si="2012">IF(OR(B65="C",B53="C"),"C",(B65/B53-1))</f>
        <v>-5.0251913692178518E-2</v>
      </c>
      <c r="C497" s="34">
        <f t="shared" si="2012"/>
        <v>-7.6144222713745435E-2</v>
      </c>
      <c r="D497" s="34">
        <f t="shared" si="2012"/>
        <v>-3.4567759688144961E-2</v>
      </c>
      <c r="E497" s="34">
        <f t="shared" si="2012"/>
        <v>6.0378430693552865E-4</v>
      </c>
      <c r="F497" s="34">
        <f t="shared" si="2012"/>
        <v>-5.7986139871338271E-2</v>
      </c>
      <c r="G497" s="34">
        <f t="shared" si="2012"/>
        <v>-8.0826309420182207E-2</v>
      </c>
      <c r="H497" s="34">
        <f t="shared" si="2012"/>
        <v>-9.2514223256074613E-2</v>
      </c>
      <c r="I497" s="34">
        <f t="shared" si="2012"/>
        <v>-0.19545404269439226</v>
      </c>
      <c r="J497" s="34">
        <f t="shared" si="2012"/>
        <v>8.421117325302685E-2</v>
      </c>
      <c r="K497" s="34">
        <f t="shared" si="2012"/>
        <v>0.1414952263840723</v>
      </c>
      <c r="L497" s="34">
        <f t="shared" si="2012"/>
        <v>-6.5260572586258614E-2</v>
      </c>
      <c r="M497" s="34">
        <f t="shared" si="2012"/>
        <v>-3.9491634953687127E-2</v>
      </c>
      <c r="N497" s="34">
        <f t="shared" si="2012"/>
        <v>-9.3363722229066526E-2</v>
      </c>
      <c r="O497" s="34">
        <f t="shared" si="2012"/>
        <v>0.14266647599980931</v>
      </c>
      <c r="P497" s="34">
        <f t="shared" si="2012"/>
        <v>5.9340804654699264E-2</v>
      </c>
      <c r="Q497" s="34">
        <f t="shared" si="2012"/>
        <v>4.8774283806556129E-2</v>
      </c>
      <c r="R497" s="34">
        <f t="shared" si="2012"/>
        <v>4.3227532220897036E-2</v>
      </c>
      <c r="S497" s="34">
        <f t="shared" si="2012"/>
        <v>4.388449486221635E-3</v>
      </c>
      <c r="T497" s="34">
        <f t="shared" si="2012"/>
        <v>2.2788337147974902E-2</v>
      </c>
      <c r="U497" s="34">
        <f t="shared" si="2012"/>
        <v>6.2253385737652822E-2</v>
      </c>
      <c r="V497" s="34">
        <f t="shared" si="2012"/>
        <v>-3.6764612794186524E-2</v>
      </c>
      <c r="W497" s="34">
        <f t="shared" si="2012"/>
        <v>-5.8122586749175364E-2</v>
      </c>
      <c r="X497" s="34">
        <f t="shared" si="2012"/>
        <v>-4.5086027375104143E-3</v>
      </c>
      <c r="Y497" s="34">
        <f t="shared" si="2012"/>
        <v>9.5063727906485429E-2</v>
      </c>
      <c r="Z497" s="34">
        <f t="shared" si="2012"/>
        <v>-2.6228462451206913E-2</v>
      </c>
      <c r="AA497" s="34">
        <f t="shared" si="2012"/>
        <v>1.1178508493268957E-2</v>
      </c>
      <c r="AB497" s="34">
        <f t="shared" si="2012"/>
        <v>6.5421846072467593E-2</v>
      </c>
      <c r="AC497" s="34">
        <f t="shared" si="2012"/>
        <v>4.8668480803101044E-2</v>
      </c>
      <c r="AD497" s="34">
        <f t="shared" si="2012"/>
        <v>-2.899836657323196E-2</v>
      </c>
      <c r="AE497" s="34">
        <f t="shared" si="2012"/>
        <v>8.9758974183152151E-2</v>
      </c>
      <c r="AF497" s="34">
        <f t="shared" si="2012"/>
        <v>6.3475832343756977E-2</v>
      </c>
      <c r="AG497" s="34">
        <f t="shared" si="2012"/>
        <v>0.21847331897583144</v>
      </c>
      <c r="AH497" s="34">
        <f t="shared" si="2012"/>
        <v>-0.111336061249804</v>
      </c>
      <c r="AI497" s="34">
        <f t="shared" si="2012"/>
        <v>0.12004641375105707</v>
      </c>
      <c r="AJ497" s="34">
        <f t="shared" si="2012"/>
        <v>-1.8654902183434019E-2</v>
      </c>
    </row>
    <row r="498" spans="1:36" x14ac:dyDescent="0.2">
      <c r="A498" s="1">
        <f t="shared" si="1963"/>
        <v>38749</v>
      </c>
      <c r="B498" s="34">
        <f t="shared" ref="B498:AJ498" si="2013">IF(OR(B66="C",B54="C"),"C",(B66/B54-1))</f>
        <v>6.5698940339671941E-2</v>
      </c>
      <c r="C498" s="34">
        <f t="shared" si="2013"/>
        <v>-1.315261310126592E-2</v>
      </c>
      <c r="D498" s="34">
        <f t="shared" si="2013"/>
        <v>3.3314323072429097E-2</v>
      </c>
      <c r="E498" s="34">
        <f t="shared" si="2013"/>
        <v>3.3061624462706884E-2</v>
      </c>
      <c r="F498" s="34">
        <f t="shared" si="2013"/>
        <v>8.7162129136321376E-2</v>
      </c>
      <c r="G498" s="34">
        <f t="shared" si="2013"/>
        <v>9.9853238445988257E-3</v>
      </c>
      <c r="H498" s="34">
        <f t="shared" si="2013"/>
        <v>3.023626253088052E-3</v>
      </c>
      <c r="I498" s="34">
        <f t="shared" si="2013"/>
        <v>0.10438057891749652</v>
      </c>
      <c r="J498" s="34">
        <f t="shared" si="2013"/>
        <v>9.0255563581329801E-2</v>
      </c>
      <c r="K498" s="34">
        <f t="shared" si="2013"/>
        <v>-7.8889819943183115E-3</v>
      </c>
      <c r="L498" s="34">
        <f t="shared" si="2013"/>
        <v>6.3850252251402617E-2</v>
      </c>
      <c r="M498" s="34">
        <f t="shared" si="2013"/>
        <v>7.9511625277914888E-3</v>
      </c>
      <c r="N498" s="34">
        <f t="shared" si="2013"/>
        <v>-0.10818986443589651</v>
      </c>
      <c r="O498" s="34">
        <f t="shared" si="2013"/>
        <v>-6.0579835569017693E-2</v>
      </c>
      <c r="P498" s="34">
        <f t="shared" si="2013"/>
        <v>2.0398843050692728E-2</v>
      </c>
      <c r="Q498" s="34">
        <f t="shared" si="2013"/>
        <v>0.31214042503228834</v>
      </c>
      <c r="R498" s="34">
        <f t="shared" si="2013"/>
        <v>4.694561198369307E-2</v>
      </c>
      <c r="S498" s="34">
        <f t="shared" si="2013"/>
        <v>5.4548212378418448E-2</v>
      </c>
      <c r="T498" s="34">
        <f t="shared" si="2013"/>
        <v>6.0323850534442558E-2</v>
      </c>
      <c r="U498" s="34">
        <f t="shared" si="2013"/>
        <v>8.8836140676253672E-2</v>
      </c>
      <c r="V498" s="34">
        <f t="shared" si="2013"/>
        <v>-1.8757539795407618E-3</v>
      </c>
      <c r="W498" s="34">
        <f t="shared" si="2013"/>
        <v>-2.9844807003576168E-4</v>
      </c>
      <c r="X498" s="34">
        <f t="shared" si="2013"/>
        <v>8.3163265306122502E-2</v>
      </c>
      <c r="Y498" s="34">
        <f t="shared" si="2013"/>
        <v>2.572634312611588E-2</v>
      </c>
      <c r="Z498" s="34">
        <f t="shared" si="2013"/>
        <v>6.5165265305797693E-3</v>
      </c>
      <c r="AA498" s="34">
        <f t="shared" si="2013"/>
        <v>-2.841525741460571E-3</v>
      </c>
      <c r="AB498" s="34">
        <f t="shared" si="2013"/>
        <v>-2.7556335530123377E-2</v>
      </c>
      <c r="AC498" s="34">
        <f t="shared" si="2013"/>
        <v>4.5112473692362265E-2</v>
      </c>
      <c r="AD498" s="34">
        <f t="shared" si="2013"/>
        <v>-7.8275698191276888E-4</v>
      </c>
      <c r="AE498" s="34">
        <f t="shared" si="2013"/>
        <v>-4.2706540447504326E-2</v>
      </c>
      <c r="AF498" s="34">
        <f t="shared" si="2013"/>
        <v>0.11581281628475582</v>
      </c>
      <c r="AG498" s="34">
        <f t="shared" si="2013"/>
        <v>0.26492803192247405</v>
      </c>
      <c r="AH498" s="34">
        <f t="shared" si="2013"/>
        <v>-4.8129634383919484E-2</v>
      </c>
      <c r="AI498" s="34">
        <f t="shared" si="2013"/>
        <v>9.3844285098545477E-3</v>
      </c>
      <c r="AJ498" s="34">
        <f t="shared" si="2013"/>
        <v>2.3888570786522623E-2</v>
      </c>
    </row>
    <row r="499" spans="1:36" x14ac:dyDescent="0.2">
      <c r="A499" s="1">
        <f t="shared" si="1963"/>
        <v>38777</v>
      </c>
      <c r="B499" s="34">
        <f t="shared" ref="B499:AJ499" si="2014">IF(OR(B67="C",B55="C"),"C",(B67/B55-1))</f>
        <v>-8.9927382834481095E-2</v>
      </c>
      <c r="C499" s="34">
        <f t="shared" si="2014"/>
        <v>-6.2753949490127692E-2</v>
      </c>
      <c r="D499" s="34">
        <f t="shared" si="2014"/>
        <v>-0.14835209219667189</v>
      </c>
      <c r="E499" s="34">
        <f t="shared" si="2014"/>
        <v>4.8304184796399419E-3</v>
      </c>
      <c r="F499" s="34">
        <f t="shared" si="2014"/>
        <v>-0.21386717722677495</v>
      </c>
      <c r="G499" s="34">
        <f t="shared" si="2014"/>
        <v>-7.4307727556093162E-2</v>
      </c>
      <c r="H499" s="34">
        <f t="shared" si="2014"/>
        <v>-0.11730463329610452</v>
      </c>
      <c r="I499" s="34">
        <f t="shared" si="2014"/>
        <v>-0.10434281322059957</v>
      </c>
      <c r="J499" s="34">
        <f t="shared" si="2014"/>
        <v>-5.8657093309805619E-2</v>
      </c>
      <c r="K499" s="34">
        <f t="shared" si="2014"/>
        <v>-0.1333720833679316</v>
      </c>
      <c r="L499" s="34">
        <f t="shared" si="2014"/>
        <v>-1.1114755293174516E-3</v>
      </c>
      <c r="M499" s="34">
        <f t="shared" si="2014"/>
        <v>-7.3297436675261673E-2</v>
      </c>
      <c r="N499" s="34">
        <f t="shared" si="2014"/>
        <v>-1.5754241526564794E-2</v>
      </c>
      <c r="O499" s="34">
        <f t="shared" si="2014"/>
        <v>-4.0639128647759981E-2</v>
      </c>
      <c r="P499" s="34">
        <f t="shared" si="2014"/>
        <v>-3.1506912230744533E-2</v>
      </c>
      <c r="Q499" s="34">
        <f t="shared" si="2014"/>
        <v>0.10573903627504055</v>
      </c>
      <c r="R499" s="34">
        <f t="shared" si="2014"/>
        <v>1.6225385352902189E-2</v>
      </c>
      <c r="S499" s="34">
        <f t="shared" si="2014"/>
        <v>2.0310187720667949E-2</v>
      </c>
      <c r="T499" s="34">
        <f t="shared" si="2014"/>
        <v>-4.5401643769872213E-2</v>
      </c>
      <c r="U499" s="34">
        <f t="shared" si="2014"/>
        <v>-7.3471647575510501E-2</v>
      </c>
      <c r="V499" s="34">
        <f t="shared" si="2014"/>
        <v>-8.8267106325275679E-2</v>
      </c>
      <c r="W499" s="34">
        <f t="shared" si="2014"/>
        <v>-0.13375541690997939</v>
      </c>
      <c r="X499" s="34">
        <f t="shared" si="2014"/>
        <v>4.7920478710251624E-2</v>
      </c>
      <c r="Y499" s="34">
        <f t="shared" si="2014"/>
        <v>-0.11377923976608184</v>
      </c>
      <c r="Z499" s="34">
        <f t="shared" si="2014"/>
        <v>-8.2076005118590589E-2</v>
      </c>
      <c r="AA499" s="34">
        <f t="shared" si="2014"/>
        <v>-7.5573557920683987E-2</v>
      </c>
      <c r="AB499" s="34">
        <f t="shared" si="2014"/>
        <v>-0.131050671847175</v>
      </c>
      <c r="AC499" s="34">
        <f t="shared" si="2014"/>
        <v>-3.5109269580522184E-3</v>
      </c>
      <c r="AD499" s="34">
        <f t="shared" si="2014"/>
        <v>-0.12280104712041884</v>
      </c>
      <c r="AE499" s="34">
        <f t="shared" si="2014"/>
        <v>-0.27793705014029524</v>
      </c>
      <c r="AF499" s="34">
        <f t="shared" si="2014"/>
        <v>-1.6008730108278746E-2</v>
      </c>
      <c r="AG499" s="34">
        <f t="shared" si="2014"/>
        <v>0.12204778156996587</v>
      </c>
      <c r="AH499" s="34">
        <f t="shared" si="2014"/>
        <v>-9.5325804210492304E-2</v>
      </c>
      <c r="AI499" s="34">
        <f t="shared" si="2014"/>
        <v>-0.11465130227739506</v>
      </c>
      <c r="AJ499" s="34">
        <f t="shared" si="2014"/>
        <v>-6.7032617882305412E-2</v>
      </c>
    </row>
    <row r="500" spans="1:36" x14ac:dyDescent="0.2">
      <c r="A500" s="1">
        <f t="shared" si="1963"/>
        <v>38808</v>
      </c>
      <c r="B500" s="34">
        <f t="shared" ref="B500:AJ500" si="2015">IF(OR(B68="C",B56="C"),"C",(B68/B56-1))</f>
        <v>8.4319267979951151E-2</v>
      </c>
      <c r="C500" s="34">
        <f t="shared" si="2015"/>
        <v>-4.1260086737051616E-2</v>
      </c>
      <c r="D500" s="34">
        <f t="shared" si="2015"/>
        <v>1.5214532010948689E-2</v>
      </c>
      <c r="E500" s="34">
        <f t="shared" si="2015"/>
        <v>-7.6192979086856738E-2</v>
      </c>
      <c r="F500" s="34">
        <f t="shared" si="2015"/>
        <v>0.11445939152028517</v>
      </c>
      <c r="G500" s="34">
        <f t="shared" si="2015"/>
        <v>5.208579392450563E-3</v>
      </c>
      <c r="H500" s="34">
        <f t="shared" si="2015"/>
        <v>2.8764973699332508E-2</v>
      </c>
      <c r="I500" s="34">
        <f t="shared" si="2015"/>
        <v>7.7938169877950658E-2</v>
      </c>
      <c r="J500" s="34">
        <f t="shared" si="2015"/>
        <v>5.464620630861039E-2</v>
      </c>
      <c r="K500" s="34">
        <f t="shared" si="2015"/>
        <v>-6.5118475274725252E-2</v>
      </c>
      <c r="L500" s="34">
        <f t="shared" si="2015"/>
        <v>9.1630868811045429E-2</v>
      </c>
      <c r="M500" s="34">
        <f t="shared" si="2015"/>
        <v>8.1521739130434812E-2</v>
      </c>
      <c r="N500" s="34">
        <f t="shared" si="2015"/>
        <v>-0.15353244808700106</v>
      </c>
      <c r="O500" s="34">
        <f t="shared" si="2015"/>
        <v>0.12119660620245765</v>
      </c>
      <c r="P500" s="34">
        <f t="shared" si="2015"/>
        <v>0.11367898844455193</v>
      </c>
      <c r="Q500" s="34">
        <f t="shared" si="2015"/>
        <v>0.49347892023051254</v>
      </c>
      <c r="R500" s="34">
        <f t="shared" si="2015"/>
        <v>-6.2239501635817929E-3</v>
      </c>
      <c r="S500" s="34">
        <f t="shared" si="2015"/>
        <v>-1.6024362350062216E-3</v>
      </c>
      <c r="T500" s="34">
        <f t="shared" si="2015"/>
        <v>3.3654091799369734E-2</v>
      </c>
      <c r="U500" s="34">
        <f t="shared" si="2015"/>
        <v>0.11144187555020157</v>
      </c>
      <c r="V500" s="34">
        <f t="shared" si="2015"/>
        <v>1.5019841385799593E-2</v>
      </c>
      <c r="W500" s="34">
        <f t="shared" si="2015"/>
        <v>0.11647915287888821</v>
      </c>
      <c r="X500" s="34">
        <f t="shared" si="2015"/>
        <v>7.3324519475236549E-2</v>
      </c>
      <c r="Y500" s="34">
        <f t="shared" si="2015"/>
        <v>0.17297497879558943</v>
      </c>
      <c r="Z500" s="34">
        <f t="shared" si="2015"/>
        <v>3.2570676301577839E-2</v>
      </c>
      <c r="AA500" s="34">
        <f t="shared" si="2015"/>
        <v>9.2436819091380684E-2</v>
      </c>
      <c r="AB500" s="34">
        <f t="shared" si="2015"/>
        <v>0.24778706282884566</v>
      </c>
      <c r="AC500" s="34">
        <f t="shared" si="2015"/>
        <v>0.13142377687122075</v>
      </c>
      <c r="AD500" s="34">
        <f t="shared" si="2015"/>
        <v>0.2222370291400142</v>
      </c>
      <c r="AE500" s="34">
        <f t="shared" si="2015"/>
        <v>0.5202842191175765</v>
      </c>
      <c r="AF500" s="34">
        <f t="shared" si="2015"/>
        <v>7.3504228813448647E-2</v>
      </c>
      <c r="AG500" s="34">
        <f t="shared" si="2015"/>
        <v>0.3233095198537963</v>
      </c>
      <c r="AH500" s="34">
        <f t="shared" si="2015"/>
        <v>9.3841570619261683E-2</v>
      </c>
      <c r="AI500" s="34">
        <f t="shared" si="2015"/>
        <v>-2.6770931506151507E-2</v>
      </c>
      <c r="AJ500" s="34">
        <f t="shared" si="2015"/>
        <v>3.8043509484736671E-2</v>
      </c>
    </row>
    <row r="501" spans="1:36" x14ac:dyDescent="0.2">
      <c r="A501" s="1">
        <f t="shared" si="1963"/>
        <v>38838</v>
      </c>
      <c r="B501" s="34">
        <f t="shared" ref="B501:AJ501" si="2016">IF(OR(B69="C",B57="C"),"C",(B69/B57-1))</f>
        <v>-8.2903307672785864E-3</v>
      </c>
      <c r="C501" s="34">
        <f t="shared" si="2016"/>
        <v>-1.3491348379473522E-2</v>
      </c>
      <c r="D501" s="34">
        <f t="shared" si="2016"/>
        <v>-3.1992069571487036E-3</v>
      </c>
      <c r="E501" s="34">
        <f t="shared" si="2016"/>
        <v>3.0961089830361388E-3</v>
      </c>
      <c r="F501" s="34">
        <f t="shared" si="2016"/>
        <v>9.094642961919841E-2</v>
      </c>
      <c r="G501" s="34">
        <f t="shared" si="2016"/>
        <v>-5.3650634139580045E-2</v>
      </c>
      <c r="H501" s="34">
        <f t="shared" si="2016"/>
        <v>-3.4530289107231216E-2</v>
      </c>
      <c r="I501" s="34">
        <f t="shared" si="2016"/>
        <v>-9.5803571428571432E-2</v>
      </c>
      <c r="J501" s="34">
        <f t="shared" si="2016"/>
        <v>-9.4345066358915153E-2</v>
      </c>
      <c r="K501" s="34">
        <f t="shared" si="2016"/>
        <v>-2.096719648292189E-2</v>
      </c>
      <c r="L501" s="34">
        <f t="shared" si="2016"/>
        <v>-3.3771740557984153E-2</v>
      </c>
      <c r="M501" s="34">
        <f t="shared" si="2016"/>
        <v>7.6448374320714718E-2</v>
      </c>
      <c r="N501" s="34">
        <f t="shared" si="2016"/>
        <v>6.3911461189491092E-2</v>
      </c>
      <c r="O501" s="34">
        <f t="shared" si="2016"/>
        <v>-9.7867001254705599E-3</v>
      </c>
      <c r="P501" s="34">
        <f t="shared" si="2016"/>
        <v>1.1533574430651949E-2</v>
      </c>
      <c r="Q501" s="34">
        <f t="shared" si="2016"/>
        <v>0.31275939129509411</v>
      </c>
      <c r="R501" s="34">
        <f t="shared" si="2016"/>
        <v>6.0087397308162815E-2</v>
      </c>
      <c r="S501" s="34">
        <f t="shared" si="2016"/>
        <v>6.3637107329842957E-2</v>
      </c>
      <c r="T501" s="34">
        <f t="shared" si="2016"/>
        <v>2.5189553496208994E-2</v>
      </c>
      <c r="U501" s="34">
        <f t="shared" si="2016"/>
        <v>-1.4488151470646637E-2</v>
      </c>
      <c r="V501" s="34">
        <f t="shared" si="2016"/>
        <v>3.8444463003907803E-2</v>
      </c>
      <c r="W501" s="34">
        <f t="shared" si="2016"/>
        <v>0.23683475345718685</v>
      </c>
      <c r="X501" s="34">
        <f t="shared" si="2016"/>
        <v>1.8979604966866015E-2</v>
      </c>
      <c r="Y501" s="34">
        <f t="shared" si="2016"/>
        <v>3.380729087883827E-2</v>
      </c>
      <c r="Z501" s="34">
        <f t="shared" si="2016"/>
        <v>4.7605320442458687E-2</v>
      </c>
      <c r="AA501" s="34">
        <f t="shared" si="2016"/>
        <v>4.5205653890232345E-3</v>
      </c>
      <c r="AB501" s="34">
        <f t="shared" si="2016"/>
        <v>0.16167183373521654</v>
      </c>
      <c r="AC501" s="34">
        <f t="shared" si="2016"/>
        <v>7.3931239623685752E-2</v>
      </c>
      <c r="AD501" s="34">
        <f t="shared" si="2016"/>
        <v>8.2805978187694418E-3</v>
      </c>
      <c r="AE501" s="34">
        <f t="shared" si="2016"/>
        <v>-1.1982671213936813E-2</v>
      </c>
      <c r="AF501" s="34">
        <f t="shared" si="2016"/>
        <v>-6.4812632571293882E-3</v>
      </c>
      <c r="AG501" s="34">
        <f t="shared" si="2016"/>
        <v>0.4684335914234663</v>
      </c>
      <c r="AH501" s="34">
        <f t="shared" si="2016"/>
        <v>0.13173342541436472</v>
      </c>
      <c r="AI501" s="34">
        <f t="shared" si="2016"/>
        <v>-1.4432085476218992E-2</v>
      </c>
      <c r="AJ501" s="34">
        <f t="shared" si="2016"/>
        <v>1.5909784827458306E-2</v>
      </c>
    </row>
    <row r="502" spans="1:36" x14ac:dyDescent="0.2">
      <c r="A502" s="1">
        <f t="shared" si="1963"/>
        <v>38869</v>
      </c>
      <c r="B502" s="34">
        <f t="shared" ref="B502:AJ502" si="2017">IF(OR(B70="C",B58="C"),"C",(B70/B58-1))</f>
        <v>-1.4800285306704741E-2</v>
      </c>
      <c r="C502" s="34">
        <f t="shared" si="2017"/>
        <v>-1.3954069747622255E-2</v>
      </c>
      <c r="D502" s="34">
        <f t="shared" si="2017"/>
        <v>0.12969720879771174</v>
      </c>
      <c r="E502" s="34">
        <f t="shared" si="2017"/>
        <v>6.4137540536366888E-2</v>
      </c>
      <c r="F502" s="34">
        <f t="shared" si="2017"/>
        <v>-2.2108430357509978E-2</v>
      </c>
      <c r="G502" s="34">
        <f t="shared" si="2017"/>
        <v>-9.0428579981354895E-2</v>
      </c>
      <c r="H502" s="34">
        <f t="shared" si="2017"/>
        <v>-0.11678656304194235</v>
      </c>
      <c r="I502" s="34">
        <f t="shared" si="2017"/>
        <v>5.6151000663947626E-2</v>
      </c>
      <c r="J502" s="34">
        <f t="shared" si="2017"/>
        <v>-6.0379492334757479E-2</v>
      </c>
      <c r="K502" s="34">
        <f t="shared" si="2017"/>
        <v>-0.10748354158269513</v>
      </c>
      <c r="L502" s="34">
        <f t="shared" si="2017"/>
        <v>1.1744655625949285E-2</v>
      </c>
      <c r="M502" s="34">
        <f t="shared" si="2017"/>
        <v>9.0717160387939533E-2</v>
      </c>
      <c r="N502" s="34">
        <f t="shared" si="2017"/>
        <v>-0.11188278945866237</v>
      </c>
      <c r="O502" s="34">
        <f t="shared" si="2017"/>
        <v>-0.24056514913657767</v>
      </c>
      <c r="P502" s="34">
        <f t="shared" si="2017"/>
        <v>-9.6621221102548893E-2</v>
      </c>
      <c r="Q502" s="34">
        <f t="shared" si="2017"/>
        <v>-0.12340771524076244</v>
      </c>
      <c r="R502" s="34">
        <f t="shared" si="2017"/>
        <v>-4.8785541460023785E-2</v>
      </c>
      <c r="S502" s="34">
        <f t="shared" si="2017"/>
        <v>-2.6803149606299259E-2</v>
      </c>
      <c r="T502" s="34">
        <f t="shared" si="2017"/>
        <v>-4.4400034755408768E-2</v>
      </c>
      <c r="U502" s="34">
        <f t="shared" si="2017"/>
        <v>-7.6130370501136468E-2</v>
      </c>
      <c r="V502" s="34">
        <f t="shared" si="2017"/>
        <v>-0.1992886301460487</v>
      </c>
      <c r="W502" s="34">
        <f t="shared" si="2017"/>
        <v>-8.4778075662794161E-2</v>
      </c>
      <c r="X502" s="34">
        <f t="shared" si="2017"/>
        <v>-9.8836269597543214E-2</v>
      </c>
      <c r="Y502" s="34">
        <f t="shared" si="2017"/>
        <v>6.7947941888619745E-2</v>
      </c>
      <c r="Z502" s="34">
        <f t="shared" si="2017"/>
        <v>-0.17691076791506732</v>
      </c>
      <c r="AA502" s="34">
        <f t="shared" si="2017"/>
        <v>-6.8945952376594621E-2</v>
      </c>
      <c r="AB502" s="34">
        <f t="shared" si="2017"/>
        <v>-1.1110490759868252E-2</v>
      </c>
      <c r="AC502" s="34">
        <f t="shared" si="2017"/>
        <v>-8.1951302177613816E-2</v>
      </c>
      <c r="AD502" s="34">
        <f t="shared" si="2017"/>
        <v>-2.1906554851959581E-2</v>
      </c>
      <c r="AE502" s="34">
        <f t="shared" si="2017"/>
        <v>-6.2228484208054491E-3</v>
      </c>
      <c r="AF502" s="34">
        <f t="shared" si="2017"/>
        <v>-0.15591781542275474</v>
      </c>
      <c r="AG502" s="34">
        <f t="shared" si="2017"/>
        <v>0.21041837571780153</v>
      </c>
      <c r="AH502" s="34">
        <f t="shared" si="2017"/>
        <v>-0.10929882102650479</v>
      </c>
      <c r="AI502" s="34">
        <f t="shared" si="2017"/>
        <v>-0.13524674788354329</v>
      </c>
      <c r="AJ502" s="34">
        <f t="shared" si="2017"/>
        <v>-6.8003290365956537E-2</v>
      </c>
    </row>
    <row r="503" spans="1:36" x14ac:dyDescent="0.2">
      <c r="A503" s="1">
        <f t="shared" si="1963"/>
        <v>38899</v>
      </c>
      <c r="B503" s="34">
        <f t="shared" ref="B503:AJ503" si="2018">IF(OR(B71="C",B59="C"),"C",(B71/B59-1))</f>
        <v>7.4596581686241503E-3</v>
      </c>
      <c r="C503" s="34">
        <f t="shared" si="2018"/>
        <v>-0.14231072327829786</v>
      </c>
      <c r="D503" s="34">
        <f t="shared" si="2018"/>
        <v>-4.3151808060759578E-4</v>
      </c>
      <c r="E503" s="34">
        <f t="shared" si="2018"/>
        <v>0.12384177476768832</v>
      </c>
      <c r="F503" s="34">
        <f t="shared" si="2018"/>
        <v>-1.6151287857344987E-2</v>
      </c>
      <c r="G503" s="34">
        <f t="shared" si="2018"/>
        <v>-0.12865699750205983</v>
      </c>
      <c r="H503" s="34">
        <f t="shared" si="2018"/>
        <v>-0.12863649240558739</v>
      </c>
      <c r="I503" s="34">
        <f t="shared" si="2018"/>
        <v>0.21338407276777427</v>
      </c>
      <c r="J503" s="34">
        <f t="shared" si="2018"/>
        <v>4.4703332430235942E-3</v>
      </c>
      <c r="K503" s="34">
        <f t="shared" si="2018"/>
        <v>-1.6156536316078496E-2</v>
      </c>
      <c r="L503" s="34">
        <f t="shared" si="2018"/>
        <v>-1.2845183467377175E-2</v>
      </c>
      <c r="M503" s="34">
        <f t="shared" si="2018"/>
        <v>8.7697589014849031E-2</v>
      </c>
      <c r="N503" s="34">
        <f t="shared" si="2018"/>
        <v>4.4770716919666054E-2</v>
      </c>
      <c r="O503" s="34">
        <f t="shared" si="2018"/>
        <v>6.6538223353746595E-2</v>
      </c>
      <c r="P503" s="34">
        <f t="shared" si="2018"/>
        <v>-0.22685022799017884</v>
      </c>
      <c r="Q503" s="34">
        <f t="shared" si="2018"/>
        <v>-5.7324840764331197E-2</v>
      </c>
      <c r="R503" s="34">
        <f t="shared" si="2018"/>
        <v>2.5191875179837453E-3</v>
      </c>
      <c r="S503" s="34">
        <f t="shared" si="2018"/>
        <v>4.1851112259289724E-2</v>
      </c>
      <c r="T503" s="34">
        <f t="shared" si="2018"/>
        <v>-6.3492063492063489E-2</v>
      </c>
      <c r="U503" s="34">
        <f t="shared" si="2018"/>
        <v>2.6170585237219379E-2</v>
      </c>
      <c r="V503" s="34">
        <f t="shared" si="2018"/>
        <v>-2.4551449105207901E-2</v>
      </c>
      <c r="W503" s="34">
        <f t="shared" si="2018"/>
        <v>7.2612037129454077E-2</v>
      </c>
      <c r="X503" s="34">
        <f t="shared" si="2018"/>
        <v>-4.9450149297210699E-2</v>
      </c>
      <c r="Y503" s="34">
        <f t="shared" si="2018"/>
        <v>-3.6984984096456452E-3</v>
      </c>
      <c r="Z503" s="34">
        <f t="shared" si="2018"/>
        <v>-1.8409543131999606E-2</v>
      </c>
      <c r="AA503" s="34">
        <f t="shared" si="2018"/>
        <v>1.8184366350162851E-2</v>
      </c>
      <c r="AB503" s="34">
        <f t="shared" si="2018"/>
        <v>6.0580224439477304E-2</v>
      </c>
      <c r="AC503" s="34">
        <f t="shared" si="2018"/>
        <v>-4.8479335162205817E-2</v>
      </c>
      <c r="AD503" s="34">
        <f t="shared" si="2018"/>
        <v>8.4812623274161725E-2</v>
      </c>
      <c r="AE503" s="34">
        <f t="shared" si="2018"/>
        <v>-9.981660990306529E-2</v>
      </c>
      <c r="AF503" s="34">
        <f t="shared" si="2018"/>
        <v>6.2734702893748606E-2</v>
      </c>
      <c r="AG503" s="34">
        <f t="shared" si="2018"/>
        <v>0.17829457364341095</v>
      </c>
      <c r="AH503" s="34">
        <f t="shared" si="2018"/>
        <v>7.8759365743160892E-2</v>
      </c>
      <c r="AI503" s="34">
        <f t="shared" si="2018"/>
        <v>-7.085126060557323E-2</v>
      </c>
      <c r="AJ503" s="34">
        <f t="shared" si="2018"/>
        <v>-4.0243881415783278E-2</v>
      </c>
    </row>
    <row r="504" spans="1:36" x14ac:dyDescent="0.2">
      <c r="A504" s="1">
        <f t="shared" si="1963"/>
        <v>38930</v>
      </c>
      <c r="B504" s="34">
        <f t="shared" ref="B504:AJ504" si="2019">IF(OR(B72="C",B60="C"),"C",(B72/B60-1))</f>
        <v>1.0776959603606029E-2</v>
      </c>
      <c r="C504" s="34">
        <f t="shared" si="2019"/>
        <v>3.5392357462810331E-2</v>
      </c>
      <c r="D504" s="34">
        <f t="shared" si="2019"/>
        <v>-2.4937764772677617E-2</v>
      </c>
      <c r="E504" s="34">
        <f t="shared" si="2019"/>
        <v>2.9287896313432427E-2</v>
      </c>
      <c r="F504" s="34">
        <f t="shared" si="2019"/>
        <v>4.6873472898219193E-2</v>
      </c>
      <c r="G504" s="34">
        <f t="shared" si="2019"/>
        <v>0.1080575371301602</v>
      </c>
      <c r="H504" s="34">
        <f t="shared" si="2019"/>
        <v>-5.1450313477209297E-3</v>
      </c>
      <c r="I504" s="34">
        <f t="shared" si="2019"/>
        <v>0.12137914858684185</v>
      </c>
      <c r="J504" s="34">
        <f t="shared" si="2019"/>
        <v>-3.6683785766691068E-2</v>
      </c>
      <c r="K504" s="34">
        <f t="shared" si="2019"/>
        <v>-1.5274171376202794E-2</v>
      </c>
      <c r="L504" s="34">
        <f t="shared" si="2019"/>
        <v>0.14796201175122881</v>
      </c>
      <c r="M504" s="34">
        <f t="shared" si="2019"/>
        <v>0.16546677682048871</v>
      </c>
      <c r="N504" s="34">
        <f t="shared" si="2019"/>
        <v>-9.8459418002356469E-2</v>
      </c>
      <c r="O504" s="34">
        <f t="shared" si="2019"/>
        <v>1.7379969585053168E-2</v>
      </c>
      <c r="P504" s="34">
        <f t="shared" si="2019"/>
        <v>-2.0431990659661725E-3</v>
      </c>
      <c r="Q504" s="34">
        <f t="shared" si="2019"/>
        <v>-0.15206141107469384</v>
      </c>
      <c r="R504" s="34">
        <f t="shared" si="2019"/>
        <v>7.6409521977356398E-2</v>
      </c>
      <c r="S504" s="34">
        <f t="shared" si="2019"/>
        <v>0.10712145889064217</v>
      </c>
      <c r="T504" s="34">
        <f t="shared" si="2019"/>
        <v>3.2340161390440825E-2</v>
      </c>
      <c r="U504" s="34">
        <f t="shared" si="2019"/>
        <v>-6.2077032333528237E-2</v>
      </c>
      <c r="V504" s="34">
        <f t="shared" si="2019"/>
        <v>-1.3723610489763782E-2</v>
      </c>
      <c r="W504" s="34">
        <f t="shared" si="2019"/>
        <v>5.1892033200444443E-2</v>
      </c>
      <c r="X504" s="34">
        <f t="shared" si="2019"/>
        <v>-2.3868253047011012E-2</v>
      </c>
      <c r="Y504" s="34">
        <f t="shared" si="2019"/>
        <v>7.2538483880336901E-2</v>
      </c>
      <c r="Z504" s="34">
        <f t="shared" si="2019"/>
        <v>-6.3265144364141879E-3</v>
      </c>
      <c r="AA504" s="34">
        <f t="shared" si="2019"/>
        <v>7.665533106621325E-2</v>
      </c>
      <c r="AB504" s="34">
        <f t="shared" si="2019"/>
        <v>5.5253886010362629E-2</v>
      </c>
      <c r="AC504" s="34">
        <f t="shared" si="2019"/>
        <v>4.0590582678221576E-2</v>
      </c>
      <c r="AD504" s="34">
        <f t="shared" si="2019"/>
        <v>5.504587155963292E-2</v>
      </c>
      <c r="AE504" s="34">
        <f t="shared" si="2019"/>
        <v>0.10616650446784037</v>
      </c>
      <c r="AF504" s="34">
        <f t="shared" si="2019"/>
        <v>-4.2188790348640648E-3</v>
      </c>
      <c r="AG504" s="34">
        <f t="shared" si="2019"/>
        <v>-2.7929155313351495E-2</v>
      </c>
      <c r="AH504" s="34">
        <f t="shared" si="2019"/>
        <v>0.19070046240794647</v>
      </c>
      <c r="AI504" s="34">
        <f t="shared" si="2019"/>
        <v>-0.16262728741592458</v>
      </c>
      <c r="AJ504" s="34">
        <f t="shared" si="2019"/>
        <v>3.1778424289636842E-2</v>
      </c>
    </row>
    <row r="505" spans="1:36" x14ac:dyDescent="0.2">
      <c r="A505" s="1">
        <f t="shared" si="1963"/>
        <v>38961</v>
      </c>
      <c r="B505" s="34">
        <f t="shared" ref="B505:AJ505" si="2020">IF(OR(B73="C",B61="C"),"C",(B73/B61-1))</f>
        <v>4.4179603425378966E-2</v>
      </c>
      <c r="C505" s="34">
        <f t="shared" si="2020"/>
        <v>2.4926457188972462E-2</v>
      </c>
      <c r="D505" s="34">
        <f t="shared" si="2020"/>
        <v>-4.3714407979196124E-2</v>
      </c>
      <c r="E505" s="34">
        <f t="shared" si="2020"/>
        <v>-9.0065124012748132E-3</v>
      </c>
      <c r="F505" s="34">
        <f t="shared" si="2020"/>
        <v>0.17008944543828264</v>
      </c>
      <c r="G505" s="34">
        <f t="shared" si="2020"/>
        <v>2.1927122915083475E-2</v>
      </c>
      <c r="H505" s="34">
        <f t="shared" si="2020"/>
        <v>7.5622351514490926E-2</v>
      </c>
      <c r="I505" s="34">
        <f t="shared" si="2020"/>
        <v>-9.2688773471833796E-2</v>
      </c>
      <c r="J505" s="34">
        <f t="shared" si="2020"/>
        <v>3.8244853737811502E-2</v>
      </c>
      <c r="K505" s="34">
        <f t="shared" si="2020"/>
        <v>0.253259472363347</v>
      </c>
      <c r="L505" s="34">
        <f t="shared" si="2020"/>
        <v>-3.5314264556141839E-2</v>
      </c>
      <c r="M505" s="34">
        <f t="shared" si="2020"/>
        <v>0.12161161576941826</v>
      </c>
      <c r="N505" s="34">
        <f t="shared" si="2020"/>
        <v>7.3751204535777548E-2</v>
      </c>
      <c r="O505" s="34">
        <f t="shared" si="2020"/>
        <v>-9.5033940693104446E-3</v>
      </c>
      <c r="P505" s="34">
        <f t="shared" si="2020"/>
        <v>2.0442930153321548E-3</v>
      </c>
      <c r="Q505" s="34">
        <f t="shared" si="2020"/>
        <v>-4.569433669511247E-2</v>
      </c>
      <c r="R505" s="34">
        <f t="shared" si="2020"/>
        <v>0.108218802257525</v>
      </c>
      <c r="S505" s="34">
        <f t="shared" si="2020"/>
        <v>0.12464881645324022</v>
      </c>
      <c r="T505" s="34">
        <f t="shared" si="2020"/>
        <v>-7.8021533639993979E-2</v>
      </c>
      <c r="U505" s="34">
        <f t="shared" si="2020"/>
        <v>8.8231256496244415E-2</v>
      </c>
      <c r="V505" s="34">
        <f t="shared" si="2020"/>
        <v>3.7065416962805076E-2</v>
      </c>
      <c r="W505" s="34">
        <f t="shared" si="2020"/>
        <v>0.15921495121009976</v>
      </c>
      <c r="X505" s="34">
        <f t="shared" si="2020"/>
        <v>-9.2182667232700854E-3</v>
      </c>
      <c r="Y505" s="34">
        <f t="shared" si="2020"/>
        <v>0.13991230940383481</v>
      </c>
      <c r="Z505" s="34">
        <f t="shared" si="2020"/>
        <v>4.6520565408121106E-2</v>
      </c>
      <c r="AA505" s="34">
        <f t="shared" si="2020"/>
        <v>4.7521227061079196E-2</v>
      </c>
      <c r="AB505" s="34">
        <f t="shared" si="2020"/>
        <v>-0.12070065952769304</v>
      </c>
      <c r="AC505" s="34">
        <f t="shared" si="2020"/>
        <v>-1.6787668576845216E-2</v>
      </c>
      <c r="AD505" s="34">
        <f t="shared" si="2020"/>
        <v>-1.0658156199193081E-2</v>
      </c>
      <c r="AE505" s="34">
        <f t="shared" si="2020"/>
        <v>4.6912664565177176E-2</v>
      </c>
      <c r="AF505" s="34">
        <f t="shared" si="2020"/>
        <v>-9.6838811556907212E-2</v>
      </c>
      <c r="AG505" s="34">
        <f t="shared" si="2020"/>
        <v>4.5039561777236781E-2</v>
      </c>
      <c r="AH505" s="34">
        <f t="shared" si="2020"/>
        <v>0.15414142625802185</v>
      </c>
      <c r="AI505" s="34">
        <f t="shared" si="2020"/>
        <v>-0.11422867916158363</v>
      </c>
      <c r="AJ505" s="34">
        <f t="shared" si="2020"/>
        <v>3.1022585079446774E-2</v>
      </c>
    </row>
    <row r="506" spans="1:36" x14ac:dyDescent="0.2">
      <c r="A506" s="1">
        <f t="shared" si="1963"/>
        <v>38991</v>
      </c>
      <c r="B506" s="34">
        <f t="shared" ref="B506:AJ506" si="2021">IF(OR(B74="C",B62="C"),"C",(B74/B62-1))</f>
        <v>0.14290238804079314</v>
      </c>
      <c r="C506" s="34">
        <f t="shared" si="2021"/>
        <v>0.10656266054067687</v>
      </c>
      <c r="D506" s="34">
        <f t="shared" si="2021"/>
        <v>-4.1911709967989319E-2</v>
      </c>
      <c r="E506" s="34">
        <f t="shared" si="2021"/>
        <v>-4.8798465030301608E-2</v>
      </c>
      <c r="F506" s="34">
        <f t="shared" si="2021"/>
        <v>0.10810555782719478</v>
      </c>
      <c r="G506" s="34">
        <f t="shared" si="2021"/>
        <v>8.3630252100841407E-3</v>
      </c>
      <c r="H506" s="34">
        <f t="shared" si="2021"/>
        <v>-9.7907725321888517E-3</v>
      </c>
      <c r="I506" s="34">
        <f t="shared" si="2021"/>
        <v>8.9046550351118414E-2</v>
      </c>
      <c r="J506" s="34">
        <f t="shared" si="2021"/>
        <v>0.18850815638385132</v>
      </c>
      <c r="K506" s="34">
        <f t="shared" si="2021"/>
        <v>6.3689921069991495E-3</v>
      </c>
      <c r="L506" s="34">
        <f t="shared" si="2021"/>
        <v>-3.1586029437801755E-2</v>
      </c>
      <c r="M506" s="34">
        <f t="shared" si="2021"/>
        <v>5.4003604531410954E-2</v>
      </c>
      <c r="N506" s="34">
        <f t="shared" si="2021"/>
        <v>-0.12060052684743217</v>
      </c>
      <c r="O506" s="34">
        <f t="shared" si="2021"/>
        <v>-3.7188365650969502E-2</v>
      </c>
      <c r="P506" s="34">
        <f t="shared" si="2021"/>
        <v>-6.0305739085373733E-2</v>
      </c>
      <c r="Q506" s="34">
        <f t="shared" si="2021"/>
        <v>-9.3857306371613936E-2</v>
      </c>
      <c r="R506" s="34">
        <f t="shared" si="2021"/>
        <v>0.13169393480473701</v>
      </c>
      <c r="S506" s="34">
        <f t="shared" si="2021"/>
        <v>0.15169635315837859</v>
      </c>
      <c r="T506" s="34">
        <f t="shared" si="2021"/>
        <v>8.4477849426346285E-2</v>
      </c>
      <c r="U506" s="34">
        <f t="shared" si="2021"/>
        <v>1.5221775677545679E-2</v>
      </c>
      <c r="V506" s="34">
        <f t="shared" si="2021"/>
        <v>-2.54613883290844E-3</v>
      </c>
      <c r="W506" s="34">
        <f t="shared" si="2021"/>
        <v>7.738015458160219E-2</v>
      </c>
      <c r="X506" s="34">
        <f t="shared" si="2021"/>
        <v>-3.8989083056744089E-2</v>
      </c>
      <c r="Y506" s="34">
        <f t="shared" si="2021"/>
        <v>0.35075581395348832</v>
      </c>
      <c r="Z506" s="34">
        <f t="shared" si="2021"/>
        <v>1.5794442803493736E-2</v>
      </c>
      <c r="AA506" s="34">
        <f t="shared" si="2021"/>
        <v>2.5490029337982056E-2</v>
      </c>
      <c r="AB506" s="34">
        <f t="shared" si="2021"/>
        <v>5.2300314701033912E-2</v>
      </c>
      <c r="AC506" s="34">
        <f t="shared" si="2021"/>
        <v>1.6975380385333194E-2</v>
      </c>
      <c r="AD506" s="34">
        <f t="shared" si="2021"/>
        <v>0.15142693519137151</v>
      </c>
      <c r="AE506" s="34">
        <f t="shared" si="2021"/>
        <v>0.10505502063273719</v>
      </c>
      <c r="AF506" s="34">
        <f t="shared" si="2021"/>
        <v>4.8501346863731643E-2</v>
      </c>
      <c r="AG506" s="34">
        <f t="shared" si="2021"/>
        <v>9.6380878652990054E-2</v>
      </c>
      <c r="AH506" s="34">
        <f t="shared" si="2021"/>
        <v>0.23281085885109487</v>
      </c>
      <c r="AI506" s="34">
        <f t="shared" si="2021"/>
        <v>-5.2872593619136543E-2</v>
      </c>
      <c r="AJ506" s="34">
        <f t="shared" si="2021"/>
        <v>4.6435590579115615E-2</v>
      </c>
    </row>
    <row r="507" spans="1:36" x14ac:dyDescent="0.2">
      <c r="A507" s="1">
        <f t="shared" si="1963"/>
        <v>39022</v>
      </c>
      <c r="B507" s="34">
        <f t="shared" ref="B507:AJ507" si="2022">IF(OR(B75="C",B63="C"),"C",(B75/B63-1))</f>
        <v>6.8387870562521158E-2</v>
      </c>
      <c r="C507" s="34">
        <f t="shared" si="2022"/>
        <v>5.4039144872228606E-2</v>
      </c>
      <c r="D507" s="34">
        <f t="shared" si="2022"/>
        <v>9.0377303305059886E-2</v>
      </c>
      <c r="E507" s="34">
        <f t="shared" si="2022"/>
        <v>0.12569990119042007</v>
      </c>
      <c r="F507" s="34">
        <f t="shared" si="2022"/>
        <v>1.2332302985883281E-2</v>
      </c>
      <c r="G507" s="34">
        <f t="shared" si="2022"/>
        <v>-5.0783781912918657E-3</v>
      </c>
      <c r="H507" s="34">
        <f t="shared" si="2022"/>
        <v>0.14653535413103724</v>
      </c>
      <c r="I507" s="34">
        <f t="shared" si="2022"/>
        <v>0.29829615606222726</v>
      </c>
      <c r="J507" s="34">
        <f t="shared" si="2022"/>
        <v>0.17320443387153928</v>
      </c>
      <c r="K507" s="34">
        <f t="shared" si="2022"/>
        <v>-2.5995287113977472E-2</v>
      </c>
      <c r="L507" s="34">
        <f t="shared" si="2022"/>
        <v>6.7635189669087881E-2</v>
      </c>
      <c r="M507" s="34">
        <f t="shared" si="2022"/>
        <v>0.14506258692628649</v>
      </c>
      <c r="N507" s="34">
        <f t="shared" si="2022"/>
        <v>-7.8782158222846621E-2</v>
      </c>
      <c r="O507" s="34">
        <f t="shared" si="2022"/>
        <v>-0.21508167658604538</v>
      </c>
      <c r="P507" s="34">
        <f t="shared" si="2022"/>
        <v>-4.2118242585502008E-2</v>
      </c>
      <c r="Q507" s="34">
        <f t="shared" si="2022"/>
        <v>-0.12555339118115816</v>
      </c>
      <c r="R507" s="34">
        <f t="shared" si="2022"/>
        <v>0.13415536789691496</v>
      </c>
      <c r="S507" s="34">
        <f t="shared" si="2022"/>
        <v>0.15372660360348234</v>
      </c>
      <c r="T507" s="34">
        <f t="shared" si="2022"/>
        <v>8.6159044286231445E-2</v>
      </c>
      <c r="U507" s="34">
        <f t="shared" si="2022"/>
        <v>3.1678634150678064E-3</v>
      </c>
      <c r="V507" s="34">
        <f t="shared" si="2022"/>
        <v>3.7892689158585346E-2</v>
      </c>
      <c r="W507" s="34">
        <f t="shared" si="2022"/>
        <v>8.1197628264811028E-2</v>
      </c>
      <c r="X507" s="34">
        <f t="shared" si="2022"/>
        <v>-4.0749963380694254E-2</v>
      </c>
      <c r="Y507" s="34">
        <f t="shared" si="2022"/>
        <v>0.12986270022883306</v>
      </c>
      <c r="Z507" s="34">
        <f t="shared" si="2022"/>
        <v>3.7817828780766671E-2</v>
      </c>
      <c r="AA507" s="34">
        <f t="shared" si="2022"/>
        <v>1.1231245616136087E-2</v>
      </c>
      <c r="AB507" s="34">
        <f t="shared" si="2022"/>
        <v>3.1182828252247941E-2</v>
      </c>
      <c r="AC507" s="34">
        <f t="shared" si="2022"/>
        <v>1.2686641527641651E-2</v>
      </c>
      <c r="AD507" s="34">
        <f t="shared" si="2022"/>
        <v>3.4077789720928342E-2</v>
      </c>
      <c r="AE507" s="34">
        <f t="shared" si="2022"/>
        <v>0.14665127020785218</v>
      </c>
      <c r="AF507" s="34">
        <f t="shared" si="2022"/>
        <v>-3.1891627643698905E-2</v>
      </c>
      <c r="AG507" s="34">
        <f t="shared" si="2022"/>
        <v>2.2538363171355602E-2</v>
      </c>
      <c r="AH507" s="34">
        <f t="shared" si="2022"/>
        <v>6.4526177602741708E-3</v>
      </c>
      <c r="AI507" s="34">
        <f t="shared" si="2022"/>
        <v>4.3487312947299905E-2</v>
      </c>
      <c r="AJ507" s="34">
        <f t="shared" si="2022"/>
        <v>4.5594459929597653E-2</v>
      </c>
    </row>
    <row r="508" spans="1:36" x14ac:dyDescent="0.2">
      <c r="A508" s="1">
        <f t="shared" si="1963"/>
        <v>39052</v>
      </c>
      <c r="B508" s="34">
        <f t="shared" ref="B508:AJ508" si="2023">IF(OR(B76="C",B64="C"),"C",(B76/B64-1))</f>
        <v>5.2346005713084232E-2</v>
      </c>
      <c r="C508" s="34">
        <f t="shared" si="2023"/>
        <v>4.3121306780352864E-2</v>
      </c>
      <c r="D508" s="34">
        <f t="shared" si="2023"/>
        <v>1.0737767205206916E-2</v>
      </c>
      <c r="E508" s="34">
        <f t="shared" si="2023"/>
        <v>5.6613502396493764E-2</v>
      </c>
      <c r="F508" s="34">
        <f t="shared" si="2023"/>
        <v>0.10454998138964067</v>
      </c>
      <c r="G508" s="34">
        <f t="shared" si="2023"/>
        <v>4.993009786299174E-2</v>
      </c>
      <c r="H508" s="34">
        <f t="shared" si="2023"/>
        <v>-3.9320007838526405E-2</v>
      </c>
      <c r="I508" s="34">
        <f t="shared" si="2023"/>
        <v>0.21644593793239775</v>
      </c>
      <c r="J508" s="34">
        <f t="shared" si="2023"/>
        <v>4.1297282957132975E-2</v>
      </c>
      <c r="K508" s="34">
        <f t="shared" si="2023"/>
        <v>-5.44878604678114E-2</v>
      </c>
      <c r="L508" s="34">
        <f t="shared" si="2023"/>
        <v>0.10980147746228441</v>
      </c>
      <c r="M508" s="34">
        <f t="shared" si="2023"/>
        <v>8.3250538168570865E-2</v>
      </c>
      <c r="N508" s="34">
        <f t="shared" si="2023"/>
        <v>1.7391304347835757E-4</v>
      </c>
      <c r="O508" s="34">
        <f t="shared" si="2023"/>
        <v>1.1763264305844956E-2</v>
      </c>
      <c r="P508" s="34">
        <f t="shared" si="2023"/>
        <v>-4.6380184523314716E-2</v>
      </c>
      <c r="Q508" s="34">
        <f t="shared" si="2023"/>
        <v>-9.627094537534997E-2</v>
      </c>
      <c r="R508" s="34">
        <f t="shared" si="2023"/>
        <v>8.8512324500879869E-2</v>
      </c>
      <c r="S508" s="34">
        <f t="shared" si="2023"/>
        <v>9.4812551125927902E-2</v>
      </c>
      <c r="T508" s="34">
        <f t="shared" si="2023"/>
        <v>3.0729256426232476E-2</v>
      </c>
      <c r="U508" s="34">
        <f t="shared" si="2023"/>
        <v>5.2429911158468068E-2</v>
      </c>
      <c r="V508" s="34">
        <f t="shared" si="2023"/>
        <v>5.4545554544179531E-2</v>
      </c>
      <c r="W508" s="34">
        <f t="shared" si="2023"/>
        <v>5.5906396497617195E-2</v>
      </c>
      <c r="X508" s="34">
        <f t="shared" si="2023"/>
        <v>5.4677978253076853E-2</v>
      </c>
      <c r="Y508" s="34">
        <f t="shared" si="2023"/>
        <v>8.2457133613717204E-2</v>
      </c>
      <c r="Z508" s="34">
        <f t="shared" si="2023"/>
        <v>5.614372864705075E-2</v>
      </c>
      <c r="AA508" s="34">
        <f t="shared" si="2023"/>
        <v>4.7304267779770592E-2</v>
      </c>
      <c r="AB508" s="34">
        <f t="shared" si="2023"/>
        <v>3.1946853975373113E-3</v>
      </c>
      <c r="AC508" s="34">
        <f t="shared" si="2023"/>
        <v>1.9971661183025624E-2</v>
      </c>
      <c r="AD508" s="34">
        <f t="shared" si="2023"/>
        <v>1.5142595499738398E-2</v>
      </c>
      <c r="AE508" s="34">
        <f t="shared" si="2023"/>
        <v>0.11585823152292241</v>
      </c>
      <c r="AF508" s="34">
        <f t="shared" si="2023"/>
        <v>3.3247043297295331E-3</v>
      </c>
      <c r="AG508" s="34">
        <f t="shared" si="2023"/>
        <v>0.37494780793319404</v>
      </c>
      <c r="AH508" s="34">
        <f t="shared" si="2023"/>
        <v>2.5156982751768586E-2</v>
      </c>
      <c r="AI508" s="34">
        <f t="shared" si="2023"/>
        <v>4.2457952589061154E-2</v>
      </c>
      <c r="AJ508" s="34">
        <f t="shared" si="2023"/>
        <v>4.5596323477851364E-2</v>
      </c>
    </row>
    <row r="509" spans="1:36" x14ac:dyDescent="0.2">
      <c r="A509" s="1">
        <f t="shared" si="1963"/>
        <v>39083</v>
      </c>
      <c r="B509" s="34">
        <f t="shared" ref="B509:AJ509" si="2024">IF(OR(B77="C",B65="C"),"C",(B77/B65-1))</f>
        <v>0.14397742234124689</v>
      </c>
      <c r="C509" s="34">
        <f t="shared" si="2024"/>
        <v>5.802317132628998E-2</v>
      </c>
      <c r="D509" s="34">
        <f t="shared" si="2024"/>
        <v>1.8796719645837845E-2</v>
      </c>
      <c r="E509" s="34">
        <f t="shared" si="2024"/>
        <v>-1.9912859057067522E-2</v>
      </c>
      <c r="F509" s="34">
        <f t="shared" si="2024"/>
        <v>5.7956317338241581E-2</v>
      </c>
      <c r="G509" s="34">
        <f t="shared" si="2024"/>
        <v>1.4745692243729014E-2</v>
      </c>
      <c r="H509" s="34">
        <f t="shared" si="2024"/>
        <v>3.8117665225447794E-2</v>
      </c>
      <c r="I509" s="34">
        <f t="shared" si="2024"/>
        <v>7.6946342402287593E-2</v>
      </c>
      <c r="J509" s="34">
        <f t="shared" si="2024"/>
        <v>-7.4654785388749034E-2</v>
      </c>
      <c r="K509" s="34">
        <f t="shared" si="2024"/>
        <v>-4.4276065748384164E-2</v>
      </c>
      <c r="L509" s="34">
        <f t="shared" si="2024"/>
        <v>7.9321931285000646E-2</v>
      </c>
      <c r="M509" s="34">
        <f t="shared" si="2024"/>
        <v>0.15007101741795625</v>
      </c>
      <c r="N509" s="34">
        <f t="shared" si="2024"/>
        <v>7.0682821877477098E-2</v>
      </c>
      <c r="O509" s="34">
        <f t="shared" si="2024"/>
        <v>-4.8348072751543514E-2</v>
      </c>
      <c r="P509" s="34">
        <f t="shared" si="2024"/>
        <v>-4.2129571838721791E-2</v>
      </c>
      <c r="Q509" s="34">
        <f t="shared" si="2024"/>
        <v>-9.0313778990450233E-2</v>
      </c>
      <c r="R509" s="34">
        <f t="shared" si="2024"/>
        <v>7.9936729936729956E-2</v>
      </c>
      <c r="S509" s="34">
        <f t="shared" si="2024"/>
        <v>0.15214644211067396</v>
      </c>
      <c r="T509" s="34">
        <f t="shared" si="2024"/>
        <v>-3.8129986378672931E-2</v>
      </c>
      <c r="U509" s="34">
        <f t="shared" si="2024"/>
        <v>-3.1767345970699301E-2</v>
      </c>
      <c r="V509" s="34">
        <f t="shared" si="2024"/>
        <v>-4.7622176951216399E-3</v>
      </c>
      <c r="W509" s="34">
        <f t="shared" si="2024"/>
        <v>7.2704566433186679E-2</v>
      </c>
      <c r="X509" s="34">
        <f t="shared" si="2024"/>
        <v>9.2469231081684811E-2</v>
      </c>
      <c r="Y509" s="34">
        <f t="shared" si="2024"/>
        <v>-0.29295007823719799</v>
      </c>
      <c r="Z509" s="34">
        <f t="shared" si="2024"/>
        <v>-1.4612166622824496E-2</v>
      </c>
      <c r="AA509" s="34">
        <f t="shared" si="2024"/>
        <v>2.8144134959070088E-2</v>
      </c>
      <c r="AB509" s="34">
        <f t="shared" si="2024"/>
        <v>-6.4631760815815897E-2</v>
      </c>
      <c r="AC509" s="34">
        <f t="shared" si="2024"/>
        <v>-4.5886149597380577E-3</v>
      </c>
      <c r="AD509" s="34">
        <f t="shared" si="2024"/>
        <v>-3.8649249236775929E-2</v>
      </c>
      <c r="AE509" s="34">
        <f t="shared" si="2024"/>
        <v>0.15252477583765933</v>
      </c>
      <c r="AF509" s="34">
        <f t="shared" si="2024"/>
        <v>-1.579801697666483E-2</v>
      </c>
      <c r="AG509" s="34">
        <f t="shared" si="2024"/>
        <v>0.27896700706991351</v>
      </c>
      <c r="AH509" s="34">
        <f t="shared" si="2024"/>
        <v>2.0166853842451538E-2</v>
      </c>
      <c r="AI509" s="34">
        <f t="shared" si="2024"/>
        <v>-0.1052308124528103</v>
      </c>
      <c r="AJ509" s="34">
        <f t="shared" si="2024"/>
        <v>2.3543876206561842E-2</v>
      </c>
    </row>
    <row r="510" spans="1:36" x14ac:dyDescent="0.2">
      <c r="A510" s="1">
        <f t="shared" si="1963"/>
        <v>39114</v>
      </c>
      <c r="B510" s="34">
        <f t="shared" ref="B510:AJ510" si="2025">IF(OR(B78="C",B66="C"),"C",(B78/B66-1))</f>
        <v>8.5016890051214933E-2</v>
      </c>
      <c r="C510" s="34">
        <f t="shared" si="2025"/>
        <v>6.7058692357563787E-2</v>
      </c>
      <c r="D510" s="34">
        <f t="shared" si="2025"/>
        <v>0.20088576582397755</v>
      </c>
      <c r="E510" s="34">
        <f t="shared" si="2025"/>
        <v>3.6983540114906566E-2</v>
      </c>
      <c r="F510" s="34">
        <f t="shared" si="2025"/>
        <v>5.8278726297924077E-2</v>
      </c>
      <c r="G510" s="34">
        <f t="shared" si="2025"/>
        <v>-4.962493419898184E-3</v>
      </c>
      <c r="H510" s="34">
        <f t="shared" si="2025"/>
        <v>1.6651134483348873E-2</v>
      </c>
      <c r="I510" s="34">
        <f t="shared" si="2025"/>
        <v>0.30237338815174741</v>
      </c>
      <c r="J510" s="34">
        <f t="shared" si="2025"/>
        <v>0.12572167713032778</v>
      </c>
      <c r="K510" s="34">
        <f t="shared" si="2025"/>
        <v>0.14100900232783298</v>
      </c>
      <c r="L510" s="34">
        <f t="shared" si="2025"/>
        <v>-2.9534817756346587E-2</v>
      </c>
      <c r="M510" s="34">
        <f t="shared" si="2025"/>
        <v>0.22267085389561836</v>
      </c>
      <c r="N510" s="34">
        <f t="shared" si="2025"/>
        <v>0.14440954773869352</v>
      </c>
      <c r="O510" s="34">
        <f t="shared" si="2025"/>
        <v>0.14923998157531093</v>
      </c>
      <c r="P510" s="34">
        <f t="shared" si="2025"/>
        <v>0.30051220846387183</v>
      </c>
      <c r="Q510" s="34">
        <f t="shared" si="2025"/>
        <v>0.10585656122768561</v>
      </c>
      <c r="R510" s="34">
        <f t="shared" si="2025"/>
        <v>8.7125385493859842E-2</v>
      </c>
      <c r="S510" s="34">
        <f t="shared" si="2025"/>
        <v>8.4550935526016113E-2</v>
      </c>
      <c r="T510" s="34">
        <f t="shared" si="2025"/>
        <v>2.1663382515499485E-2</v>
      </c>
      <c r="U510" s="34">
        <f t="shared" si="2025"/>
        <v>2.3961001404610327E-2</v>
      </c>
      <c r="V510" s="34">
        <f t="shared" si="2025"/>
        <v>3.5750520179526513E-2</v>
      </c>
      <c r="W510" s="34">
        <f t="shared" si="2025"/>
        <v>-3.9473247752678242E-3</v>
      </c>
      <c r="X510" s="34">
        <f t="shared" si="2025"/>
        <v>0.10447928582643606</v>
      </c>
      <c r="Y510" s="34">
        <f t="shared" si="2025"/>
        <v>5.4197325737794788E-3</v>
      </c>
      <c r="Z510" s="34">
        <f t="shared" si="2025"/>
        <v>3.7919140804490103E-2</v>
      </c>
      <c r="AA510" s="34">
        <f t="shared" si="2025"/>
        <v>0.11170918013971076</v>
      </c>
      <c r="AB510" s="34">
        <f t="shared" si="2025"/>
        <v>0.18565093017451573</v>
      </c>
      <c r="AC510" s="34">
        <f t="shared" si="2025"/>
        <v>2.6767383979670489E-2</v>
      </c>
      <c r="AD510" s="34">
        <f t="shared" si="2025"/>
        <v>5.3968609238172593E-2</v>
      </c>
      <c r="AE510" s="34">
        <f t="shared" si="2025"/>
        <v>0.2267295950855901</v>
      </c>
      <c r="AF510" s="34">
        <f t="shared" si="2025"/>
        <v>-3.3775313649751837E-2</v>
      </c>
      <c r="AG510" s="34">
        <f t="shared" si="2025"/>
        <v>0.21755295178008116</v>
      </c>
      <c r="AH510" s="34">
        <f t="shared" si="2025"/>
        <v>4.7183880691734181E-2</v>
      </c>
      <c r="AI510" s="34">
        <f t="shared" si="2025"/>
        <v>9.6077327691621583E-3</v>
      </c>
      <c r="AJ510" s="34">
        <f t="shared" si="2025"/>
        <v>6.0618582395194798E-2</v>
      </c>
    </row>
    <row r="511" spans="1:36" x14ac:dyDescent="0.2">
      <c r="A511" s="1">
        <f t="shared" si="1963"/>
        <v>39142</v>
      </c>
      <c r="B511" s="34">
        <f t="shared" ref="B511:AJ511" si="2026">IF(OR(B79="C",B67="C"),"C",(B79/B67-1))</f>
        <v>5.322851338221013E-2</v>
      </c>
      <c r="C511" s="34">
        <f t="shared" si="2026"/>
        <v>0.13429636477021401</v>
      </c>
      <c r="D511" s="34">
        <f t="shared" si="2026"/>
        <v>0.120445168123686</v>
      </c>
      <c r="E511" s="34">
        <f t="shared" si="2026"/>
        <v>0.10360726878220783</v>
      </c>
      <c r="F511" s="34">
        <f t="shared" si="2026"/>
        <v>0.2250933372586279</v>
      </c>
      <c r="G511" s="34">
        <f t="shared" si="2026"/>
        <v>4.845366165322651E-2</v>
      </c>
      <c r="H511" s="34">
        <f t="shared" si="2026"/>
        <v>-1.6899275334534725E-2</v>
      </c>
      <c r="I511" s="34">
        <f t="shared" si="2026"/>
        <v>0.169384252306372</v>
      </c>
      <c r="J511" s="34">
        <f t="shared" si="2026"/>
        <v>5.4846320416276129E-2</v>
      </c>
      <c r="K511" s="34">
        <f t="shared" si="2026"/>
        <v>7.759083243906173E-2</v>
      </c>
      <c r="L511" s="34">
        <f t="shared" si="2026"/>
        <v>4.6104594954488265E-2</v>
      </c>
      <c r="M511" s="34">
        <f t="shared" si="2026"/>
        <v>0.19833053725602512</v>
      </c>
      <c r="N511" s="34">
        <f t="shared" si="2026"/>
        <v>2.7889069126585397E-2</v>
      </c>
      <c r="O511" s="34">
        <f t="shared" si="2026"/>
        <v>-1.2852782091790305E-2</v>
      </c>
      <c r="P511" s="34">
        <f t="shared" si="2026"/>
        <v>9.7690520225731436E-2</v>
      </c>
      <c r="Q511" s="34">
        <f t="shared" si="2026"/>
        <v>0.16755618665230387</v>
      </c>
      <c r="R511" s="34">
        <f t="shared" si="2026"/>
        <v>7.9202651377700439E-2</v>
      </c>
      <c r="S511" s="34">
        <f t="shared" si="2026"/>
        <v>6.6786962380941395E-2</v>
      </c>
      <c r="T511" s="34">
        <f t="shared" si="2026"/>
        <v>2.4383806136172304E-2</v>
      </c>
      <c r="U511" s="34">
        <f t="shared" si="2026"/>
        <v>6.5642740053457382E-2</v>
      </c>
      <c r="V511" s="34">
        <f t="shared" si="2026"/>
        <v>1.8497199712070644E-2</v>
      </c>
      <c r="W511" s="34">
        <f t="shared" si="2026"/>
        <v>8.8699662941280621E-3</v>
      </c>
      <c r="X511" s="34">
        <f t="shared" si="2026"/>
        <v>4.7192071731949614E-3</v>
      </c>
      <c r="Y511" s="34">
        <f t="shared" si="2026"/>
        <v>4.1077246669691148E-2</v>
      </c>
      <c r="Z511" s="34">
        <f t="shared" si="2026"/>
        <v>1.7875668665910283E-2</v>
      </c>
      <c r="AA511" s="34">
        <f t="shared" si="2026"/>
        <v>2.356797144622913E-2</v>
      </c>
      <c r="AB511" s="34">
        <f t="shared" si="2026"/>
        <v>0.1562179785747555</v>
      </c>
      <c r="AC511" s="34">
        <f t="shared" si="2026"/>
        <v>6.4803826870889036E-2</v>
      </c>
      <c r="AD511" s="34">
        <f t="shared" si="2026"/>
        <v>1.0922438747799079E-2</v>
      </c>
      <c r="AE511" s="34">
        <f t="shared" si="2026"/>
        <v>0.29034846884899679</v>
      </c>
      <c r="AF511" s="34">
        <f t="shared" si="2026"/>
        <v>8.7353970390309454E-2</v>
      </c>
      <c r="AG511" s="34">
        <f t="shared" si="2026"/>
        <v>0.35612604939773695</v>
      </c>
      <c r="AH511" s="34">
        <f t="shared" si="2026"/>
        <v>8.5296376332755885E-2</v>
      </c>
      <c r="AI511" s="34">
        <f t="shared" si="2026"/>
        <v>0.11683192708012569</v>
      </c>
      <c r="AJ511" s="34">
        <f t="shared" si="2026"/>
        <v>7.4562342866955733E-2</v>
      </c>
    </row>
    <row r="512" spans="1:36" x14ac:dyDescent="0.2">
      <c r="A512" s="1">
        <f t="shared" si="1963"/>
        <v>39173</v>
      </c>
      <c r="B512" s="34">
        <f t="shared" ref="B512:AJ512" si="2027">IF(OR(B80="C",B68="C"),"C",(B80/B68-1))</f>
        <v>-5.4132681170131258E-2</v>
      </c>
      <c r="C512" s="34">
        <f t="shared" si="2027"/>
        <v>6.283992816175199E-2</v>
      </c>
      <c r="D512" s="34">
        <f t="shared" si="2027"/>
        <v>1.6999894954305095E-2</v>
      </c>
      <c r="E512" s="34">
        <f t="shared" si="2027"/>
        <v>4.6140379670660314E-2</v>
      </c>
      <c r="F512" s="34">
        <f t="shared" si="2027"/>
        <v>0.19402066929133865</v>
      </c>
      <c r="G512" s="34">
        <f t="shared" si="2027"/>
        <v>-1.7924073834729604E-2</v>
      </c>
      <c r="H512" s="34">
        <f t="shared" si="2027"/>
        <v>-3.0839465062570515E-2</v>
      </c>
      <c r="I512" s="34">
        <f t="shared" si="2027"/>
        <v>0.23139260877061907</v>
      </c>
      <c r="J512" s="34">
        <f t="shared" si="2027"/>
        <v>0.20305553310160862</v>
      </c>
      <c r="K512" s="34">
        <f t="shared" si="2027"/>
        <v>9.959134946508108E-2</v>
      </c>
      <c r="L512" s="34">
        <f t="shared" si="2027"/>
        <v>2.4528100671856734E-3</v>
      </c>
      <c r="M512" s="34">
        <f t="shared" si="2027"/>
        <v>0.19079773869346739</v>
      </c>
      <c r="N512" s="34">
        <f t="shared" si="2027"/>
        <v>-8.4021878273012884E-3</v>
      </c>
      <c r="O512" s="34">
        <f t="shared" si="2027"/>
        <v>-8.0631482810359478E-2</v>
      </c>
      <c r="P512" s="34">
        <f t="shared" si="2027"/>
        <v>1.7166449369839132E-2</v>
      </c>
      <c r="Q512" s="34">
        <f t="shared" si="2027"/>
        <v>-0.11281478472786355</v>
      </c>
      <c r="R512" s="34">
        <f t="shared" si="2027"/>
        <v>3.6906755057978691E-2</v>
      </c>
      <c r="S512" s="34">
        <f t="shared" si="2027"/>
        <v>3.1853751123838592E-2</v>
      </c>
      <c r="T512" s="34">
        <f t="shared" si="2027"/>
        <v>8.1774892488177819E-2</v>
      </c>
      <c r="U512" s="34">
        <f t="shared" si="2027"/>
        <v>5.1254259898075194E-2</v>
      </c>
      <c r="V512" s="34">
        <f t="shared" si="2027"/>
        <v>1.9297316282524513E-2</v>
      </c>
      <c r="W512" s="34">
        <f t="shared" si="2027"/>
        <v>1.8096865302137388E-2</v>
      </c>
      <c r="X512" s="34">
        <f t="shared" si="2027"/>
        <v>4.7122733876571177E-2</v>
      </c>
      <c r="Y512" s="34">
        <f t="shared" si="2027"/>
        <v>-0.10860035251050748</v>
      </c>
      <c r="Z512" s="34">
        <f t="shared" si="2027"/>
        <v>1.4682822191511846E-2</v>
      </c>
      <c r="AA512" s="34">
        <f t="shared" si="2027"/>
        <v>-2.113261308322445E-2</v>
      </c>
      <c r="AB512" s="34">
        <f t="shared" si="2027"/>
        <v>5.6057148526639455E-2</v>
      </c>
      <c r="AC512" s="34">
        <f t="shared" si="2027"/>
        <v>-2.4973533067044418E-2</v>
      </c>
      <c r="AD512" s="34">
        <f t="shared" si="2027"/>
        <v>4.2013447210612398E-2</v>
      </c>
      <c r="AE512" s="34">
        <f t="shared" si="2027"/>
        <v>8.9307143308280157E-2</v>
      </c>
      <c r="AF512" s="34">
        <f t="shared" si="2027"/>
        <v>2.4682789021212237E-2</v>
      </c>
      <c r="AG512" s="34">
        <f t="shared" si="2027"/>
        <v>0.11952291274325177</v>
      </c>
      <c r="AH512" s="34">
        <f t="shared" si="2027"/>
        <v>-9.6439334747181582E-2</v>
      </c>
      <c r="AI512" s="34">
        <f t="shared" si="2027"/>
        <v>5.9306951423785614E-2</v>
      </c>
      <c r="AJ512" s="34">
        <f t="shared" si="2027"/>
        <v>2.5389951907714758E-2</v>
      </c>
    </row>
    <row r="513" spans="1:36" x14ac:dyDescent="0.2">
      <c r="A513" s="1">
        <f t="shared" ref="A513:A576" si="2028">A81</f>
        <v>39203</v>
      </c>
      <c r="B513" s="34">
        <f t="shared" ref="B513:AJ513" si="2029">IF(OR(B81="C",B69="C"),"C",(B81/B69-1))</f>
        <v>8.9506586563653956E-2</v>
      </c>
      <c r="C513" s="34">
        <f t="shared" si="2029"/>
        <v>3.4324999111247312E-2</v>
      </c>
      <c r="D513" s="34">
        <f t="shared" si="2029"/>
        <v>0.27940511707802185</v>
      </c>
      <c r="E513" s="34">
        <f t="shared" si="2029"/>
        <v>8.0566202965961731E-2</v>
      </c>
      <c r="F513" s="34">
        <f t="shared" si="2029"/>
        <v>6.7139963068538311E-2</v>
      </c>
      <c r="G513" s="34">
        <f t="shared" si="2029"/>
        <v>7.4250038905519178E-2</v>
      </c>
      <c r="H513" s="34">
        <f t="shared" si="2029"/>
        <v>3.5673756268989942E-2</v>
      </c>
      <c r="I513" s="34">
        <f t="shared" si="2029"/>
        <v>0.21763602251407121</v>
      </c>
      <c r="J513" s="34">
        <f t="shared" si="2029"/>
        <v>0.30086014654348525</v>
      </c>
      <c r="K513" s="34">
        <f t="shared" si="2029"/>
        <v>3.6709059506986996E-2</v>
      </c>
      <c r="L513" s="34">
        <f t="shared" si="2029"/>
        <v>0.15044952329171446</v>
      </c>
      <c r="M513" s="34">
        <f t="shared" si="2029"/>
        <v>6.8195430820569891E-2</v>
      </c>
      <c r="N513" s="34">
        <f t="shared" si="2029"/>
        <v>-4.6061571622698083E-2</v>
      </c>
      <c r="O513" s="34">
        <f t="shared" si="2029"/>
        <v>3.2015543166075355E-2</v>
      </c>
      <c r="P513" s="34">
        <f t="shared" si="2029"/>
        <v>0.21866847038361192</v>
      </c>
      <c r="Q513" s="34">
        <f t="shared" si="2029"/>
        <v>-7.8631647211413469E-3</v>
      </c>
      <c r="R513" s="34">
        <f t="shared" si="2029"/>
        <v>4.9881611143722138E-2</v>
      </c>
      <c r="S513" s="34">
        <f t="shared" si="2029"/>
        <v>5.5976434213461213E-2</v>
      </c>
      <c r="T513" s="34">
        <f t="shared" si="2029"/>
        <v>2.6625030816007866E-2</v>
      </c>
      <c r="U513" s="34">
        <f t="shared" si="2029"/>
        <v>0.23682938617689708</v>
      </c>
      <c r="V513" s="34">
        <f t="shared" si="2029"/>
        <v>2.4102301443852392E-2</v>
      </c>
      <c r="W513" s="34">
        <f t="shared" si="2029"/>
        <v>-7.6288892653453066E-2</v>
      </c>
      <c r="X513" s="34">
        <f t="shared" si="2029"/>
        <v>2.2603864124258077E-2</v>
      </c>
      <c r="Y513" s="34">
        <f t="shared" si="2029"/>
        <v>-9.5105713658644175E-3</v>
      </c>
      <c r="Z513" s="34">
        <f t="shared" si="2029"/>
        <v>1.612220419106758E-2</v>
      </c>
      <c r="AA513" s="34">
        <f t="shared" si="2029"/>
        <v>7.2795842048551718E-2</v>
      </c>
      <c r="AB513" s="34">
        <f t="shared" si="2029"/>
        <v>9.9535435405752715E-2</v>
      </c>
      <c r="AC513" s="34">
        <f t="shared" si="2029"/>
        <v>-2.2544646451633676E-2</v>
      </c>
      <c r="AD513" s="34">
        <f t="shared" si="2029"/>
        <v>9.1940976163450649E-2</v>
      </c>
      <c r="AE513" s="34">
        <f t="shared" si="2029"/>
        <v>0.2820225767329041</v>
      </c>
      <c r="AF513" s="34">
        <f t="shared" si="2029"/>
        <v>9.2193774675093598E-2</v>
      </c>
      <c r="AG513" s="34">
        <f t="shared" si="2029"/>
        <v>-4.6643682822956611E-3</v>
      </c>
      <c r="AH513" s="34">
        <f t="shared" si="2029"/>
        <v>-6.3818967709127872E-2</v>
      </c>
      <c r="AI513" s="34">
        <f t="shared" si="2029"/>
        <v>0.1795234820597873</v>
      </c>
      <c r="AJ513" s="34">
        <f t="shared" si="2029"/>
        <v>5.7354720385573543E-2</v>
      </c>
    </row>
    <row r="514" spans="1:36" x14ac:dyDescent="0.2">
      <c r="A514" s="1">
        <f t="shared" si="2028"/>
        <v>39234</v>
      </c>
      <c r="B514" s="34">
        <f t="shared" ref="B514:AJ514" si="2030">IF(OR(B82="C",B70="C"),"C",(B82/B70-1))</f>
        <v>3.8733031674208052E-2</v>
      </c>
      <c r="C514" s="34">
        <f t="shared" si="2030"/>
        <v>7.7312013828867654E-2</v>
      </c>
      <c r="D514" s="34">
        <f t="shared" si="2030"/>
        <v>7.1808975030557054E-2</v>
      </c>
      <c r="E514" s="34">
        <f t="shared" si="2030"/>
        <v>-3.9870846031054952E-2</v>
      </c>
      <c r="F514" s="34">
        <f t="shared" si="2030"/>
        <v>7.5889615105301456E-2</v>
      </c>
      <c r="G514" s="34">
        <f t="shared" si="2030"/>
        <v>8.2747207281754775E-3</v>
      </c>
      <c r="H514" s="34">
        <f t="shared" si="2030"/>
        <v>1.3599258222278809E-2</v>
      </c>
      <c r="I514" s="34">
        <f t="shared" si="2030"/>
        <v>6.8163448585541131E-2</v>
      </c>
      <c r="J514" s="34">
        <f t="shared" si="2030"/>
        <v>0.23009027081243727</v>
      </c>
      <c r="K514" s="34">
        <f t="shared" si="2030"/>
        <v>6.6807165437302363E-2</v>
      </c>
      <c r="L514" s="34">
        <f t="shared" si="2030"/>
        <v>4.4455837117328256E-2</v>
      </c>
      <c r="M514" s="34">
        <f t="shared" si="2030"/>
        <v>-3.4660053230099241E-2</v>
      </c>
      <c r="N514" s="34">
        <f t="shared" si="2030"/>
        <v>-1.384574183181575E-2</v>
      </c>
      <c r="O514" s="34">
        <f t="shared" si="2030"/>
        <v>-1.7363982139904088E-2</v>
      </c>
      <c r="P514" s="34">
        <f t="shared" si="2030"/>
        <v>0.3713910761154855</v>
      </c>
      <c r="Q514" s="34">
        <f t="shared" si="2030"/>
        <v>0.10223642172523961</v>
      </c>
      <c r="R514" s="34">
        <f t="shared" si="2030"/>
        <v>6.5080982327934578E-2</v>
      </c>
      <c r="S514" s="34">
        <f t="shared" si="2030"/>
        <v>6.4686559435580548E-2</v>
      </c>
      <c r="T514" s="34">
        <f t="shared" si="2030"/>
        <v>8.8440322482875589E-2</v>
      </c>
      <c r="U514" s="34">
        <f t="shared" si="2030"/>
        <v>0.17046838799054154</v>
      </c>
      <c r="V514" s="34">
        <f t="shared" si="2030"/>
        <v>9.7687574723704484E-2</v>
      </c>
      <c r="W514" s="34">
        <f t="shared" si="2030"/>
        <v>0.13233953912251017</v>
      </c>
      <c r="X514" s="34">
        <f t="shared" si="2030"/>
        <v>2.2060801721818679E-2</v>
      </c>
      <c r="Y514" s="34">
        <f t="shared" si="2030"/>
        <v>-1.6083321524727245E-2</v>
      </c>
      <c r="Z514" s="34">
        <f t="shared" si="2030"/>
        <v>8.9903647122807406E-2</v>
      </c>
      <c r="AA514" s="34">
        <f t="shared" si="2030"/>
        <v>8.7340279142913202E-2</v>
      </c>
      <c r="AB514" s="34">
        <f t="shared" si="2030"/>
        <v>0.14069557362240293</v>
      </c>
      <c r="AC514" s="34">
        <f t="shared" si="2030"/>
        <v>-2.8359987246395768E-3</v>
      </c>
      <c r="AD514" s="34">
        <f t="shared" si="2030"/>
        <v>1.854768153980757E-2</v>
      </c>
      <c r="AE514" s="34">
        <f t="shared" si="2030"/>
        <v>0.27941871455576561</v>
      </c>
      <c r="AF514" s="34">
        <f t="shared" si="2030"/>
        <v>0.13563545745817018</v>
      </c>
      <c r="AG514" s="34">
        <f t="shared" si="2030"/>
        <v>0.30430362588952908</v>
      </c>
      <c r="AH514" s="34">
        <f t="shared" si="2030"/>
        <v>-1.0947452229299603E-3</v>
      </c>
      <c r="AI514" s="34">
        <f t="shared" si="2030"/>
        <v>0.1778414517669531</v>
      </c>
      <c r="AJ514" s="34">
        <f t="shared" si="2030"/>
        <v>6.3334080204476617E-2</v>
      </c>
    </row>
    <row r="515" spans="1:36" x14ac:dyDescent="0.2">
      <c r="A515" s="1">
        <f t="shared" si="2028"/>
        <v>39264</v>
      </c>
      <c r="B515" s="34">
        <f t="shared" ref="B515:AJ515" si="2031">IF(OR(B83="C",B71="C"),"C",(B83/B71-1))</f>
        <v>-7.1082467509388847E-2</v>
      </c>
      <c r="C515" s="34">
        <f t="shared" si="2031"/>
        <v>0.1592312260493467</v>
      </c>
      <c r="D515" s="34">
        <f t="shared" si="2031"/>
        <v>2.3700569849766984E-2</v>
      </c>
      <c r="E515" s="34">
        <f t="shared" si="2031"/>
        <v>-1.6098035493973595E-2</v>
      </c>
      <c r="F515" s="34">
        <f t="shared" si="2031"/>
        <v>3.1789984716353414E-2</v>
      </c>
      <c r="G515" s="34">
        <f t="shared" si="2031"/>
        <v>3.6547568123316054E-2</v>
      </c>
      <c r="H515" s="34">
        <f t="shared" si="2031"/>
        <v>-5.0430150552693398E-2</v>
      </c>
      <c r="I515" s="34">
        <f t="shared" si="2031"/>
        <v>-5.8594048802876109E-2</v>
      </c>
      <c r="J515" s="34">
        <f t="shared" si="2031"/>
        <v>0.24349291975724885</v>
      </c>
      <c r="K515" s="34">
        <f t="shared" si="2031"/>
        <v>5.7902467685076342E-2</v>
      </c>
      <c r="L515" s="34">
        <f t="shared" si="2031"/>
        <v>1.8360546484505136E-2</v>
      </c>
      <c r="M515" s="34">
        <f t="shared" si="2031"/>
        <v>-2.5377078057910341E-2</v>
      </c>
      <c r="N515" s="34">
        <f t="shared" si="2031"/>
        <v>-0.12623966047377766</v>
      </c>
      <c r="O515" s="34">
        <f t="shared" si="2031"/>
        <v>-0.19748387096774189</v>
      </c>
      <c r="P515" s="34">
        <f t="shared" si="2031"/>
        <v>0.40478620846092772</v>
      </c>
      <c r="Q515" s="34">
        <f t="shared" si="2031"/>
        <v>-6.5858026701400174E-2</v>
      </c>
      <c r="R515" s="34">
        <f t="shared" si="2031"/>
        <v>-3.8788205386534824E-2</v>
      </c>
      <c r="S515" s="34">
        <f t="shared" si="2031"/>
        <v>-5.3700675530774178E-2</v>
      </c>
      <c r="T515" s="34">
        <f t="shared" si="2031"/>
        <v>1.2485778464949471E-2</v>
      </c>
      <c r="U515" s="34">
        <f t="shared" si="2031"/>
        <v>0.10831821715470324</v>
      </c>
      <c r="V515" s="34">
        <f t="shared" si="2031"/>
        <v>0.11031440038200024</v>
      </c>
      <c r="W515" s="34">
        <f t="shared" si="2031"/>
        <v>-6.2811147815567958E-3</v>
      </c>
      <c r="X515" s="34">
        <f t="shared" si="2031"/>
        <v>0.16112473184186338</v>
      </c>
      <c r="Y515" s="34">
        <f t="shared" si="2031"/>
        <v>1.1285173361051282E-2</v>
      </c>
      <c r="Z515" s="34">
        <f t="shared" si="2031"/>
        <v>9.9779042917429672E-2</v>
      </c>
      <c r="AA515" s="34">
        <f t="shared" si="2031"/>
        <v>9.5354439091534848E-2</v>
      </c>
      <c r="AB515" s="34">
        <f t="shared" si="2031"/>
        <v>0.14142006691869802</v>
      </c>
      <c r="AC515" s="34">
        <f t="shared" si="2031"/>
        <v>0.18202233763388387</v>
      </c>
      <c r="AD515" s="34">
        <f t="shared" si="2031"/>
        <v>6.9600000000000106E-2</v>
      </c>
      <c r="AE515" s="34">
        <f t="shared" si="2031"/>
        <v>0.29025999223903765</v>
      </c>
      <c r="AF515" s="34">
        <f t="shared" si="2031"/>
        <v>-0.11248261196296949</v>
      </c>
      <c r="AG515" s="34">
        <f t="shared" si="2031"/>
        <v>0.2192982456140351</v>
      </c>
      <c r="AH515" s="34">
        <f t="shared" si="2031"/>
        <v>6.5821353577774078E-2</v>
      </c>
      <c r="AI515" s="34">
        <f t="shared" si="2031"/>
        <v>4.9335699138788325E-3</v>
      </c>
      <c r="AJ515" s="34">
        <f t="shared" si="2031"/>
        <v>6.1697721361183122E-2</v>
      </c>
    </row>
    <row r="516" spans="1:36" x14ac:dyDescent="0.2">
      <c r="A516" s="1">
        <f t="shared" si="2028"/>
        <v>39295</v>
      </c>
      <c r="B516" s="34">
        <f t="shared" ref="B516:AJ516" si="2032">IF(OR(B84="C",B72="C"),"C",(B84/B72-1))</f>
        <v>2.2699419918843056E-2</v>
      </c>
      <c r="C516" s="34">
        <f t="shared" si="2032"/>
        <v>0.10874592746888845</v>
      </c>
      <c r="D516" s="34">
        <f t="shared" si="2032"/>
        <v>0.12984860700528533</v>
      </c>
      <c r="E516" s="34">
        <f t="shared" si="2032"/>
        <v>0.12930599778126761</v>
      </c>
      <c r="F516" s="34">
        <f t="shared" si="2032"/>
        <v>-6.2568851877438991E-2</v>
      </c>
      <c r="G516" s="34">
        <f t="shared" si="2032"/>
        <v>-8.7298558960828054E-2</v>
      </c>
      <c r="H516" s="34">
        <f t="shared" si="2032"/>
        <v>1.3625876778718959E-2</v>
      </c>
      <c r="I516" s="34">
        <f t="shared" si="2032"/>
        <v>-2.4262706546747559E-2</v>
      </c>
      <c r="J516" s="34">
        <f t="shared" si="2032"/>
        <v>0.10115626947310119</v>
      </c>
      <c r="K516" s="34">
        <f t="shared" si="2032"/>
        <v>-6.080347448425627E-2</v>
      </c>
      <c r="L516" s="34">
        <f t="shared" si="2032"/>
        <v>-1.826814743280214E-2</v>
      </c>
      <c r="M516" s="34">
        <f t="shared" si="2032"/>
        <v>-0.14162025316455695</v>
      </c>
      <c r="N516" s="34">
        <f t="shared" si="2032"/>
        <v>0.27121862208413483</v>
      </c>
      <c r="O516" s="34">
        <f t="shared" si="2032"/>
        <v>-1.9360808598476775E-2</v>
      </c>
      <c r="P516" s="34">
        <f t="shared" si="2032"/>
        <v>4.7869747489519332E-2</v>
      </c>
      <c r="Q516" s="34">
        <f t="shared" si="2032"/>
        <v>0.21045671854338321</v>
      </c>
      <c r="R516" s="34">
        <f t="shared" si="2032"/>
        <v>4.622268704533572E-2</v>
      </c>
      <c r="S516" s="34">
        <f t="shared" si="2032"/>
        <v>2.7013224589351736E-2</v>
      </c>
      <c r="T516" s="34">
        <f t="shared" si="2032"/>
        <v>5.3574649750466108E-2</v>
      </c>
      <c r="U516" s="34">
        <f t="shared" si="2032"/>
        <v>0.19833422412257251</v>
      </c>
      <c r="V516" s="34">
        <f t="shared" si="2032"/>
        <v>0.14435122945862355</v>
      </c>
      <c r="W516" s="34">
        <f t="shared" si="2032"/>
        <v>0.18732525629077346</v>
      </c>
      <c r="X516" s="34">
        <f t="shared" si="2032"/>
        <v>6.1835748792270495E-2</v>
      </c>
      <c r="Y516" s="34">
        <f t="shared" si="2032"/>
        <v>0.19782005280617421</v>
      </c>
      <c r="Z516" s="34">
        <f t="shared" si="2032"/>
        <v>0.14569298709962797</v>
      </c>
      <c r="AA516" s="34">
        <f t="shared" si="2032"/>
        <v>8.7269146445691392E-2</v>
      </c>
      <c r="AB516" s="34">
        <f t="shared" si="2032"/>
        <v>0.16688270877523759</v>
      </c>
      <c r="AC516" s="34">
        <f t="shared" si="2032"/>
        <v>4.2423210076605766E-2</v>
      </c>
      <c r="AD516" s="34">
        <f t="shared" si="2032"/>
        <v>0.10661010957935657</v>
      </c>
      <c r="AE516" s="34">
        <f t="shared" si="2032"/>
        <v>0.16564024634087815</v>
      </c>
      <c r="AF516" s="34">
        <f t="shared" si="2032"/>
        <v>4.8677592081778354E-3</v>
      </c>
      <c r="AG516" s="34">
        <f t="shared" si="2032"/>
        <v>0.41555711282410646</v>
      </c>
      <c r="AH516" s="34">
        <f t="shared" si="2032"/>
        <v>-3.8403451995684956E-2</v>
      </c>
      <c r="AI516" s="34">
        <f t="shared" si="2032"/>
        <v>4.2539824994390907E-2</v>
      </c>
      <c r="AJ516" s="34">
        <f t="shared" si="2032"/>
        <v>6.5498042311112448E-2</v>
      </c>
    </row>
    <row r="517" spans="1:36" x14ac:dyDescent="0.2">
      <c r="A517" s="1">
        <f t="shared" si="2028"/>
        <v>39326</v>
      </c>
      <c r="B517" s="34">
        <f t="shared" ref="B517:AJ517" si="2033">IF(OR(B85="C",B73="C"),"C",(B85/B73-1))</f>
        <v>5.6464964311950805E-3</v>
      </c>
      <c r="C517" s="34">
        <f t="shared" si="2033"/>
        <v>8.7342045440113703E-2</v>
      </c>
      <c r="D517" s="34">
        <f t="shared" si="2033"/>
        <v>-2.0653333792297612E-4</v>
      </c>
      <c r="E517" s="34">
        <f t="shared" si="2033"/>
        <v>9.1684462070368067E-2</v>
      </c>
      <c r="F517" s="34">
        <f t="shared" si="2033"/>
        <v>1.2643713307240789E-2</v>
      </c>
      <c r="G517" s="34">
        <f t="shared" si="2033"/>
        <v>0.1173265699121695</v>
      </c>
      <c r="H517" s="34">
        <f t="shared" si="2033"/>
        <v>-2.2155787233503532E-2</v>
      </c>
      <c r="I517" s="34">
        <f t="shared" si="2033"/>
        <v>4.6763540290620798E-2</v>
      </c>
      <c r="J517" s="34">
        <f t="shared" si="2033"/>
        <v>8.7916101429615034E-2</v>
      </c>
      <c r="K517" s="34">
        <f t="shared" si="2033"/>
        <v>-0.10581454980585603</v>
      </c>
      <c r="L517" s="34">
        <f t="shared" si="2033"/>
        <v>6.0084120967870858E-2</v>
      </c>
      <c r="M517" s="34">
        <f t="shared" si="2033"/>
        <v>-0.1340106590239426</v>
      </c>
      <c r="N517" s="34">
        <f t="shared" si="2033"/>
        <v>-2.4773552615102057E-2</v>
      </c>
      <c r="O517" s="34">
        <f t="shared" si="2033"/>
        <v>2.9577261578415115E-3</v>
      </c>
      <c r="P517" s="34">
        <f t="shared" si="2033"/>
        <v>0.2435396123767426</v>
      </c>
      <c r="Q517" s="34">
        <f t="shared" si="2033"/>
        <v>0.13714332168116417</v>
      </c>
      <c r="R517" s="34">
        <f t="shared" si="2033"/>
        <v>5.0060416728065826E-2</v>
      </c>
      <c r="S517" s="34">
        <f t="shared" si="2033"/>
        <v>6.7779533644788836E-2</v>
      </c>
      <c r="T517" s="34">
        <f t="shared" si="2033"/>
        <v>0.11041969352230052</v>
      </c>
      <c r="U517" s="34">
        <f t="shared" si="2033"/>
        <v>-3.1951703009551302E-2</v>
      </c>
      <c r="V517" s="34">
        <f t="shared" si="2033"/>
        <v>1.8946519273121964E-2</v>
      </c>
      <c r="W517" s="34">
        <f t="shared" si="2033"/>
        <v>0.10224948875255624</v>
      </c>
      <c r="X517" s="34">
        <f t="shared" si="2033"/>
        <v>4.2908734773826174E-2</v>
      </c>
      <c r="Y517" s="34">
        <f t="shared" si="2033"/>
        <v>0.18761122911763017</v>
      </c>
      <c r="Z517" s="34">
        <f t="shared" si="2033"/>
        <v>3.411645633111493E-2</v>
      </c>
      <c r="AA517" s="34">
        <f t="shared" si="2033"/>
        <v>8.0911084963902313E-2</v>
      </c>
      <c r="AB517" s="34">
        <f t="shared" si="2033"/>
        <v>0.15842675484582092</v>
      </c>
      <c r="AC517" s="34">
        <f t="shared" si="2033"/>
        <v>5.3901563912246431E-3</v>
      </c>
      <c r="AD517" s="34">
        <f t="shared" si="2033"/>
        <v>-2.4345709068777088E-3</v>
      </c>
      <c r="AE517" s="34">
        <f t="shared" si="2033"/>
        <v>8.0410910379029366E-2</v>
      </c>
      <c r="AF517" s="34">
        <f t="shared" si="2033"/>
        <v>3.0759766225776364E-3</v>
      </c>
      <c r="AG517" s="34">
        <f t="shared" si="2033"/>
        <v>0.31712288875946415</v>
      </c>
      <c r="AH517" s="34">
        <f t="shared" si="2033"/>
        <v>-2.9465260094579837E-2</v>
      </c>
      <c r="AI517" s="34">
        <f t="shared" si="2033"/>
        <v>8.4053253203121736E-2</v>
      </c>
      <c r="AJ517" s="34">
        <f t="shared" si="2033"/>
        <v>4.2127651352037665E-2</v>
      </c>
    </row>
    <row r="518" spans="1:36" x14ac:dyDescent="0.2">
      <c r="A518" s="1">
        <f t="shared" si="2028"/>
        <v>39356</v>
      </c>
      <c r="B518" s="34">
        <f t="shared" ref="B518:AJ518" si="2034">IF(OR(B86="C",B74="C"),"C",(B86/B74-1))</f>
        <v>-9.8043562600454437E-2</v>
      </c>
      <c r="C518" s="34">
        <f t="shared" si="2034"/>
        <v>-8.6325641693839605E-3</v>
      </c>
      <c r="D518" s="34">
        <f t="shared" si="2034"/>
        <v>-2.6780626780626759E-2</v>
      </c>
      <c r="E518" s="34">
        <f t="shared" si="2034"/>
        <v>2.6948575083330262E-2</v>
      </c>
      <c r="F518" s="34">
        <f t="shared" si="2034"/>
        <v>-1.9869429463525434E-2</v>
      </c>
      <c r="G518" s="34">
        <f t="shared" si="2034"/>
        <v>-1.2200488019520339E-3</v>
      </c>
      <c r="H518" s="34">
        <f t="shared" si="2034"/>
        <v>-8.1969635403199015E-2</v>
      </c>
      <c r="I518" s="34">
        <f t="shared" si="2034"/>
        <v>-5.1917835538124013E-2</v>
      </c>
      <c r="J518" s="34">
        <f t="shared" si="2034"/>
        <v>-3.1629797185906527E-2</v>
      </c>
      <c r="K518" s="34">
        <f t="shared" si="2034"/>
        <v>1.1549849693736958E-2</v>
      </c>
      <c r="L518" s="34">
        <f t="shared" si="2034"/>
        <v>3.5919312572368911E-2</v>
      </c>
      <c r="M518" s="34">
        <f t="shared" si="2034"/>
        <v>-0.20867175572519081</v>
      </c>
      <c r="N518" s="34">
        <f t="shared" si="2034"/>
        <v>-4.6599099099099095E-2</v>
      </c>
      <c r="O518" s="34">
        <f t="shared" si="2034"/>
        <v>-4.128605336977631E-2</v>
      </c>
      <c r="P518" s="34">
        <f t="shared" si="2034"/>
        <v>5.507685944716334E-2</v>
      </c>
      <c r="Q518" s="34">
        <f t="shared" si="2034"/>
        <v>1.0456140350877163E-2</v>
      </c>
      <c r="R518" s="34">
        <f t="shared" si="2034"/>
        <v>-1.884453804556474E-2</v>
      </c>
      <c r="S518" s="34">
        <f t="shared" si="2034"/>
        <v>-1.9528562713360453E-2</v>
      </c>
      <c r="T518" s="34">
        <f t="shared" si="2034"/>
        <v>-8.0484179231259279E-2</v>
      </c>
      <c r="U518" s="34">
        <f t="shared" si="2034"/>
        <v>3.9151429027159956E-3</v>
      </c>
      <c r="V518" s="34">
        <f t="shared" si="2034"/>
        <v>4.0730672768353626E-2</v>
      </c>
      <c r="W518" s="34">
        <f t="shared" si="2034"/>
        <v>4.2836408874144638E-2</v>
      </c>
      <c r="X518" s="34">
        <f t="shared" si="2034"/>
        <v>-2.0930426098535238E-2</v>
      </c>
      <c r="Y518" s="34">
        <f t="shared" si="2034"/>
        <v>-7.6098652778375575E-2</v>
      </c>
      <c r="Z518" s="34">
        <f t="shared" si="2034"/>
        <v>2.99657556474624E-2</v>
      </c>
      <c r="AA518" s="34">
        <f t="shared" si="2034"/>
        <v>-5.3672492070402367E-2</v>
      </c>
      <c r="AB518" s="34">
        <f t="shared" si="2034"/>
        <v>-4.4182569068641375E-2</v>
      </c>
      <c r="AC518" s="34">
        <f t="shared" si="2034"/>
        <v>7.993364984620599E-2</v>
      </c>
      <c r="AD518" s="34">
        <f t="shared" si="2034"/>
        <v>-0.11049861151407137</v>
      </c>
      <c r="AE518" s="34">
        <f t="shared" si="2034"/>
        <v>-0.11347959130750485</v>
      </c>
      <c r="AF518" s="34">
        <f t="shared" si="2034"/>
        <v>-4.3702253758529763E-2</v>
      </c>
      <c r="AG518" s="34">
        <f t="shared" si="2034"/>
        <v>-0.11156222418358341</v>
      </c>
      <c r="AH518" s="34">
        <f t="shared" si="2034"/>
        <v>-9.5684372644755378E-2</v>
      </c>
      <c r="AI518" s="34">
        <f t="shared" si="2034"/>
        <v>7.79311661047144E-3</v>
      </c>
      <c r="AJ518" s="34">
        <f t="shared" si="2034"/>
        <v>-1.2868617998295084E-2</v>
      </c>
    </row>
    <row r="519" spans="1:36" x14ac:dyDescent="0.2">
      <c r="A519" s="1">
        <f t="shared" si="2028"/>
        <v>39387</v>
      </c>
      <c r="B519" s="34">
        <f t="shared" ref="B519:AJ519" si="2035">IF(OR(B87="C",B75="C"),"C",(B87/B75-1))</f>
        <v>-7.0088626292466816E-2</v>
      </c>
      <c r="C519" s="34">
        <f t="shared" si="2035"/>
        <v>0.10056649405395901</v>
      </c>
      <c r="D519" s="34">
        <f t="shared" si="2035"/>
        <v>-8.2707439198859145E-4</v>
      </c>
      <c r="E519" s="34">
        <f t="shared" si="2035"/>
        <v>-0.14009697172354696</v>
      </c>
      <c r="F519" s="34">
        <f t="shared" si="2035"/>
        <v>9.2246915134726715E-2</v>
      </c>
      <c r="G519" s="34">
        <f t="shared" si="2035"/>
        <v>3.2396807124514648E-2</v>
      </c>
      <c r="H519" s="34">
        <f t="shared" si="2035"/>
        <v>-0.16721702722998899</v>
      </c>
      <c r="I519" s="34">
        <f t="shared" si="2035"/>
        <v>-0.13966905471375135</v>
      </c>
      <c r="J519" s="34">
        <f t="shared" si="2035"/>
        <v>-1.7170714871219683E-2</v>
      </c>
      <c r="K519" s="34">
        <f t="shared" si="2035"/>
        <v>0.1407033896146892</v>
      </c>
      <c r="L519" s="34">
        <f t="shared" si="2035"/>
        <v>1.8899304505604064E-4</v>
      </c>
      <c r="M519" s="34">
        <f t="shared" si="2035"/>
        <v>-4.2025992955180391E-2</v>
      </c>
      <c r="N519" s="34">
        <f t="shared" si="2035"/>
        <v>1.5726642361855836E-2</v>
      </c>
      <c r="O519" s="34">
        <f t="shared" si="2035"/>
        <v>0.23586351536662087</v>
      </c>
      <c r="P519" s="34">
        <f t="shared" si="2035"/>
        <v>3.4959349593495892E-2</v>
      </c>
      <c r="Q519" s="34">
        <f t="shared" si="2035"/>
        <v>6.5343593897664309E-2</v>
      </c>
      <c r="R519" s="34">
        <f t="shared" si="2035"/>
        <v>6.9464014673963348E-3</v>
      </c>
      <c r="S519" s="34">
        <f t="shared" si="2035"/>
        <v>1.2922563752675087E-2</v>
      </c>
      <c r="T519" s="34">
        <f t="shared" si="2035"/>
        <v>-4.0424079864142093E-2</v>
      </c>
      <c r="U519" s="34">
        <f t="shared" si="2035"/>
        <v>1.5767138314256801E-2</v>
      </c>
      <c r="V519" s="34">
        <f t="shared" si="2035"/>
        <v>6.2494579979914366E-2</v>
      </c>
      <c r="W519" s="34">
        <f t="shared" si="2035"/>
        <v>6.9298404641044309E-2</v>
      </c>
      <c r="X519" s="34">
        <f t="shared" si="2035"/>
        <v>5.7445638895675444E-2</v>
      </c>
      <c r="Y519" s="34">
        <f t="shared" si="2035"/>
        <v>5.6939010356731767E-2</v>
      </c>
      <c r="Z519" s="34">
        <f t="shared" si="2035"/>
        <v>6.218145454880597E-2</v>
      </c>
      <c r="AA519" s="34">
        <f t="shared" si="2035"/>
        <v>-2.2898180495521059E-2</v>
      </c>
      <c r="AB519" s="34">
        <f t="shared" si="2035"/>
        <v>8.1354041278882017E-2</v>
      </c>
      <c r="AC519" s="34">
        <f t="shared" si="2035"/>
        <v>1.5500383237006199E-2</v>
      </c>
      <c r="AD519" s="34">
        <f t="shared" si="2035"/>
        <v>-7.0375360923965347E-2</v>
      </c>
      <c r="AE519" s="34">
        <f t="shared" si="2035"/>
        <v>-4.0971007579371443E-2</v>
      </c>
      <c r="AF519" s="34">
        <f t="shared" si="2035"/>
        <v>-1.0418189308067483E-2</v>
      </c>
      <c r="AG519" s="34">
        <f t="shared" si="2035"/>
        <v>0.17383148350789424</v>
      </c>
      <c r="AH519" s="34">
        <f t="shared" si="2035"/>
        <v>-4.0015033272168599E-2</v>
      </c>
      <c r="AI519" s="34">
        <f t="shared" si="2035"/>
        <v>1.3841779728651193E-2</v>
      </c>
      <c r="AJ519" s="34">
        <f t="shared" si="2035"/>
        <v>2.0304297475979505E-2</v>
      </c>
    </row>
    <row r="520" spans="1:36" x14ac:dyDescent="0.2">
      <c r="A520" s="1">
        <f t="shared" si="2028"/>
        <v>39417</v>
      </c>
      <c r="B520" s="34">
        <f t="shared" ref="B520:AJ520" si="2036">IF(OR(B88="C",B76="C"),"C",(B88/B76-1))</f>
        <v>2.1959278355539569E-2</v>
      </c>
      <c r="C520" s="34">
        <f t="shared" si="2036"/>
        <v>7.0062801214589854E-3</v>
      </c>
      <c r="D520" s="34">
        <f t="shared" si="2036"/>
        <v>-6.3807531380753124E-2</v>
      </c>
      <c r="E520" s="34">
        <f t="shared" si="2036"/>
        <v>-7.7159398429528459E-2</v>
      </c>
      <c r="F520" s="34">
        <f t="shared" si="2036"/>
        <v>3.7540983606557443E-2</v>
      </c>
      <c r="G520" s="34">
        <f t="shared" si="2036"/>
        <v>-3.3786883594982609E-2</v>
      </c>
      <c r="H520" s="34">
        <f t="shared" si="2036"/>
        <v>-7.3515762848429866E-2</v>
      </c>
      <c r="I520" s="34">
        <f t="shared" si="2036"/>
        <v>5.4192395190120202E-2</v>
      </c>
      <c r="J520" s="34">
        <f t="shared" si="2036"/>
        <v>0.16492218848856721</v>
      </c>
      <c r="K520" s="34">
        <f t="shared" si="2036"/>
        <v>7.799477038731828E-2</v>
      </c>
      <c r="L520" s="34">
        <f t="shared" si="2036"/>
        <v>-1.5113225310936507E-3</v>
      </c>
      <c r="M520" s="34">
        <f t="shared" si="2036"/>
        <v>-9.3056139412236782E-2</v>
      </c>
      <c r="N520" s="34">
        <f t="shared" si="2036"/>
        <v>-2.205827557940232E-2</v>
      </c>
      <c r="O520" s="34">
        <f t="shared" si="2036"/>
        <v>0.22520285818093733</v>
      </c>
      <c r="P520" s="34">
        <f t="shared" si="2036"/>
        <v>-0.10781835614050383</v>
      </c>
      <c r="Q520" s="34">
        <f t="shared" si="2036"/>
        <v>-7.2689716224856094E-2</v>
      </c>
      <c r="R520" s="34">
        <f t="shared" si="2036"/>
        <v>8.7420984990782769E-2</v>
      </c>
      <c r="S520" s="34">
        <f t="shared" si="2036"/>
        <v>0.1068598979332902</v>
      </c>
      <c r="T520" s="34">
        <f t="shared" si="2036"/>
        <v>-6.8938020089773788E-3</v>
      </c>
      <c r="U520" s="34">
        <f t="shared" si="2036"/>
        <v>3.9619693850867943E-2</v>
      </c>
      <c r="V520" s="34">
        <f t="shared" si="2036"/>
        <v>2.9334299930112939E-2</v>
      </c>
      <c r="W520" s="34">
        <f t="shared" si="2036"/>
        <v>4.414030967931315E-2</v>
      </c>
      <c r="X520" s="34">
        <f t="shared" si="2036"/>
        <v>5.8686243853804942E-3</v>
      </c>
      <c r="Y520" s="34">
        <f t="shared" si="2036"/>
        <v>-4.4793962715283797E-2</v>
      </c>
      <c r="Z520" s="34">
        <f t="shared" si="2036"/>
        <v>2.3904291477464978E-2</v>
      </c>
      <c r="AA520" s="34">
        <f t="shared" si="2036"/>
        <v>1.962492896381951E-3</v>
      </c>
      <c r="AB520" s="34">
        <f t="shared" si="2036"/>
        <v>2.4737963177763334E-2</v>
      </c>
      <c r="AC520" s="34">
        <f t="shared" si="2036"/>
        <v>1.6999995290860603E-3</v>
      </c>
      <c r="AD520" s="34">
        <f t="shared" si="2036"/>
        <v>-4.1882792615743902E-4</v>
      </c>
      <c r="AE520" s="34">
        <f t="shared" si="2036"/>
        <v>-4.3144566819876884E-2</v>
      </c>
      <c r="AF520" s="34">
        <f t="shared" si="2036"/>
        <v>-1.4544810664508079E-2</v>
      </c>
      <c r="AG520" s="34">
        <f t="shared" si="2036"/>
        <v>-1.7613118736714228E-2</v>
      </c>
      <c r="AH520" s="34">
        <f t="shared" si="2036"/>
        <v>-3.3766233766233777E-2</v>
      </c>
      <c r="AI520" s="34">
        <f t="shared" si="2036"/>
        <v>4.8223995121703389E-2</v>
      </c>
      <c r="AJ520" s="34">
        <f t="shared" si="2036"/>
        <v>8.321673521254791E-3</v>
      </c>
    </row>
    <row r="521" spans="1:36" x14ac:dyDescent="0.2">
      <c r="A521" s="1">
        <f t="shared" si="2028"/>
        <v>39448</v>
      </c>
      <c r="B521" s="34">
        <f t="shared" ref="B521:AJ521" si="2037">IF(OR(B89="C",B77="C"),"C",(B89/B77-1))</f>
        <v>-2.1620668025717382E-2</v>
      </c>
      <c r="C521" s="34">
        <f t="shared" si="2037"/>
        <v>5.7372933932458459E-2</v>
      </c>
      <c r="D521" s="34">
        <f t="shared" si="2037"/>
        <v>-1.934359983939693E-2</v>
      </c>
      <c r="E521" s="34">
        <f t="shared" si="2037"/>
        <v>4.0037302959790688E-2</v>
      </c>
      <c r="F521" s="34">
        <f t="shared" si="2037"/>
        <v>6.8234329375391312E-2</v>
      </c>
      <c r="G521" s="34">
        <f t="shared" si="2037"/>
        <v>5.0363740656098832E-2</v>
      </c>
      <c r="H521" s="34">
        <f t="shared" si="2037"/>
        <v>-3.1392936031593766E-2</v>
      </c>
      <c r="I521" s="34">
        <f t="shared" si="2037"/>
        <v>-0.15529258578431371</v>
      </c>
      <c r="J521" s="34">
        <f t="shared" si="2037"/>
        <v>9.5673907450288587E-2</v>
      </c>
      <c r="K521" s="34">
        <f t="shared" si="2037"/>
        <v>5.1735055724417389E-2</v>
      </c>
      <c r="L521" s="34">
        <f t="shared" si="2037"/>
        <v>-6.3350852886238873E-2</v>
      </c>
      <c r="M521" s="34">
        <f t="shared" si="2037"/>
        <v>-4.7417855633917205E-2</v>
      </c>
      <c r="N521" s="34">
        <f t="shared" si="2037"/>
        <v>-0.11405364244013871</v>
      </c>
      <c r="O521" s="34">
        <f t="shared" si="2037"/>
        <v>9.5208872134309397E-2</v>
      </c>
      <c r="P521" s="34">
        <f t="shared" si="2037"/>
        <v>-5.2290349905518951E-2</v>
      </c>
      <c r="Q521" s="34">
        <f t="shared" si="2037"/>
        <v>8.364993667933085E-2</v>
      </c>
      <c r="R521" s="34">
        <f t="shared" si="2037"/>
        <v>6.9769712667602013E-2</v>
      </c>
      <c r="S521" s="34">
        <f t="shared" si="2037"/>
        <v>6.2114264468955183E-2</v>
      </c>
      <c r="T521" s="34">
        <f t="shared" si="2037"/>
        <v>8.9772508876098778E-2</v>
      </c>
      <c r="U521" s="34">
        <f t="shared" si="2037"/>
        <v>2.0022687102645875E-2</v>
      </c>
      <c r="V521" s="34">
        <f t="shared" si="2037"/>
        <v>9.2623080715593664E-2</v>
      </c>
      <c r="W521" s="34">
        <f t="shared" si="2037"/>
        <v>5.965276371735162E-2</v>
      </c>
      <c r="X521" s="34">
        <f t="shared" si="2037"/>
        <v>-3.0692866836459665E-2</v>
      </c>
      <c r="Y521" s="34">
        <f t="shared" si="2037"/>
        <v>6.1329048687321919E-2</v>
      </c>
      <c r="Z521" s="34">
        <f t="shared" si="2037"/>
        <v>7.7177179763186166E-2</v>
      </c>
      <c r="AA521" s="34">
        <f t="shared" si="2037"/>
        <v>-3.5053127396209582E-3</v>
      </c>
      <c r="AB521" s="34">
        <f t="shared" si="2037"/>
        <v>-3.113588110403398E-2</v>
      </c>
      <c r="AC521" s="34">
        <f t="shared" si="2037"/>
        <v>-2.7081896434152042E-2</v>
      </c>
      <c r="AD521" s="34">
        <f t="shared" si="2037"/>
        <v>-8.286887016634259E-2</v>
      </c>
      <c r="AE521" s="34">
        <f t="shared" si="2037"/>
        <v>0.24660824939262405</v>
      </c>
      <c r="AF521" s="34">
        <f t="shared" si="2037"/>
        <v>-3.3626422110869525E-2</v>
      </c>
      <c r="AG521" s="34">
        <f t="shared" si="2037"/>
        <v>-3.1938579654510524E-2</v>
      </c>
      <c r="AH521" s="34">
        <f t="shared" si="2037"/>
        <v>-3.7790743390944681E-2</v>
      </c>
      <c r="AI521" s="34">
        <f t="shared" si="2037"/>
        <v>1.3736802857255981E-4</v>
      </c>
      <c r="AJ521" s="34">
        <f t="shared" si="2037"/>
        <v>2.3222361426232796E-2</v>
      </c>
    </row>
    <row r="522" spans="1:36" x14ac:dyDescent="0.2">
      <c r="A522" s="1">
        <f t="shared" si="2028"/>
        <v>39479</v>
      </c>
      <c r="B522" s="34">
        <f t="shared" ref="B522:AJ522" si="2038">IF(OR(B90="C",B78="C"),"C",(B90/B78-1))</f>
        <v>-1.219720403326241E-2</v>
      </c>
      <c r="C522" s="34">
        <f t="shared" si="2038"/>
        <v>7.9893575851393228E-2</v>
      </c>
      <c r="D522" s="34">
        <f t="shared" si="2038"/>
        <v>-9.3690098532659305E-2</v>
      </c>
      <c r="E522" s="34">
        <f t="shared" si="2038"/>
        <v>1.6423774973493011E-3</v>
      </c>
      <c r="F522" s="34">
        <f t="shared" si="2038"/>
        <v>7.2253966905282851E-2</v>
      </c>
      <c r="G522" s="34">
        <f t="shared" si="2038"/>
        <v>9.9050495142260386E-2</v>
      </c>
      <c r="H522" s="34">
        <f t="shared" si="2038"/>
        <v>-5.0716029520433303E-2</v>
      </c>
      <c r="I522" s="34">
        <f t="shared" si="2038"/>
        <v>-0.24845745444109624</v>
      </c>
      <c r="J522" s="34">
        <f t="shared" si="2038"/>
        <v>0.26946359508996132</v>
      </c>
      <c r="K522" s="34">
        <f t="shared" si="2038"/>
        <v>4.2427962735611668E-3</v>
      </c>
      <c r="L522" s="34">
        <f t="shared" si="2038"/>
        <v>5.6702349201709801E-2</v>
      </c>
      <c r="M522" s="34">
        <f t="shared" si="2038"/>
        <v>-0.17799045988258322</v>
      </c>
      <c r="N522" s="34">
        <f t="shared" si="2038"/>
        <v>-1.08128876447664E-2</v>
      </c>
      <c r="O522" s="34">
        <f t="shared" si="2038"/>
        <v>-0.13124025829436647</v>
      </c>
      <c r="P522" s="34">
        <f t="shared" si="2038"/>
        <v>-2.7799021107372313E-2</v>
      </c>
      <c r="Q522" s="34">
        <f t="shared" si="2038"/>
        <v>-9.701824655095681E-2</v>
      </c>
      <c r="R522" s="34">
        <f t="shared" si="2038"/>
        <v>9.4234320118099513E-2</v>
      </c>
      <c r="S522" s="34">
        <f t="shared" si="2038"/>
        <v>0.10258280560989363</v>
      </c>
      <c r="T522" s="34">
        <f t="shared" si="2038"/>
        <v>6.9786313226940733E-2</v>
      </c>
      <c r="U522" s="34">
        <f t="shared" si="2038"/>
        <v>8.0758989255721225E-2</v>
      </c>
      <c r="V522" s="34">
        <f t="shared" si="2038"/>
        <v>3.8788114528584661E-2</v>
      </c>
      <c r="W522" s="34">
        <f t="shared" si="2038"/>
        <v>7.6928200346343401E-2</v>
      </c>
      <c r="X522" s="34">
        <f t="shared" si="2038"/>
        <v>-4.6343494242602756E-2</v>
      </c>
      <c r="Y522" s="34">
        <f t="shared" si="2038"/>
        <v>9.4825890222309583E-2</v>
      </c>
      <c r="Z522" s="34">
        <f t="shared" si="2038"/>
        <v>3.5707296311848324E-2</v>
      </c>
      <c r="AA522" s="34">
        <f t="shared" si="2038"/>
        <v>-3.2931040620883811E-3</v>
      </c>
      <c r="AB522" s="34">
        <f t="shared" si="2038"/>
        <v>-0.10468448920770113</v>
      </c>
      <c r="AC522" s="34">
        <f t="shared" si="2038"/>
        <v>4.9575058795561233E-2</v>
      </c>
      <c r="AD522" s="34">
        <f t="shared" si="2038"/>
        <v>-6.3442344446803967E-2</v>
      </c>
      <c r="AE522" s="34">
        <f t="shared" si="2038"/>
        <v>8.9190839694656576E-2</v>
      </c>
      <c r="AF522" s="34">
        <f t="shared" si="2038"/>
        <v>4.5292969780074799E-2</v>
      </c>
      <c r="AG522" s="34">
        <f t="shared" si="2038"/>
        <v>-1.998704543351526E-2</v>
      </c>
      <c r="AH522" s="34">
        <f t="shared" si="2038"/>
        <v>-3.6649293982182862E-2</v>
      </c>
      <c r="AI522" s="34">
        <f t="shared" si="2038"/>
        <v>0.1218086742540756</v>
      </c>
      <c r="AJ522" s="34">
        <f t="shared" si="2038"/>
        <v>3.4471732816669931E-2</v>
      </c>
    </row>
    <row r="523" spans="1:36" x14ac:dyDescent="0.2">
      <c r="A523" s="1">
        <f t="shared" si="2028"/>
        <v>39508</v>
      </c>
      <c r="B523" s="34">
        <f t="shared" ref="B523:AJ523" si="2039">IF(OR(B91="C",B79="C"),"C",(B91/B79-1))</f>
        <v>6.4046652576962293E-2</v>
      </c>
      <c r="C523" s="34">
        <f t="shared" si="2039"/>
        <v>-8.6091532800525172E-4</v>
      </c>
      <c r="D523" s="34">
        <f t="shared" si="2039"/>
        <v>9.0496077656752716E-2</v>
      </c>
      <c r="E523" s="34">
        <f t="shared" si="2039"/>
        <v>-8.3821323548105564E-2</v>
      </c>
      <c r="F523" s="34">
        <f t="shared" si="2039"/>
        <v>0.10753686510103777</v>
      </c>
      <c r="G523" s="34">
        <f t="shared" si="2039"/>
        <v>-3.4586689065663201E-4</v>
      </c>
      <c r="H523" s="34">
        <f t="shared" si="2039"/>
        <v>-1.2041614258831324E-2</v>
      </c>
      <c r="I523" s="34">
        <f t="shared" si="2039"/>
        <v>0.14250986148059819</v>
      </c>
      <c r="J523" s="34">
        <f t="shared" si="2039"/>
        <v>0.18463141123843374</v>
      </c>
      <c r="K523" s="34">
        <f t="shared" si="2039"/>
        <v>8.2371561182935205E-2</v>
      </c>
      <c r="L523" s="34">
        <f t="shared" si="2039"/>
        <v>8.1336041919143565E-2</v>
      </c>
      <c r="M523" s="34">
        <f t="shared" si="2039"/>
        <v>-3.6297206856518494E-2</v>
      </c>
      <c r="N523" s="34">
        <f t="shared" si="2039"/>
        <v>7.4057877324409604E-2</v>
      </c>
      <c r="O523" s="34">
        <f t="shared" si="2039"/>
        <v>0.28915531926436278</v>
      </c>
      <c r="P523" s="34">
        <f t="shared" si="2039"/>
        <v>0.12761912990884339</v>
      </c>
      <c r="Q523" s="34">
        <f t="shared" si="2039"/>
        <v>7.3851960578737774E-2</v>
      </c>
      <c r="R523" s="34">
        <f t="shared" si="2039"/>
        <v>0.12665934410795554</v>
      </c>
      <c r="S523" s="34">
        <f t="shared" si="2039"/>
        <v>0.14296649181029863</v>
      </c>
      <c r="T523" s="34">
        <f t="shared" si="2039"/>
        <v>0.12522545735635138</v>
      </c>
      <c r="U523" s="34">
        <f t="shared" si="2039"/>
        <v>0.15333494991134078</v>
      </c>
      <c r="V523" s="34">
        <f t="shared" si="2039"/>
        <v>0.13921750179765757</v>
      </c>
      <c r="W523" s="34">
        <f t="shared" si="2039"/>
        <v>0.19672938280288377</v>
      </c>
      <c r="X523" s="34">
        <f t="shared" si="2039"/>
        <v>0.14523250352278061</v>
      </c>
      <c r="Y523" s="34">
        <f t="shared" si="2039"/>
        <v>0.15742978251396433</v>
      </c>
      <c r="Z523" s="34">
        <f t="shared" si="2039"/>
        <v>0.14389798185300062</v>
      </c>
      <c r="AA523" s="34">
        <f t="shared" si="2039"/>
        <v>0.10454332679796208</v>
      </c>
      <c r="AB523" s="34">
        <f t="shared" si="2039"/>
        <v>0.14981469545601023</v>
      </c>
      <c r="AC523" s="34">
        <f t="shared" si="2039"/>
        <v>7.9002501090717381E-2</v>
      </c>
      <c r="AD523" s="34">
        <f t="shared" si="2039"/>
        <v>2.6036900369003746E-2</v>
      </c>
      <c r="AE523" s="34">
        <f t="shared" si="2039"/>
        <v>0.36227045075125219</v>
      </c>
      <c r="AF523" s="34">
        <f t="shared" si="2039"/>
        <v>-4.8461203311284562E-2</v>
      </c>
      <c r="AG523" s="34">
        <f t="shared" si="2039"/>
        <v>-5.8137448411986314E-2</v>
      </c>
      <c r="AH523" s="34">
        <f t="shared" si="2039"/>
        <v>-1.2670934193421024E-2</v>
      </c>
      <c r="AI523" s="34">
        <f t="shared" si="2039"/>
        <v>2.0495570015808262E-2</v>
      </c>
      <c r="AJ523" s="34">
        <f t="shared" si="2039"/>
        <v>6.909438821698255E-2</v>
      </c>
    </row>
    <row r="524" spans="1:36" x14ac:dyDescent="0.2">
      <c r="A524" s="1">
        <f t="shared" si="2028"/>
        <v>39539</v>
      </c>
      <c r="B524" s="34">
        <f t="shared" ref="B524:AJ524" si="2040">IF(OR(B92="C",B80="C"),"C",(B92/B80-1))</f>
        <v>-6.4078249195559045E-2</v>
      </c>
      <c r="C524" s="34">
        <f t="shared" si="2040"/>
        <v>3.2101290331020715E-2</v>
      </c>
      <c r="D524" s="34">
        <f t="shared" si="2040"/>
        <v>-0.21968014598288832</v>
      </c>
      <c r="E524" s="34">
        <f t="shared" si="2040"/>
        <v>-1.0689034849182155E-2</v>
      </c>
      <c r="F524" s="34">
        <f t="shared" si="2040"/>
        <v>-0.12703646459442441</v>
      </c>
      <c r="G524" s="34">
        <f t="shared" si="2040"/>
        <v>-4.6833406114843212E-2</v>
      </c>
      <c r="H524" s="34">
        <f t="shared" si="2040"/>
        <v>-0.12186336229827988</v>
      </c>
      <c r="I524" s="34">
        <f t="shared" si="2040"/>
        <v>-0.2748191365227538</v>
      </c>
      <c r="J524" s="34">
        <f t="shared" si="2040"/>
        <v>-0.17640932607673188</v>
      </c>
      <c r="K524" s="34">
        <f t="shared" si="2040"/>
        <v>-9.9674294304326061E-2</v>
      </c>
      <c r="L524" s="34">
        <f t="shared" si="2040"/>
        <v>-9.3542553191489408E-2</v>
      </c>
      <c r="M524" s="34">
        <f t="shared" si="2040"/>
        <v>-9.8246076750626354E-2</v>
      </c>
      <c r="N524" s="34">
        <f t="shared" si="2040"/>
        <v>9.8159797202140631E-2</v>
      </c>
      <c r="O524" s="34">
        <f t="shared" si="2040"/>
        <v>1.6958773859362841E-2</v>
      </c>
      <c r="P524" s="34">
        <f t="shared" si="2040"/>
        <v>-8.214056825464644E-2</v>
      </c>
      <c r="Q524" s="34">
        <f t="shared" si="2040"/>
        <v>9.2251344855213357E-2</v>
      </c>
      <c r="R524" s="34">
        <f t="shared" si="2040"/>
        <v>9.7368707187126313E-2</v>
      </c>
      <c r="S524" s="34">
        <f t="shared" si="2040"/>
        <v>0.123694639145981</v>
      </c>
      <c r="T524" s="34">
        <f t="shared" si="2040"/>
        <v>-1.3738690711914026E-2</v>
      </c>
      <c r="U524" s="34">
        <f t="shared" si="2040"/>
        <v>-8.961941489625358E-2</v>
      </c>
      <c r="V524" s="34">
        <f t="shared" si="2040"/>
        <v>-5.0384542601897397E-2</v>
      </c>
      <c r="W524" s="34">
        <f t="shared" si="2040"/>
        <v>-4.4763339954791426E-2</v>
      </c>
      <c r="X524" s="34">
        <f t="shared" si="2040"/>
        <v>6.5029860650298588E-2</v>
      </c>
      <c r="Y524" s="34">
        <f t="shared" si="2040"/>
        <v>0.14799229365240318</v>
      </c>
      <c r="Z524" s="34">
        <f t="shared" si="2040"/>
        <v>-3.2263094056170893E-2</v>
      </c>
      <c r="AA524" s="34">
        <f t="shared" si="2040"/>
        <v>-1.3038204972710687E-2</v>
      </c>
      <c r="AB524" s="34">
        <f t="shared" si="2040"/>
        <v>-0.1738538143555054</v>
      </c>
      <c r="AC524" s="34">
        <f t="shared" si="2040"/>
        <v>-9.3892280900527147E-3</v>
      </c>
      <c r="AD524" s="34">
        <f t="shared" si="2040"/>
        <v>-0.23602246172090269</v>
      </c>
      <c r="AE524" s="34">
        <f t="shared" si="2040"/>
        <v>-0.21029744303357101</v>
      </c>
      <c r="AF524" s="34">
        <f t="shared" si="2040"/>
        <v>-3.8170388239907815E-2</v>
      </c>
      <c r="AG524" s="34">
        <f t="shared" si="2040"/>
        <v>-0.13681731524055174</v>
      </c>
      <c r="AH524" s="34">
        <f t="shared" si="2040"/>
        <v>-8.1704756022235925E-2</v>
      </c>
      <c r="AI524" s="34">
        <f t="shared" si="2040"/>
        <v>6.1100953698670857E-2</v>
      </c>
      <c r="AJ524" s="34">
        <f t="shared" si="2040"/>
        <v>-3.4736370905118275E-2</v>
      </c>
    </row>
    <row r="525" spans="1:36" x14ac:dyDescent="0.2">
      <c r="A525" s="1">
        <f t="shared" si="2028"/>
        <v>39569</v>
      </c>
      <c r="B525" s="34">
        <f t="shared" ref="B525:AJ525" si="2041">IF(OR(B93="C",B81="C"),"C",(B93/B81-1))</f>
        <v>-9.6190412276581094E-3</v>
      </c>
      <c r="C525" s="34">
        <f t="shared" si="2041"/>
        <v>0.10428756877374523</v>
      </c>
      <c r="D525" s="34">
        <f t="shared" si="2041"/>
        <v>-2.5968978553510214E-2</v>
      </c>
      <c r="E525" s="34">
        <f t="shared" si="2041"/>
        <v>9.3531201424226218E-3</v>
      </c>
      <c r="F525" s="34">
        <f t="shared" si="2041"/>
        <v>-5.4431825818157531E-3</v>
      </c>
      <c r="G525" s="34">
        <f t="shared" si="2041"/>
        <v>2.5615679590967222E-2</v>
      </c>
      <c r="H525" s="34">
        <f t="shared" si="2041"/>
        <v>4.5561387695951083E-2</v>
      </c>
      <c r="I525" s="34">
        <f t="shared" si="2041"/>
        <v>-0.10785824345146378</v>
      </c>
      <c r="J525" s="34">
        <f t="shared" si="2041"/>
        <v>-0.18891120144977225</v>
      </c>
      <c r="K525" s="34">
        <f t="shared" si="2041"/>
        <v>6.9546253104743494E-2</v>
      </c>
      <c r="L525" s="34">
        <f t="shared" si="2041"/>
        <v>3.7774064509595418E-2</v>
      </c>
      <c r="M525" s="34">
        <f t="shared" si="2041"/>
        <v>9.9807753925023945E-2</v>
      </c>
      <c r="N525" s="34">
        <f t="shared" si="2041"/>
        <v>-8.5961292857839045E-4</v>
      </c>
      <c r="O525" s="34">
        <f t="shared" si="2041"/>
        <v>4.2727347139232208E-2</v>
      </c>
      <c r="P525" s="34">
        <f t="shared" si="2041"/>
        <v>7.6910878528386739E-3</v>
      </c>
      <c r="Q525" s="34">
        <f t="shared" si="2041"/>
        <v>7.1492769017076574E-2</v>
      </c>
      <c r="R525" s="34">
        <f t="shared" si="2041"/>
        <v>0.13430538628739441</v>
      </c>
      <c r="S525" s="34">
        <f t="shared" si="2041"/>
        <v>0.14063672185116927</v>
      </c>
      <c r="T525" s="34">
        <f t="shared" si="2041"/>
        <v>8.8476213346140531E-2</v>
      </c>
      <c r="U525" s="34">
        <f t="shared" si="2041"/>
        <v>-2.9243193955972413E-2</v>
      </c>
      <c r="V525" s="34">
        <f t="shared" si="2041"/>
        <v>5.394379528554949E-2</v>
      </c>
      <c r="W525" s="34">
        <f t="shared" si="2041"/>
        <v>0.19507274727961854</v>
      </c>
      <c r="X525" s="34">
        <f t="shared" si="2041"/>
        <v>0.18634230674240548</v>
      </c>
      <c r="Y525" s="34">
        <f t="shared" si="2041"/>
        <v>0.2212866533717408</v>
      </c>
      <c r="Z525" s="34">
        <f t="shared" si="2041"/>
        <v>7.7262785126549272E-2</v>
      </c>
      <c r="AA525" s="34">
        <f t="shared" si="2041"/>
        <v>3.3086171752680915E-3</v>
      </c>
      <c r="AB525" s="34">
        <f t="shared" si="2041"/>
        <v>-0.11695433297375046</v>
      </c>
      <c r="AC525" s="34">
        <f t="shared" si="2041"/>
        <v>4.8534572233480011E-2</v>
      </c>
      <c r="AD525" s="34">
        <f t="shared" si="2041"/>
        <v>-0.16913293383881622</v>
      </c>
      <c r="AE525" s="34">
        <f t="shared" si="2041"/>
        <v>-8.9070004366176736E-2</v>
      </c>
      <c r="AF525" s="34">
        <f t="shared" si="2041"/>
        <v>-2.0230227434918868E-2</v>
      </c>
      <c r="AG525" s="34">
        <f t="shared" si="2041"/>
        <v>-0.10350448247758759</v>
      </c>
      <c r="AH525" s="34">
        <f t="shared" si="2041"/>
        <v>7.4253123302552959E-2</v>
      </c>
      <c r="AI525" s="34">
        <f t="shared" si="2041"/>
        <v>5.1922219554854321E-2</v>
      </c>
      <c r="AJ525" s="34">
        <f t="shared" si="2041"/>
        <v>4.7604225666820765E-2</v>
      </c>
    </row>
    <row r="526" spans="1:36" x14ac:dyDescent="0.2">
      <c r="A526" s="1">
        <f t="shared" si="2028"/>
        <v>39600</v>
      </c>
      <c r="B526" s="34">
        <f t="shared" ref="B526:AJ526" si="2042">IF(OR(B94="C",B82="C"),"C",(B94/B82-1))</f>
        <v>-9.7725414505341335E-2</v>
      </c>
      <c r="C526" s="34">
        <f t="shared" si="2042"/>
        <v>-2.2945164266516827E-3</v>
      </c>
      <c r="D526" s="34">
        <f t="shared" si="2042"/>
        <v>-0.16706716083574313</v>
      </c>
      <c r="E526" s="34">
        <f t="shared" si="2042"/>
        <v>-0.12832042320045345</v>
      </c>
      <c r="F526" s="34">
        <f t="shared" si="2042"/>
        <v>-7.3982627848730886E-2</v>
      </c>
      <c r="G526" s="34">
        <f t="shared" si="2042"/>
        <v>-4.9595254970716596E-2</v>
      </c>
      <c r="H526" s="34">
        <f t="shared" si="2042"/>
        <v>-0.12159423149360549</v>
      </c>
      <c r="I526" s="34">
        <f t="shared" si="2042"/>
        <v>-0.31679838574070962</v>
      </c>
      <c r="J526" s="34">
        <f t="shared" si="2042"/>
        <v>-0.2104261796042618</v>
      </c>
      <c r="K526" s="34">
        <f t="shared" si="2042"/>
        <v>-9.01958570864142E-2</v>
      </c>
      <c r="L526" s="34">
        <f t="shared" si="2042"/>
        <v>-0.20222985765374102</v>
      </c>
      <c r="M526" s="34">
        <f t="shared" si="2042"/>
        <v>-1.3910646030453E-2</v>
      </c>
      <c r="N526" s="34">
        <f t="shared" si="2042"/>
        <v>-6.7376368030850231E-2</v>
      </c>
      <c r="O526" s="34">
        <f t="shared" si="2042"/>
        <v>-7.7919892292157567E-2</v>
      </c>
      <c r="P526" s="34">
        <f t="shared" si="2042"/>
        <v>-0.19521531100478473</v>
      </c>
      <c r="Q526" s="34">
        <f t="shared" si="2042"/>
        <v>-0.12360916316035531</v>
      </c>
      <c r="R526" s="34">
        <f t="shared" si="2042"/>
        <v>4.277034114674394E-2</v>
      </c>
      <c r="S526" s="34">
        <f t="shared" si="2042"/>
        <v>4.3528812760751157E-2</v>
      </c>
      <c r="T526" s="34">
        <f t="shared" si="2042"/>
        <v>3.7870349743818199E-3</v>
      </c>
      <c r="U526" s="34">
        <f t="shared" si="2042"/>
        <v>-1.2917312872418596E-2</v>
      </c>
      <c r="V526" s="34">
        <f t="shared" si="2042"/>
        <v>1.474377706346397E-3</v>
      </c>
      <c r="W526" s="34">
        <f t="shared" si="2042"/>
        <v>-0.10273066973268186</v>
      </c>
      <c r="X526" s="34">
        <f t="shared" si="2042"/>
        <v>0.17618671580240419</v>
      </c>
      <c r="Y526" s="34">
        <f t="shared" si="2042"/>
        <v>-0.10520630805789588</v>
      </c>
      <c r="Z526" s="34">
        <f t="shared" si="2042"/>
        <v>-3.3775606341025499E-3</v>
      </c>
      <c r="AA526" s="34">
        <f t="shared" si="2042"/>
        <v>-0.13150615587655701</v>
      </c>
      <c r="AB526" s="34">
        <f t="shared" si="2042"/>
        <v>-0.11953078598297362</v>
      </c>
      <c r="AC526" s="34">
        <f t="shared" si="2042"/>
        <v>-6.1929924943623371E-3</v>
      </c>
      <c r="AD526" s="34">
        <f t="shared" si="2042"/>
        <v>-0.28603332760694034</v>
      </c>
      <c r="AE526" s="34">
        <f t="shared" si="2042"/>
        <v>-0.23076923076923073</v>
      </c>
      <c r="AF526" s="34">
        <f t="shared" si="2042"/>
        <v>-0.19439655172413794</v>
      </c>
      <c r="AG526" s="34">
        <f t="shared" si="2042"/>
        <v>-0.22629254351779682</v>
      </c>
      <c r="AH526" s="34">
        <f t="shared" si="2042"/>
        <v>-0.10142472850453321</v>
      </c>
      <c r="AI526" s="34">
        <f t="shared" si="2042"/>
        <v>-9.3293869607525171E-2</v>
      </c>
      <c r="AJ526" s="34">
        <f t="shared" si="2042"/>
        <v>-5.2264219835719716E-2</v>
      </c>
    </row>
    <row r="527" spans="1:36" x14ac:dyDescent="0.2">
      <c r="A527" s="1">
        <f t="shared" si="2028"/>
        <v>39630</v>
      </c>
      <c r="B527" s="34">
        <f t="shared" ref="B527:AJ527" si="2043">IF(OR(B95="C",B83="C"),"C",(B95/B83-1))</f>
        <v>-0.11394100167072663</v>
      </c>
      <c r="C527" s="34">
        <f t="shared" si="2043"/>
        <v>-4.0881817764428119E-2</v>
      </c>
      <c r="D527" s="34">
        <f t="shared" si="2043"/>
        <v>-0.12001855522287352</v>
      </c>
      <c r="E527" s="34">
        <f t="shared" si="2043"/>
        <v>-0.11645908438732078</v>
      </c>
      <c r="F527" s="34">
        <f t="shared" si="2043"/>
        <v>4.1475698377568371E-2</v>
      </c>
      <c r="G527" s="34">
        <f t="shared" si="2043"/>
        <v>-5.2787049036714162E-2</v>
      </c>
      <c r="H527" s="34">
        <f t="shared" si="2043"/>
        <v>-9.1283793571155791E-2</v>
      </c>
      <c r="I527" s="34">
        <f t="shared" si="2043"/>
        <v>-0.17737872755342488</v>
      </c>
      <c r="J527" s="34">
        <f t="shared" si="2043"/>
        <v>-0.1873542649530936</v>
      </c>
      <c r="K527" s="34">
        <f t="shared" si="2043"/>
        <v>9.4582210991086102E-2</v>
      </c>
      <c r="L527" s="34">
        <f t="shared" si="2043"/>
        <v>-3.3948496449723531E-2</v>
      </c>
      <c r="M527" s="34">
        <f t="shared" si="2043"/>
        <v>-4.6371081615362852E-2</v>
      </c>
      <c r="N527" s="34">
        <f t="shared" si="2043"/>
        <v>2.3295003965106975E-3</v>
      </c>
      <c r="O527" s="34">
        <f t="shared" si="2043"/>
        <v>0.13256692660181679</v>
      </c>
      <c r="P527" s="34">
        <f t="shared" si="2043"/>
        <v>-0.15251089940255125</v>
      </c>
      <c r="Q527" s="34">
        <f t="shared" si="2043"/>
        <v>4.7494553376906223E-2</v>
      </c>
      <c r="R527" s="34">
        <f t="shared" si="2043"/>
        <v>7.3881779402803271E-2</v>
      </c>
      <c r="S527" s="34">
        <f t="shared" si="2043"/>
        <v>8.7498140974341831E-2</v>
      </c>
      <c r="T527" s="34">
        <f t="shared" si="2043"/>
        <v>6.3128475523669625E-2</v>
      </c>
      <c r="U527" s="34">
        <f t="shared" si="2043"/>
        <v>-9.2354454056581714E-2</v>
      </c>
      <c r="V527" s="34">
        <f t="shared" si="2043"/>
        <v>1.8922578787803346E-2</v>
      </c>
      <c r="W527" s="34">
        <f t="shared" si="2043"/>
        <v>3.1650903642663097E-2</v>
      </c>
      <c r="X527" s="34">
        <f t="shared" si="2043"/>
        <v>0.30029693170570759</v>
      </c>
      <c r="Y527" s="34">
        <f t="shared" si="2043"/>
        <v>3.7368768812862552E-2</v>
      </c>
      <c r="Z527" s="34">
        <f t="shared" si="2043"/>
        <v>3.336440506680427E-2</v>
      </c>
      <c r="AA527" s="34">
        <f t="shared" si="2043"/>
        <v>-7.1408375483019704E-2</v>
      </c>
      <c r="AB527" s="34">
        <f t="shared" si="2043"/>
        <v>-1.0526315789473717E-2</v>
      </c>
      <c r="AC527" s="34">
        <f t="shared" si="2043"/>
        <v>-3.7344870293451016E-2</v>
      </c>
      <c r="AD527" s="34">
        <f t="shared" si="2043"/>
        <v>-7.8126062419256126E-2</v>
      </c>
      <c r="AE527" s="34">
        <f t="shared" si="2043"/>
        <v>-5.5187969924812008E-2</v>
      </c>
      <c r="AF527" s="34">
        <f t="shared" si="2043"/>
        <v>8.4654464221373571E-2</v>
      </c>
      <c r="AG527" s="34">
        <f t="shared" si="2043"/>
        <v>-0.11947584789311405</v>
      </c>
      <c r="AH527" s="34">
        <f t="shared" si="2043"/>
        <v>-0.1122224748048799</v>
      </c>
      <c r="AI527" s="34">
        <f t="shared" si="2043"/>
        <v>8.8669738598682324E-2</v>
      </c>
      <c r="AJ527" s="34">
        <f t="shared" si="2043"/>
        <v>-2.1477764578606506E-2</v>
      </c>
    </row>
    <row r="528" spans="1:36" x14ac:dyDescent="0.2">
      <c r="A528" s="1">
        <f t="shared" si="2028"/>
        <v>39661</v>
      </c>
      <c r="B528" s="34">
        <f t="shared" ref="B528:AJ528" si="2044">IF(OR(B96="C",B84="C"),"C",(B96/B84-1))</f>
        <v>-0.22556421010585181</v>
      </c>
      <c r="C528" s="34">
        <f t="shared" si="2044"/>
        <v>1.946139153766735E-3</v>
      </c>
      <c r="D528" s="34">
        <f t="shared" si="2044"/>
        <v>-0.12055500495540139</v>
      </c>
      <c r="E528" s="34">
        <f t="shared" si="2044"/>
        <v>-5.052051439069194E-2</v>
      </c>
      <c r="F528" s="34">
        <f t="shared" si="2044"/>
        <v>2.1033342628371088E-2</v>
      </c>
      <c r="G528" s="34">
        <f t="shared" si="2044"/>
        <v>-9.6600309547952845E-3</v>
      </c>
      <c r="H528" s="34">
        <f t="shared" si="2044"/>
        <v>-3.5684279669431551E-2</v>
      </c>
      <c r="I528" s="34">
        <f t="shared" si="2044"/>
        <v>-0.14523043944265812</v>
      </c>
      <c r="J528" s="34">
        <f t="shared" si="2044"/>
        <v>-0.21126760563380287</v>
      </c>
      <c r="K528" s="34">
        <f t="shared" si="2044"/>
        <v>0.16475639966969458</v>
      </c>
      <c r="L528" s="34">
        <f t="shared" si="2044"/>
        <v>-0.18245757849004018</v>
      </c>
      <c r="M528" s="34">
        <f t="shared" si="2044"/>
        <v>4.2332723805029504E-2</v>
      </c>
      <c r="N528" s="34">
        <f t="shared" si="2044"/>
        <v>-0.13795511415436545</v>
      </c>
      <c r="O528" s="34">
        <f t="shared" si="2044"/>
        <v>-0.13740291790665604</v>
      </c>
      <c r="P528" s="34">
        <f t="shared" si="2044"/>
        <v>-0.11378861183475997</v>
      </c>
      <c r="Q528" s="34">
        <f t="shared" si="2044"/>
        <v>-4.0084033613445369E-2</v>
      </c>
      <c r="R528" s="34">
        <f t="shared" si="2044"/>
        <v>-1.6082907323986428E-2</v>
      </c>
      <c r="S528" s="34">
        <f t="shared" si="2044"/>
        <v>-1.8873525853687512E-2</v>
      </c>
      <c r="T528" s="34">
        <f t="shared" si="2044"/>
        <v>-3.4356808583494991E-2</v>
      </c>
      <c r="U528" s="34">
        <f t="shared" si="2044"/>
        <v>-0.13378554172086976</v>
      </c>
      <c r="V528" s="34">
        <f t="shared" si="2044"/>
        <v>-1.9754698960736006E-2</v>
      </c>
      <c r="W528" s="34">
        <f t="shared" si="2044"/>
        <v>-6.132914704343273E-2</v>
      </c>
      <c r="X528" s="34">
        <f t="shared" si="2044"/>
        <v>0.35584797368236853</v>
      </c>
      <c r="Y528" s="34">
        <f t="shared" si="2044"/>
        <v>-0.2569942915277228</v>
      </c>
      <c r="Z528" s="34">
        <f t="shared" si="2044"/>
        <v>-1.8573431353623104E-2</v>
      </c>
      <c r="AA528" s="34">
        <f t="shared" si="2044"/>
        <v>-2.2642218766554478E-2</v>
      </c>
      <c r="AB528" s="34">
        <f t="shared" si="2044"/>
        <v>-0.13010620571255449</v>
      </c>
      <c r="AC528" s="34">
        <f t="shared" si="2044"/>
        <v>2.2700071986609949E-3</v>
      </c>
      <c r="AD528" s="34">
        <f t="shared" si="2044"/>
        <v>-0.16763559701015784</v>
      </c>
      <c r="AE528" s="34">
        <f t="shared" si="2044"/>
        <v>-0.28152874982846166</v>
      </c>
      <c r="AF528" s="34">
        <f t="shared" si="2044"/>
        <v>-5.0433284891544194E-2</v>
      </c>
      <c r="AG528" s="34">
        <f t="shared" si="2044"/>
        <v>-0.2002475247524752</v>
      </c>
      <c r="AH528" s="34">
        <f t="shared" si="2044"/>
        <v>-0.17201406027970978</v>
      </c>
      <c r="AI528" s="34">
        <f t="shared" si="2044"/>
        <v>1.8723367623638687E-2</v>
      </c>
      <c r="AJ528" s="34">
        <f t="shared" si="2044"/>
        <v>-3.9065042248544346E-2</v>
      </c>
    </row>
    <row r="529" spans="1:36" x14ac:dyDescent="0.2">
      <c r="A529" s="1">
        <f t="shared" si="2028"/>
        <v>39692</v>
      </c>
      <c r="B529" s="34">
        <f t="shared" ref="B529:AJ529" si="2045">IF(OR(B97="C",B85="C"),"C",(B97/B85-1))</f>
        <v>-9.7326704607400671E-2</v>
      </c>
      <c r="C529" s="34">
        <f t="shared" si="2045"/>
        <v>-3.2469656055240437E-2</v>
      </c>
      <c r="D529" s="34">
        <f t="shared" si="2045"/>
        <v>-5.5155792735410603E-2</v>
      </c>
      <c r="E529" s="34">
        <f t="shared" si="2045"/>
        <v>-0.10858706409733943</v>
      </c>
      <c r="F529" s="34">
        <f t="shared" si="2045"/>
        <v>-0.10027930852268441</v>
      </c>
      <c r="G529" s="34">
        <f t="shared" si="2045"/>
        <v>-0.1891000042036235</v>
      </c>
      <c r="H529" s="34">
        <f t="shared" si="2045"/>
        <v>-9.4996890869520123E-2</v>
      </c>
      <c r="I529" s="34">
        <f t="shared" si="2045"/>
        <v>-0.13040551909809861</v>
      </c>
      <c r="J529" s="34">
        <f t="shared" si="2045"/>
        <v>-0.22919764040094004</v>
      </c>
      <c r="K529" s="34">
        <f t="shared" si="2045"/>
        <v>2.1957614157745331E-2</v>
      </c>
      <c r="L529" s="34">
        <f t="shared" si="2045"/>
        <v>-1.5342606281869453E-2</v>
      </c>
      <c r="M529" s="34">
        <f t="shared" si="2045"/>
        <v>-4.9996281421984201E-2</v>
      </c>
      <c r="N529" s="34">
        <f t="shared" si="2045"/>
        <v>-8.9926594902304924E-2</v>
      </c>
      <c r="O529" s="34">
        <f t="shared" si="2045"/>
        <v>9.9187225778608834E-2</v>
      </c>
      <c r="P529" s="34">
        <f t="shared" si="2045"/>
        <v>-0.17335429626085175</v>
      </c>
      <c r="Q529" s="34">
        <f t="shared" si="2045"/>
        <v>-1.6728624535315983E-2</v>
      </c>
      <c r="R529" s="34">
        <f t="shared" si="2045"/>
        <v>2.3671329456407042E-2</v>
      </c>
      <c r="S529" s="34">
        <f t="shared" si="2045"/>
        <v>1.6260267686918795E-2</v>
      </c>
      <c r="T529" s="34">
        <f t="shared" si="2045"/>
        <v>-0.15577554496753643</v>
      </c>
      <c r="U529" s="34">
        <f t="shared" si="2045"/>
        <v>9.2931474207420317E-2</v>
      </c>
      <c r="V529" s="34">
        <f t="shared" si="2045"/>
        <v>5.9902264725963938E-4</v>
      </c>
      <c r="W529" s="34">
        <f t="shared" si="2045"/>
        <v>-0.15636191051473447</v>
      </c>
      <c r="X529" s="34">
        <f t="shared" si="2045"/>
        <v>0.21968540908557332</v>
      </c>
      <c r="Y529" s="34">
        <f t="shared" si="2045"/>
        <v>-0.20500797602358967</v>
      </c>
      <c r="Z529" s="34">
        <f t="shared" si="2045"/>
        <v>-1.1409830007390931E-2</v>
      </c>
      <c r="AA529" s="34">
        <f t="shared" si="2045"/>
        <v>-7.7596054346803611E-2</v>
      </c>
      <c r="AB529" s="34">
        <f t="shared" si="2045"/>
        <v>-0.1403573915061499</v>
      </c>
      <c r="AC529" s="34">
        <f t="shared" si="2045"/>
        <v>-5.8478034641138987E-2</v>
      </c>
      <c r="AD529" s="34">
        <f t="shared" si="2045"/>
        <v>-6.5832824893227615E-2</v>
      </c>
      <c r="AE529" s="34">
        <f t="shared" si="2045"/>
        <v>-0.30262295081967217</v>
      </c>
      <c r="AF529" s="34">
        <f t="shared" si="2045"/>
        <v>1.2734227473006232E-2</v>
      </c>
      <c r="AG529" s="34">
        <f t="shared" si="2045"/>
        <v>-0.13707716117621049</v>
      </c>
      <c r="AH529" s="34">
        <f t="shared" si="2045"/>
        <v>-5.0920968087384888E-2</v>
      </c>
      <c r="AI529" s="34">
        <f t="shared" si="2045"/>
        <v>5.601539942252165E-2</v>
      </c>
      <c r="AJ529" s="34">
        <f t="shared" si="2045"/>
        <v>-5.2576906793597167E-2</v>
      </c>
    </row>
    <row r="530" spans="1:36" x14ac:dyDescent="0.2">
      <c r="A530" s="1">
        <f t="shared" si="2028"/>
        <v>39722</v>
      </c>
      <c r="B530" s="34">
        <f t="shared" ref="B530:AJ530" si="2046">IF(OR(B98="C",B86="C"),"C",(B98/B86-1))</f>
        <v>-1.2763566776102131E-2</v>
      </c>
      <c r="C530" s="34">
        <f t="shared" si="2046"/>
        <v>5.5303610992686103E-2</v>
      </c>
      <c r="D530" s="34">
        <f t="shared" si="2046"/>
        <v>0.11424845646157111</v>
      </c>
      <c r="E530" s="34">
        <f t="shared" si="2046"/>
        <v>2.0109229405705698E-2</v>
      </c>
      <c r="F530" s="34">
        <f t="shared" si="2046"/>
        <v>1.8940052128583851E-2</v>
      </c>
      <c r="G530" s="34">
        <f t="shared" si="2046"/>
        <v>-6.8619794274118462E-3</v>
      </c>
      <c r="H530" s="34">
        <f t="shared" si="2046"/>
        <v>0.15899458125435917</v>
      </c>
      <c r="I530" s="34">
        <f t="shared" si="2046"/>
        <v>-2.601318188192403E-2</v>
      </c>
      <c r="J530" s="34">
        <f t="shared" si="2046"/>
        <v>4.4698709319819452E-2</v>
      </c>
      <c r="K530" s="34">
        <f t="shared" si="2046"/>
        <v>-5.3268981543549199E-2</v>
      </c>
      <c r="L530" s="34">
        <f t="shared" si="2046"/>
        <v>-1.0459807981927693E-2</v>
      </c>
      <c r="M530" s="34">
        <f t="shared" si="2046"/>
        <v>0.49814786232443287</v>
      </c>
      <c r="N530" s="34">
        <f t="shared" si="2046"/>
        <v>0.13425149417684445</v>
      </c>
      <c r="O530" s="34">
        <f t="shared" si="2046"/>
        <v>0.32740640708230173</v>
      </c>
      <c r="P530" s="34">
        <f t="shared" si="2046"/>
        <v>1.6398797857049452E-2</v>
      </c>
      <c r="Q530" s="34">
        <f t="shared" si="2046"/>
        <v>0.12834224598930488</v>
      </c>
      <c r="R530" s="34">
        <f t="shared" si="2046"/>
        <v>0.17640219566456872</v>
      </c>
      <c r="S530" s="34">
        <f t="shared" si="2046"/>
        <v>0.17567665962812673</v>
      </c>
      <c r="T530" s="34">
        <f t="shared" si="2046"/>
        <v>-1.7845895444047466E-3</v>
      </c>
      <c r="U530" s="34">
        <f t="shared" si="2046"/>
        <v>3.3365591553160545E-3</v>
      </c>
      <c r="V530" s="34">
        <f t="shared" si="2046"/>
        <v>1.5665668424308166E-2</v>
      </c>
      <c r="W530" s="34">
        <f t="shared" si="2046"/>
        <v>6.3106410052489181E-2</v>
      </c>
      <c r="X530" s="34">
        <f t="shared" si="2046"/>
        <v>6.8553699689744674E-2</v>
      </c>
      <c r="Y530" s="34">
        <f t="shared" si="2046"/>
        <v>0.10393664104355937</v>
      </c>
      <c r="Z530" s="34">
        <f t="shared" si="2046"/>
        <v>2.6585836179625177E-2</v>
      </c>
      <c r="AA530" s="34">
        <f t="shared" si="2046"/>
        <v>6.2335699263932787E-2</v>
      </c>
      <c r="AB530" s="34">
        <f t="shared" si="2046"/>
        <v>1.1546913994113783E-3</v>
      </c>
      <c r="AC530" s="34">
        <f t="shared" si="2046"/>
        <v>-6.9209697218913124E-2</v>
      </c>
      <c r="AD530" s="34">
        <f t="shared" si="2046"/>
        <v>-9.0722706304459222E-2</v>
      </c>
      <c r="AE530" s="34">
        <f t="shared" si="2046"/>
        <v>5.6514362604574986E-2</v>
      </c>
      <c r="AF530" s="34">
        <f t="shared" si="2046"/>
        <v>4.0255291324927889E-2</v>
      </c>
      <c r="AG530" s="34">
        <f t="shared" si="2046"/>
        <v>6.7752831313331985E-2</v>
      </c>
      <c r="AH530" s="34">
        <f t="shared" si="2046"/>
        <v>-4.7287748668333518E-2</v>
      </c>
      <c r="AI530" s="34">
        <f t="shared" si="2046"/>
        <v>2.9416406274658247E-2</v>
      </c>
      <c r="AJ530" s="34">
        <f t="shared" si="2046"/>
        <v>4.2546484276001717E-2</v>
      </c>
    </row>
    <row r="531" spans="1:36" x14ac:dyDescent="0.2">
      <c r="A531" s="1">
        <f t="shared" si="2028"/>
        <v>39753</v>
      </c>
      <c r="B531" s="34">
        <f t="shared" ref="B531:AJ531" si="2047">IF(OR(B99="C",B87="C"),"C",(B99/B87-1))</f>
        <v>-3.1959336033674846E-2</v>
      </c>
      <c r="C531" s="34">
        <f t="shared" si="2047"/>
        <v>-5.8360778762903021E-2</v>
      </c>
      <c r="D531" s="34">
        <f t="shared" si="2047"/>
        <v>5.4587350947448599E-2</v>
      </c>
      <c r="E531" s="34">
        <f t="shared" si="2047"/>
        <v>-3.0440752937745286E-2</v>
      </c>
      <c r="F531" s="34">
        <f t="shared" si="2047"/>
        <v>-5.7682608758303666E-2</v>
      </c>
      <c r="G531" s="34">
        <f t="shared" si="2047"/>
        <v>-0.1693746017742489</v>
      </c>
      <c r="H531" s="34">
        <f t="shared" si="2047"/>
        <v>4.3975591076412801E-3</v>
      </c>
      <c r="I531" s="34">
        <f t="shared" si="2047"/>
        <v>0.11378039793662498</v>
      </c>
      <c r="J531" s="34">
        <f t="shared" si="2047"/>
        <v>2.5635397919318681E-2</v>
      </c>
      <c r="K531" s="34">
        <f t="shared" si="2047"/>
        <v>6.6775317020896674E-2</v>
      </c>
      <c r="L531" s="34">
        <f t="shared" si="2047"/>
        <v>2.0029477344015723E-2</v>
      </c>
      <c r="M531" s="34">
        <f t="shared" si="2047"/>
        <v>0.13913190482228144</v>
      </c>
      <c r="N531" s="34">
        <f t="shared" si="2047"/>
        <v>-5.7475309076406966E-2</v>
      </c>
      <c r="O531" s="34">
        <f t="shared" si="2047"/>
        <v>-9.0072449579009173E-2</v>
      </c>
      <c r="P531" s="34">
        <f t="shared" si="2047"/>
        <v>-8.64755171510867E-2</v>
      </c>
      <c r="Q531" s="34">
        <f t="shared" si="2047"/>
        <v>4.0489164871372552E-2</v>
      </c>
      <c r="R531" s="34">
        <f t="shared" si="2047"/>
        <v>2.4790345071390663E-2</v>
      </c>
      <c r="S531" s="34">
        <f t="shared" si="2047"/>
        <v>4.5786101244106092E-2</v>
      </c>
      <c r="T531" s="34">
        <f t="shared" si="2047"/>
        <v>-0.10800529275554083</v>
      </c>
      <c r="U531" s="34">
        <f t="shared" si="2047"/>
        <v>-6.6878286100748308E-2</v>
      </c>
      <c r="V531" s="34">
        <f t="shared" si="2047"/>
        <v>-4.4185134185160568E-2</v>
      </c>
      <c r="W531" s="34">
        <f t="shared" si="2047"/>
        <v>5.2388420294155136E-2</v>
      </c>
      <c r="X531" s="34">
        <f t="shared" si="2047"/>
        <v>4.5083032490974784E-2</v>
      </c>
      <c r="Y531" s="34">
        <f t="shared" si="2047"/>
        <v>3.9195192056440398E-4</v>
      </c>
      <c r="Z531" s="34">
        <f t="shared" si="2047"/>
        <v>-3.0317294697727259E-2</v>
      </c>
      <c r="AA531" s="34">
        <f t="shared" si="2047"/>
        <v>-1.498545605651358E-2</v>
      </c>
      <c r="AB531" s="34">
        <f t="shared" si="2047"/>
        <v>-0.16206016507384879</v>
      </c>
      <c r="AC531" s="34">
        <f t="shared" si="2047"/>
        <v>-0.10851416477548004</v>
      </c>
      <c r="AD531" s="34">
        <f t="shared" si="2047"/>
        <v>-4.9115832194475462E-2</v>
      </c>
      <c r="AE531" s="34">
        <f t="shared" si="2047"/>
        <v>-1.9619763457499717E-2</v>
      </c>
      <c r="AF531" s="34">
        <f t="shared" si="2047"/>
        <v>2.6494245927835669E-2</v>
      </c>
      <c r="AG531" s="34">
        <f t="shared" si="2047"/>
        <v>-8.3366626714609149E-2</v>
      </c>
      <c r="AH531" s="34">
        <f t="shared" si="2047"/>
        <v>-2.0956635884208374E-3</v>
      </c>
      <c r="AI531" s="34">
        <f t="shared" si="2047"/>
        <v>-2.9913163267816345E-2</v>
      </c>
      <c r="AJ531" s="34">
        <f t="shared" si="2047"/>
        <v>-4.1205513306257435E-2</v>
      </c>
    </row>
    <row r="532" spans="1:36" x14ac:dyDescent="0.2">
      <c r="A532" s="1">
        <f t="shared" si="2028"/>
        <v>39783</v>
      </c>
      <c r="B532" s="34">
        <f t="shared" ref="B532:AJ532" si="2048">IF(OR(B100="C",B88="C"),"C",(B100/B88-1))</f>
        <v>-8.3841986800442525E-2</v>
      </c>
      <c r="C532" s="34">
        <f t="shared" si="2048"/>
        <v>1.2044762627154704E-2</v>
      </c>
      <c r="D532" s="34">
        <f t="shared" si="2048"/>
        <v>6.2604748603351856E-2</v>
      </c>
      <c r="E532" s="34">
        <f t="shared" si="2048"/>
        <v>9.4967971444710253E-2</v>
      </c>
      <c r="F532" s="34">
        <f t="shared" si="2048"/>
        <v>-6.4526605923351021E-2</v>
      </c>
      <c r="G532" s="34">
        <f t="shared" si="2048"/>
        <v>-3.5807966461878782E-2</v>
      </c>
      <c r="H532" s="34">
        <f t="shared" si="2048"/>
        <v>3.0691663272383041E-2</v>
      </c>
      <c r="I532" s="34">
        <f t="shared" si="2048"/>
        <v>-1.8754014129736651E-2</v>
      </c>
      <c r="J532" s="34">
        <f t="shared" si="2048"/>
        <v>-0.19466365342907654</v>
      </c>
      <c r="K532" s="34">
        <f t="shared" si="2048"/>
        <v>-2.2626492325184766E-2</v>
      </c>
      <c r="L532" s="34">
        <f t="shared" si="2048"/>
        <v>-2.5458425349246916E-2</v>
      </c>
      <c r="M532" s="34">
        <f t="shared" si="2048"/>
        <v>6.219450530928694E-2</v>
      </c>
      <c r="N532" s="34">
        <f t="shared" si="2048"/>
        <v>-3.0734842134674478E-2</v>
      </c>
      <c r="O532" s="34">
        <f t="shared" si="2048"/>
        <v>-0.17076063856076706</v>
      </c>
      <c r="P532" s="34">
        <f t="shared" si="2048"/>
        <v>1.9929660023446649E-2</v>
      </c>
      <c r="Q532" s="34">
        <f t="shared" si="2048"/>
        <v>-2.6995491911959713E-2</v>
      </c>
      <c r="R532" s="34">
        <f t="shared" si="2048"/>
        <v>-4.6825031819202723E-2</v>
      </c>
      <c r="S532" s="34">
        <f t="shared" si="2048"/>
        <v>-5.4639936826553215E-2</v>
      </c>
      <c r="T532" s="34">
        <f t="shared" si="2048"/>
        <v>-4.6998640160590521E-2</v>
      </c>
      <c r="U532" s="34">
        <f t="shared" si="2048"/>
        <v>-1.5949487913732185E-2</v>
      </c>
      <c r="V532" s="34">
        <f t="shared" si="2048"/>
        <v>-7.2762049528152462E-2</v>
      </c>
      <c r="W532" s="34">
        <f t="shared" si="2048"/>
        <v>0.13297255508310779</v>
      </c>
      <c r="X532" s="34">
        <f t="shared" si="2048"/>
        <v>5.3568210488376344E-2</v>
      </c>
      <c r="Y532" s="34">
        <f t="shared" si="2048"/>
        <v>0.14349968710888605</v>
      </c>
      <c r="Z532" s="34">
        <f t="shared" si="2048"/>
        <v>-3.8305396822821858E-2</v>
      </c>
      <c r="AA532" s="34">
        <f t="shared" si="2048"/>
        <v>-4.4171695630473296E-2</v>
      </c>
      <c r="AB532" s="34">
        <f t="shared" si="2048"/>
        <v>7.1413871166907672E-3</v>
      </c>
      <c r="AC532" s="34">
        <f t="shared" si="2048"/>
        <v>-8.5020261947967746E-2</v>
      </c>
      <c r="AD532" s="34">
        <f t="shared" si="2048"/>
        <v>-4.5445755173080693E-2</v>
      </c>
      <c r="AE532" s="34">
        <f t="shared" si="2048"/>
        <v>4.3435899759822316E-2</v>
      </c>
      <c r="AF532" s="34">
        <f t="shared" si="2048"/>
        <v>2.9865496175368378E-2</v>
      </c>
      <c r="AG532" s="34">
        <f t="shared" si="2048"/>
        <v>-0.11128284389489951</v>
      </c>
      <c r="AH532" s="34">
        <f t="shared" si="2048"/>
        <v>-4.2328679184721052E-3</v>
      </c>
      <c r="AI532" s="34">
        <f t="shared" si="2048"/>
        <v>3.0080473143300424E-2</v>
      </c>
      <c r="AJ532" s="34">
        <f t="shared" si="2048"/>
        <v>-2.596684684209849E-2</v>
      </c>
    </row>
    <row r="533" spans="1:36" x14ac:dyDescent="0.2">
      <c r="A533" s="1">
        <f t="shared" si="2028"/>
        <v>39814</v>
      </c>
      <c r="B533" s="34">
        <f t="shared" ref="B533:AJ533" si="2049">IF(OR(B101="C",B89="C"),"C",(B101/B89-1))</f>
        <v>-0.10479376973076004</v>
      </c>
      <c r="C533" s="34">
        <f t="shared" si="2049"/>
        <v>-5.8148309561318556E-2</v>
      </c>
      <c r="D533" s="34">
        <f t="shared" si="2049"/>
        <v>-1.2236596205532524E-2</v>
      </c>
      <c r="E533" s="34">
        <f t="shared" si="2049"/>
        <v>1.1439117603530891E-2</v>
      </c>
      <c r="F533" s="34">
        <f t="shared" si="2049"/>
        <v>-1.6997240606651642E-2</v>
      </c>
      <c r="G533" s="34">
        <f t="shared" si="2049"/>
        <v>-7.8920793152020829E-2</v>
      </c>
      <c r="H533" s="34">
        <f t="shared" si="2049"/>
        <v>-3.4921219939187287E-2</v>
      </c>
      <c r="I533" s="34">
        <f t="shared" si="2049"/>
        <v>0.14959725559535153</v>
      </c>
      <c r="J533" s="34">
        <f t="shared" si="2049"/>
        <v>-0.11760035782176004</v>
      </c>
      <c r="K533" s="34">
        <f t="shared" si="2049"/>
        <v>7.0323318682641967E-2</v>
      </c>
      <c r="L533" s="34">
        <f t="shared" si="2049"/>
        <v>-3.5752142433660428E-3</v>
      </c>
      <c r="M533" s="34">
        <f t="shared" si="2049"/>
        <v>2.4974411463664303E-2</v>
      </c>
      <c r="N533" s="34">
        <f t="shared" si="2049"/>
        <v>1.2964377805367189E-2</v>
      </c>
      <c r="O533" s="34">
        <f t="shared" si="2049"/>
        <v>6.3798278967380329E-2</v>
      </c>
      <c r="P533" s="34">
        <f t="shared" si="2049"/>
        <v>-1.4782220083192632E-3</v>
      </c>
      <c r="Q533" s="34">
        <f t="shared" si="2049"/>
        <v>-1.3008980194365805E-2</v>
      </c>
      <c r="R533" s="34">
        <f t="shared" si="2049"/>
        <v>-6.6631757454638008E-2</v>
      </c>
      <c r="S533" s="34">
        <f t="shared" si="2049"/>
        <v>-7.4624862897015198E-2</v>
      </c>
      <c r="T533" s="34">
        <f t="shared" si="2049"/>
        <v>-4.7161580158906924E-2</v>
      </c>
      <c r="U533" s="34">
        <f t="shared" si="2049"/>
        <v>-4.0386164293473081E-2</v>
      </c>
      <c r="V533" s="34">
        <f t="shared" si="2049"/>
        <v>-8.9616009089114379E-2</v>
      </c>
      <c r="W533" s="34">
        <f t="shared" si="2049"/>
        <v>-5.7656022355441983E-2</v>
      </c>
      <c r="X533" s="34">
        <f t="shared" si="2049"/>
        <v>0.10377828922132726</v>
      </c>
      <c r="Y533" s="34">
        <f t="shared" si="2049"/>
        <v>0.19360735810791518</v>
      </c>
      <c r="Z533" s="34">
        <f t="shared" si="2049"/>
        <v>-5.5500482863154676E-2</v>
      </c>
      <c r="AA533" s="34">
        <f t="shared" si="2049"/>
        <v>-1.6309598884536869E-2</v>
      </c>
      <c r="AB533" s="34">
        <f t="shared" si="2049"/>
        <v>0.12692429903470037</v>
      </c>
      <c r="AC533" s="34">
        <f t="shared" si="2049"/>
        <v>-4.5374260550546941E-2</v>
      </c>
      <c r="AD533" s="34">
        <f t="shared" si="2049"/>
        <v>5.7615301267254004E-2</v>
      </c>
      <c r="AE533" s="34">
        <f t="shared" si="2049"/>
        <v>3.4215078722053205E-2</v>
      </c>
      <c r="AF533" s="34">
        <f t="shared" si="2049"/>
        <v>3.6100965301330445E-2</v>
      </c>
      <c r="AG533" s="34">
        <f t="shared" si="2049"/>
        <v>-0.11777301927194861</v>
      </c>
      <c r="AH533" s="34">
        <f t="shared" si="2049"/>
        <v>-8.2537918410041655E-3</v>
      </c>
      <c r="AI533" s="34">
        <f t="shared" si="2049"/>
        <v>5.8549985284018335E-2</v>
      </c>
      <c r="AJ533" s="34">
        <f t="shared" si="2049"/>
        <v>-3.3581502564289045E-2</v>
      </c>
    </row>
    <row r="534" spans="1:36" x14ac:dyDescent="0.2">
      <c r="A534" s="1">
        <f t="shared" si="2028"/>
        <v>39845</v>
      </c>
      <c r="B534" s="34">
        <f t="shared" ref="B534:AJ534" si="2050">IF(OR(B102="C",B90="C"),"C",(B102/B90-1))</f>
        <v>-7.6435452304094764E-2</v>
      </c>
      <c r="C534" s="34">
        <f t="shared" si="2050"/>
        <v>-7.5244271075043612E-2</v>
      </c>
      <c r="D534" s="34">
        <f t="shared" si="2050"/>
        <v>2.5664493945653177E-2</v>
      </c>
      <c r="E534" s="34">
        <f t="shared" si="2050"/>
        <v>-7.7397260273972646E-2</v>
      </c>
      <c r="F534" s="34">
        <f t="shared" si="2050"/>
        <v>2.5654486563586376E-2</v>
      </c>
      <c r="G534" s="34">
        <f t="shared" si="2050"/>
        <v>-0.19187512848669008</v>
      </c>
      <c r="H534" s="34">
        <f t="shared" si="2050"/>
        <v>-4.801600204952361E-2</v>
      </c>
      <c r="I534" s="34">
        <f t="shared" si="2050"/>
        <v>0.10362768496420038</v>
      </c>
      <c r="J534" s="34">
        <f t="shared" si="2050"/>
        <v>-6.8768351104929737E-2</v>
      </c>
      <c r="K534" s="34">
        <f t="shared" si="2050"/>
        <v>-6.950362260216103E-2</v>
      </c>
      <c r="L534" s="34">
        <f t="shared" si="2050"/>
        <v>-3.517961483940113E-2</v>
      </c>
      <c r="M534" s="34">
        <f t="shared" si="2050"/>
        <v>5.6578506863073308E-2</v>
      </c>
      <c r="N534" s="34">
        <f t="shared" si="2050"/>
        <v>-0.14916953353308915</v>
      </c>
      <c r="O534" s="34">
        <f t="shared" si="2050"/>
        <v>0.12722985441870005</v>
      </c>
      <c r="P534" s="34">
        <f t="shared" si="2050"/>
        <v>-0.18057030481809244</v>
      </c>
      <c r="Q534" s="34">
        <f t="shared" si="2050"/>
        <v>-6.5818361037680906E-2</v>
      </c>
      <c r="R534" s="34">
        <f t="shared" si="2050"/>
        <v>-8.9819498249116059E-2</v>
      </c>
      <c r="S534" s="34">
        <f t="shared" si="2050"/>
        <v>-9.1134165288427771E-2</v>
      </c>
      <c r="T534" s="34">
        <f t="shared" si="2050"/>
        <v>-5.3888858352113433E-2</v>
      </c>
      <c r="U534" s="34">
        <f t="shared" si="2050"/>
        <v>-5.6845853434413063E-2</v>
      </c>
      <c r="V534" s="34">
        <f t="shared" si="2050"/>
        <v>-7.0957901995077344E-2</v>
      </c>
      <c r="W534" s="34">
        <f t="shared" si="2050"/>
        <v>-5.7764858680190434E-2</v>
      </c>
      <c r="X534" s="34">
        <f t="shared" si="2050"/>
        <v>2.9578994441959994E-2</v>
      </c>
      <c r="Y534" s="34">
        <f t="shared" si="2050"/>
        <v>-4.4995507637017096E-2</v>
      </c>
      <c r="Z534" s="34">
        <f t="shared" si="2050"/>
        <v>-6.0188956154833995E-2</v>
      </c>
      <c r="AA534" s="34">
        <f t="shared" si="2050"/>
        <v>-0.10513814226778351</v>
      </c>
      <c r="AB534" s="34">
        <f t="shared" si="2050"/>
        <v>4.5865586341604647E-2</v>
      </c>
      <c r="AC534" s="34">
        <f t="shared" si="2050"/>
        <v>-0.12861187510111638</v>
      </c>
      <c r="AD534" s="34">
        <f t="shared" si="2050"/>
        <v>-3.2566181055495691E-2</v>
      </c>
      <c r="AE534" s="34">
        <f t="shared" si="2050"/>
        <v>-0.2030500967172213</v>
      </c>
      <c r="AF534" s="34">
        <f t="shared" si="2050"/>
        <v>-7.3502255320437193E-2</v>
      </c>
      <c r="AG534" s="34">
        <f t="shared" si="2050"/>
        <v>-2.0205835143045969E-2</v>
      </c>
      <c r="AH534" s="34">
        <f t="shared" si="2050"/>
        <v>-7.2863096642289849E-2</v>
      </c>
      <c r="AI534" s="34">
        <f t="shared" si="2050"/>
        <v>-7.6192761173567325E-2</v>
      </c>
      <c r="AJ534" s="34">
        <f t="shared" si="2050"/>
        <v>-7.4222802611979888E-2</v>
      </c>
    </row>
    <row r="535" spans="1:36" x14ac:dyDescent="0.2">
      <c r="A535" s="1">
        <f t="shared" si="2028"/>
        <v>39873</v>
      </c>
      <c r="B535" s="34">
        <f t="shared" ref="B535:AJ535" si="2051">IF(OR(B103="C",B91="C"),"C",(B103/B91-1))</f>
        <v>-0.13297847185366951</v>
      </c>
      <c r="C535" s="34">
        <f t="shared" si="2051"/>
        <v>-5.2787558166280335E-2</v>
      </c>
      <c r="D535" s="34">
        <f t="shared" si="2051"/>
        <v>-0.13144003105188251</v>
      </c>
      <c r="E535" s="34">
        <f t="shared" si="2051"/>
        <v>-4.3483489038941836E-2</v>
      </c>
      <c r="F535" s="34">
        <f t="shared" si="2051"/>
        <v>-0.17505794171310218</v>
      </c>
      <c r="G535" s="34">
        <f t="shared" si="2051"/>
        <v>-0.14042111506524313</v>
      </c>
      <c r="H535" s="34">
        <f t="shared" si="2051"/>
        <v>-4.9750310877760939E-2</v>
      </c>
      <c r="I535" s="34">
        <f t="shared" si="2051"/>
        <v>-0.19988759083062346</v>
      </c>
      <c r="J535" s="34">
        <f t="shared" si="2051"/>
        <v>-1.8104696875642645E-4</v>
      </c>
      <c r="K535" s="34">
        <f t="shared" si="2051"/>
        <v>-0.14356362441468828</v>
      </c>
      <c r="L535" s="34">
        <f t="shared" si="2051"/>
        <v>-8.8207311370196551E-2</v>
      </c>
      <c r="M535" s="34">
        <f t="shared" si="2051"/>
        <v>7.4832583354002002E-2</v>
      </c>
      <c r="N535" s="34">
        <f t="shared" si="2051"/>
        <v>-0.14558586627484993</v>
      </c>
      <c r="O535" s="34">
        <f t="shared" si="2051"/>
        <v>-0.28864200648066318</v>
      </c>
      <c r="P535" s="34">
        <f t="shared" si="2051"/>
        <v>-0.29244090264740819</v>
      </c>
      <c r="Q535" s="34">
        <f t="shared" si="2051"/>
        <v>-0.15937670858392561</v>
      </c>
      <c r="R535" s="34">
        <f t="shared" si="2051"/>
        <v>-5.7017910364613789E-2</v>
      </c>
      <c r="S535" s="34">
        <f t="shared" si="2051"/>
        <v>-7.474394578722332E-2</v>
      </c>
      <c r="T535" s="34">
        <f t="shared" si="2051"/>
        <v>-0.11751556587828627</v>
      </c>
      <c r="U535" s="34">
        <f t="shared" si="2051"/>
        <v>-0.16877681486981033</v>
      </c>
      <c r="V535" s="34">
        <f t="shared" si="2051"/>
        <v>-9.6394865742362001E-2</v>
      </c>
      <c r="W535" s="34">
        <f t="shared" si="2051"/>
        <v>-9.0951835199388764E-2</v>
      </c>
      <c r="X535" s="34">
        <f t="shared" si="2051"/>
        <v>-9.8535805102124563E-2</v>
      </c>
      <c r="Y535" s="34">
        <f t="shared" si="2051"/>
        <v>-0.13221754458021018</v>
      </c>
      <c r="Z535" s="34">
        <f t="shared" si="2051"/>
        <v>-9.8075624577987797E-2</v>
      </c>
      <c r="AA535" s="34">
        <f t="shared" si="2051"/>
        <v>-0.15505518601094503</v>
      </c>
      <c r="AB535" s="34">
        <f t="shared" si="2051"/>
        <v>-0.15683354938163474</v>
      </c>
      <c r="AC535" s="34">
        <f t="shared" si="2051"/>
        <v>-0.11568209841945976</v>
      </c>
      <c r="AD535" s="34">
        <f t="shared" si="2051"/>
        <v>-0.18120090916937592</v>
      </c>
      <c r="AE535" s="34">
        <f t="shared" si="2051"/>
        <v>-0.30613225682429834</v>
      </c>
      <c r="AF535" s="34">
        <f t="shared" si="2051"/>
        <v>-6.2095448206963999E-2</v>
      </c>
      <c r="AG535" s="34">
        <f t="shared" si="2051"/>
        <v>-8.5635359116022047E-2</v>
      </c>
      <c r="AH535" s="34">
        <f t="shared" si="2051"/>
        <v>-0.10828513808563478</v>
      </c>
      <c r="AI535" s="34">
        <f t="shared" si="2051"/>
        <v>-4.2293351586000671E-2</v>
      </c>
      <c r="AJ535" s="34">
        <f t="shared" si="2051"/>
        <v>-0.10433060451549603</v>
      </c>
    </row>
    <row r="536" spans="1:36" x14ac:dyDescent="0.2">
      <c r="A536" s="1">
        <f t="shared" si="2028"/>
        <v>39904</v>
      </c>
      <c r="B536" s="34">
        <f t="shared" ref="B536:AJ536" si="2052">IF(OR(B104="C",B92="C"),"C",(B104/B92-1))</f>
        <v>0.14965088038858521</v>
      </c>
      <c r="C536" s="34">
        <f t="shared" si="2052"/>
        <v>-6.0929726532379824E-2</v>
      </c>
      <c r="D536" s="34">
        <f t="shared" si="2052"/>
        <v>0.38422167313801614</v>
      </c>
      <c r="E536" s="34">
        <f t="shared" si="2052"/>
        <v>6.6751242203192618E-2</v>
      </c>
      <c r="F536" s="34">
        <f t="shared" si="2052"/>
        <v>3.0964340515941213E-2</v>
      </c>
      <c r="G536" s="34">
        <f t="shared" si="2052"/>
        <v>6.1240884158204612E-2</v>
      </c>
      <c r="H536" s="34">
        <f t="shared" si="2052"/>
        <v>0.14304105819838697</v>
      </c>
      <c r="I536" s="34">
        <f t="shared" si="2052"/>
        <v>0.34890905580227849</v>
      </c>
      <c r="J536" s="34">
        <f t="shared" si="2052"/>
        <v>0.4027330205996329</v>
      </c>
      <c r="K536" s="34">
        <f t="shared" si="2052"/>
        <v>0.11305134270210093</v>
      </c>
      <c r="L536" s="34">
        <f t="shared" si="2052"/>
        <v>0.16320255378079263</v>
      </c>
      <c r="M536" s="34">
        <f t="shared" si="2052"/>
        <v>0.16817782977478801</v>
      </c>
      <c r="N536" s="34">
        <f t="shared" si="2052"/>
        <v>-2.1245671782157083E-2</v>
      </c>
      <c r="O536" s="34">
        <f t="shared" si="2052"/>
        <v>0.30163271001953662</v>
      </c>
      <c r="P536" s="34">
        <f t="shared" si="2052"/>
        <v>-1.4954032351914393E-2</v>
      </c>
      <c r="Q536" s="34">
        <f t="shared" si="2052"/>
        <v>2.1743686471759505E-2</v>
      </c>
      <c r="R536" s="34">
        <f t="shared" si="2052"/>
        <v>2.8451820658905058E-2</v>
      </c>
      <c r="S536" s="34">
        <f t="shared" si="2052"/>
        <v>2.3003624291367819E-2</v>
      </c>
      <c r="T536" s="34">
        <f t="shared" si="2052"/>
        <v>4.3828762045959868E-2</v>
      </c>
      <c r="U536" s="34">
        <f t="shared" si="2052"/>
        <v>6.0143088935109112E-2</v>
      </c>
      <c r="V536" s="34">
        <f t="shared" si="2052"/>
        <v>4.3641327947938624E-2</v>
      </c>
      <c r="W536" s="34">
        <f t="shared" si="2052"/>
        <v>5.327883546663803E-2</v>
      </c>
      <c r="X536" s="34">
        <f t="shared" si="2052"/>
        <v>6.672330784480307E-2</v>
      </c>
      <c r="Y536" s="34">
        <f t="shared" si="2052"/>
        <v>6.6598948902530486E-2</v>
      </c>
      <c r="Z536" s="34">
        <f t="shared" si="2052"/>
        <v>4.7438527988778789E-2</v>
      </c>
      <c r="AA536" s="34">
        <f t="shared" si="2052"/>
        <v>-1.1042352424840862E-2</v>
      </c>
      <c r="AB536" s="34">
        <f t="shared" si="2052"/>
        <v>0.18232216978449989</v>
      </c>
      <c r="AC536" s="34">
        <f t="shared" si="2052"/>
        <v>-2.8985353765342503E-2</v>
      </c>
      <c r="AD536" s="34">
        <f t="shared" si="2052"/>
        <v>0.1135865595325054</v>
      </c>
      <c r="AE536" s="34">
        <f t="shared" si="2052"/>
        <v>0.18773861967694572</v>
      </c>
      <c r="AF536" s="34">
        <f t="shared" si="2052"/>
        <v>-4.303347047703765E-2</v>
      </c>
      <c r="AG536" s="34">
        <f t="shared" si="2052"/>
        <v>1.0653501364167761E-2</v>
      </c>
      <c r="AH536" s="34">
        <f t="shared" si="2052"/>
        <v>3.2581790787774345E-2</v>
      </c>
      <c r="AI536" s="34">
        <f t="shared" si="2052"/>
        <v>-3.1410808671152868E-2</v>
      </c>
      <c r="AJ536" s="34">
        <f t="shared" si="2052"/>
        <v>4.3593533607830137E-2</v>
      </c>
    </row>
    <row r="537" spans="1:36" x14ac:dyDescent="0.2">
      <c r="A537" s="1">
        <f t="shared" si="2028"/>
        <v>39934</v>
      </c>
      <c r="B537" s="34">
        <f t="shared" ref="B537:AJ537" si="2053">IF(OR(B105="C",B93="C"),"C",(B105/B93-1))</f>
        <v>2.5128181961918017E-2</v>
      </c>
      <c r="C537" s="34">
        <f t="shared" si="2053"/>
        <v>-8.3219609364151292E-2</v>
      </c>
      <c r="D537" s="34">
        <f t="shared" si="2053"/>
        <v>7.3164538595473116E-2</v>
      </c>
      <c r="E537" s="34">
        <f t="shared" si="2053"/>
        <v>-5.1110262856541189E-2</v>
      </c>
      <c r="F537" s="34">
        <f t="shared" si="2053"/>
        <v>1.1486486486487202E-3</v>
      </c>
      <c r="G537" s="34">
        <f t="shared" si="2053"/>
        <v>-3.9732128020206758E-2</v>
      </c>
      <c r="H537" s="34">
        <f t="shared" si="2053"/>
        <v>-2.2548638461148407E-2</v>
      </c>
      <c r="I537" s="34">
        <f t="shared" si="2053"/>
        <v>0.14453231524406873</v>
      </c>
      <c r="J537" s="34">
        <f t="shared" si="2053"/>
        <v>0.25362318840579712</v>
      </c>
      <c r="K537" s="34">
        <f t="shared" si="2053"/>
        <v>-2.5800056641178126E-2</v>
      </c>
      <c r="L537" s="34">
        <f t="shared" si="2053"/>
        <v>3.2528258924857667E-5</v>
      </c>
      <c r="M537" s="34">
        <f t="shared" si="2053"/>
        <v>0.25826656955571736</v>
      </c>
      <c r="N537" s="34">
        <f t="shared" si="2053"/>
        <v>4.2550576436174214E-2</v>
      </c>
      <c r="O537" s="34">
        <f t="shared" si="2053"/>
        <v>-2.9280163278122329E-2</v>
      </c>
      <c r="P537" s="34">
        <f t="shared" si="2053"/>
        <v>-5.507907781886856E-2</v>
      </c>
      <c r="Q537" s="34">
        <f t="shared" si="2053"/>
        <v>7.1145340857099226E-2</v>
      </c>
      <c r="R537" s="34">
        <f t="shared" si="2053"/>
        <v>2.1521812573036314E-2</v>
      </c>
      <c r="S537" s="34">
        <f t="shared" si="2053"/>
        <v>3.3727954229084478E-2</v>
      </c>
      <c r="T537" s="34">
        <f t="shared" si="2053"/>
        <v>-8.040201005025116E-3</v>
      </c>
      <c r="U537" s="34">
        <f t="shared" si="2053"/>
        <v>4.1462596444146183E-2</v>
      </c>
      <c r="V537" s="34">
        <f t="shared" si="2053"/>
        <v>-1.3533970226049852E-2</v>
      </c>
      <c r="W537" s="34">
        <f t="shared" si="2053"/>
        <v>-1.0230702337715503E-2</v>
      </c>
      <c r="X537" s="34">
        <f t="shared" si="2053"/>
        <v>0.25096283959612786</v>
      </c>
      <c r="Y537" s="34">
        <f t="shared" si="2053"/>
        <v>3.7859086785606344E-2</v>
      </c>
      <c r="Z537" s="34">
        <f t="shared" si="2053"/>
        <v>5.7979141689548097E-3</v>
      </c>
      <c r="AA537" s="34">
        <f t="shared" si="2053"/>
        <v>0.10495244825251016</v>
      </c>
      <c r="AB537" s="34">
        <f t="shared" si="2053"/>
        <v>0.24646238420034616</v>
      </c>
      <c r="AC537" s="34">
        <f t="shared" si="2053"/>
        <v>-6.1811611281326062E-2</v>
      </c>
      <c r="AD537" s="34">
        <f t="shared" si="2053"/>
        <v>0.19509861642625848</v>
      </c>
      <c r="AE537" s="34">
        <f t="shared" si="2053"/>
        <v>0.1521009745965809</v>
      </c>
      <c r="AF537" s="34">
        <f t="shared" si="2053"/>
        <v>2.6585806124711064E-2</v>
      </c>
      <c r="AG537" s="34">
        <f t="shared" si="2053"/>
        <v>0.33590909090909093</v>
      </c>
      <c r="AH537" s="34">
        <f t="shared" si="2053"/>
        <v>-0.12155534206401375</v>
      </c>
      <c r="AI537" s="34">
        <f t="shared" si="2053"/>
        <v>1.9169954031232672E-2</v>
      </c>
      <c r="AJ537" s="34">
        <f t="shared" si="2053"/>
        <v>-6.249376872791812E-3</v>
      </c>
    </row>
    <row r="538" spans="1:36" x14ac:dyDescent="0.2">
      <c r="A538" s="1">
        <f t="shared" si="2028"/>
        <v>39965</v>
      </c>
      <c r="B538" s="34">
        <f t="shared" ref="B538:AJ538" si="2054">IF(OR(B106="C",B94="C"),"C",(B106/B94-1))</f>
        <v>-8.9339830055261804E-2</v>
      </c>
      <c r="C538" s="34">
        <f t="shared" si="2054"/>
        <v>-0.10498637010590306</v>
      </c>
      <c r="D538" s="34">
        <f t="shared" si="2054"/>
        <v>9.7794728864113445E-3</v>
      </c>
      <c r="E538" s="34">
        <f t="shared" si="2054"/>
        <v>3.7279465949975332E-3</v>
      </c>
      <c r="F538" s="34">
        <f t="shared" si="2054"/>
        <v>-0.14210082099286425</v>
      </c>
      <c r="G538" s="34">
        <f t="shared" si="2054"/>
        <v>-0.12331468943185164</v>
      </c>
      <c r="H538" s="34">
        <f t="shared" si="2054"/>
        <v>1.5723270440251014E-3</v>
      </c>
      <c r="I538" s="34">
        <f t="shared" si="2054"/>
        <v>0.13622938715235056</v>
      </c>
      <c r="J538" s="34">
        <f t="shared" si="2054"/>
        <v>8.7091222030980964E-2</v>
      </c>
      <c r="K538" s="34">
        <f t="shared" si="2054"/>
        <v>-0.17622060921893423</v>
      </c>
      <c r="L538" s="34">
        <f t="shared" si="2054"/>
        <v>-4.891447657554715E-2</v>
      </c>
      <c r="M538" s="34">
        <f t="shared" si="2054"/>
        <v>0.49030946177797552</v>
      </c>
      <c r="N538" s="34">
        <f t="shared" si="2054"/>
        <v>-4.3998602294566425E-2</v>
      </c>
      <c r="O538" s="34">
        <f t="shared" si="2054"/>
        <v>4.7453914947983566E-3</v>
      </c>
      <c r="P538" s="34">
        <f t="shared" si="2054"/>
        <v>-0.10562822037257236</v>
      </c>
      <c r="Q538" s="34">
        <f t="shared" si="2054"/>
        <v>3.6487784060599493E-2</v>
      </c>
      <c r="R538" s="34">
        <f t="shared" si="2054"/>
        <v>-2.4920916107807112E-2</v>
      </c>
      <c r="S538" s="34">
        <f t="shared" si="2054"/>
        <v>-6.7725515041618944E-3</v>
      </c>
      <c r="T538" s="34">
        <f t="shared" si="2054"/>
        <v>-0.201869729249889</v>
      </c>
      <c r="U538" s="34">
        <f t="shared" si="2054"/>
        <v>-9.5429079407082784E-2</v>
      </c>
      <c r="V538" s="34">
        <f t="shared" si="2054"/>
        <v>-7.9835183539574972E-2</v>
      </c>
      <c r="W538" s="34">
        <f t="shared" si="2054"/>
        <v>-9.9500256278831412E-2</v>
      </c>
      <c r="X538" s="34">
        <f t="shared" si="2054"/>
        <v>-6.2663185378590058E-2</v>
      </c>
      <c r="Y538" s="34">
        <f t="shared" si="2054"/>
        <v>9.9227426364075333E-2</v>
      </c>
      <c r="Z538" s="34">
        <f t="shared" si="2054"/>
        <v>-7.1808093263087125E-2</v>
      </c>
      <c r="AA538" s="34">
        <f t="shared" si="2054"/>
        <v>3.8926705385207816E-2</v>
      </c>
      <c r="AB538" s="34">
        <f t="shared" si="2054"/>
        <v>0.23182865815953679</v>
      </c>
      <c r="AC538" s="34">
        <f t="shared" si="2054"/>
        <v>6.424628306295932E-2</v>
      </c>
      <c r="AD538" s="34">
        <f t="shared" si="2054"/>
        <v>0.2542107795957651</v>
      </c>
      <c r="AE538" s="34">
        <f t="shared" si="2054"/>
        <v>-2.4249699879951958E-2</v>
      </c>
      <c r="AF538" s="34">
        <f t="shared" si="2054"/>
        <v>0.11970426577168158</v>
      </c>
      <c r="AG538" s="34">
        <f t="shared" si="2054"/>
        <v>-6.648757555406315E-2</v>
      </c>
      <c r="AH538" s="34">
        <f t="shared" si="2054"/>
        <v>-5.0005543851868284E-2</v>
      </c>
      <c r="AI538" s="34">
        <f t="shared" si="2054"/>
        <v>-9.8108482761704585E-2</v>
      </c>
      <c r="AJ538" s="34">
        <f t="shared" si="2054"/>
        <v>-4.8290453253841292E-2</v>
      </c>
    </row>
    <row r="539" spans="1:36" x14ac:dyDescent="0.2">
      <c r="A539" s="1">
        <f t="shared" si="2028"/>
        <v>39995</v>
      </c>
      <c r="B539" s="34">
        <f t="shared" ref="B539:AJ539" si="2055">IF(OR(B107="C",B95="C"),"C",(B107/B95-1))</f>
        <v>1.7545879812882248E-2</v>
      </c>
      <c r="C539" s="34">
        <f t="shared" si="2055"/>
        <v>6.3135378638428552E-2</v>
      </c>
      <c r="D539" s="34">
        <f t="shared" si="2055"/>
        <v>0.16609958307375283</v>
      </c>
      <c r="E539" s="34">
        <f t="shared" si="2055"/>
        <v>-1.5174672489082996E-2</v>
      </c>
      <c r="F539" s="34">
        <f t="shared" si="2055"/>
        <v>-4.5914696384050324E-2</v>
      </c>
      <c r="G539" s="34">
        <f t="shared" si="2055"/>
        <v>-4.2046931132003418E-2</v>
      </c>
      <c r="H539" s="34">
        <f t="shared" si="2055"/>
        <v>0.11772718709696117</v>
      </c>
      <c r="I539" s="34">
        <f t="shared" si="2055"/>
        <v>8.2971157645199689E-3</v>
      </c>
      <c r="J539" s="34">
        <f t="shared" si="2055"/>
        <v>1.7082610436407242E-2</v>
      </c>
      <c r="K539" s="34">
        <f t="shared" si="2055"/>
        <v>-7.8646269376157485E-2</v>
      </c>
      <c r="L539" s="34">
        <f t="shared" si="2055"/>
        <v>9.3484851050857909E-3</v>
      </c>
      <c r="M539" s="34">
        <f t="shared" si="2055"/>
        <v>0.32091526494511569</v>
      </c>
      <c r="N539" s="34">
        <f t="shared" si="2055"/>
        <v>4.6382831429560456E-2</v>
      </c>
      <c r="O539" s="34">
        <f t="shared" si="2055"/>
        <v>-0.28896933560477001</v>
      </c>
      <c r="P539" s="34">
        <f t="shared" si="2055"/>
        <v>7.7736496141754818E-2</v>
      </c>
      <c r="Q539" s="34">
        <f t="shared" si="2055"/>
        <v>-7.7953410981697169E-2</v>
      </c>
      <c r="R539" s="34">
        <f t="shared" si="2055"/>
        <v>-1.2552206282912648E-2</v>
      </c>
      <c r="S539" s="34">
        <f t="shared" si="2055"/>
        <v>-1.1305174592010858E-2</v>
      </c>
      <c r="T539" s="34">
        <f t="shared" si="2055"/>
        <v>-3.6072415849097483E-2</v>
      </c>
      <c r="U539" s="34">
        <f t="shared" si="2055"/>
        <v>4.6153185643138528E-3</v>
      </c>
      <c r="V539" s="34">
        <f t="shared" si="2055"/>
        <v>-1.9980396329020711E-2</v>
      </c>
      <c r="W539" s="34">
        <f t="shared" si="2055"/>
        <v>-1.2435327221566705E-2</v>
      </c>
      <c r="X539" s="34">
        <f t="shared" si="2055"/>
        <v>0.32878311174261654</v>
      </c>
      <c r="Y539" s="34">
        <f t="shared" si="2055"/>
        <v>8.2873319179051608E-2</v>
      </c>
      <c r="Z539" s="34">
        <f t="shared" si="2055"/>
        <v>4.8109624552257202E-3</v>
      </c>
      <c r="AA539" s="34">
        <f t="shared" si="2055"/>
        <v>3.2715339332837212E-2</v>
      </c>
      <c r="AB539" s="34">
        <f t="shared" si="2055"/>
        <v>6.8600669462506314E-2</v>
      </c>
      <c r="AC539" s="34">
        <f t="shared" si="2055"/>
        <v>0.12562303898615856</v>
      </c>
      <c r="AD539" s="34">
        <f t="shared" si="2055"/>
        <v>0.18247529134090579</v>
      </c>
      <c r="AE539" s="34">
        <f t="shared" si="2055"/>
        <v>7.1144357790864143E-2</v>
      </c>
      <c r="AF539" s="34">
        <f t="shared" si="2055"/>
        <v>-5.5093261580879349E-2</v>
      </c>
      <c r="AG539" s="34">
        <f t="shared" si="2055"/>
        <v>-0.11642836299970816</v>
      </c>
      <c r="AH539" s="34">
        <f t="shared" si="2055"/>
        <v>-9.6449300102424029E-2</v>
      </c>
      <c r="AI539" s="34">
        <f t="shared" si="2055"/>
        <v>-8.3860759493671333E-3</v>
      </c>
      <c r="AJ539" s="34">
        <f t="shared" si="2055"/>
        <v>3.3213023718314805E-2</v>
      </c>
    </row>
    <row r="540" spans="1:36" x14ac:dyDescent="0.2">
      <c r="A540" s="1">
        <f t="shared" si="2028"/>
        <v>40026</v>
      </c>
      <c r="B540" s="34">
        <f t="shared" ref="B540:AJ540" si="2056">IF(OR(B108="C",B96="C"),"C",(B108/B96-1))</f>
        <v>0.12206863351901509</v>
      </c>
      <c r="C540" s="34">
        <f t="shared" si="2056"/>
        <v>-7.8247261345852914E-2</v>
      </c>
      <c r="D540" s="34">
        <f t="shared" si="2056"/>
        <v>3.0607645149657303E-2</v>
      </c>
      <c r="E540" s="34">
        <f t="shared" si="2056"/>
        <v>-5.6890250456841929E-2</v>
      </c>
      <c r="F540" s="34">
        <f t="shared" si="2056"/>
        <v>-3.8312980375326711E-2</v>
      </c>
      <c r="G540" s="34">
        <f t="shared" si="2056"/>
        <v>-0.10172810232090246</v>
      </c>
      <c r="H540" s="34">
        <f t="shared" si="2056"/>
        <v>-1.62687914838342E-2</v>
      </c>
      <c r="I540" s="34">
        <f t="shared" si="2056"/>
        <v>0.31648902821316605</v>
      </c>
      <c r="J540" s="34">
        <f t="shared" si="2056"/>
        <v>0.13018176020408156</v>
      </c>
      <c r="K540" s="34">
        <f t="shared" si="2056"/>
        <v>-8.5245157814139438E-2</v>
      </c>
      <c r="L540" s="34">
        <f t="shared" si="2056"/>
        <v>7.0127942886937022E-2</v>
      </c>
      <c r="M540" s="34">
        <f t="shared" si="2056"/>
        <v>8.7546215951105344E-2</v>
      </c>
      <c r="N540" s="34">
        <f t="shared" si="2056"/>
        <v>-3.8365473324182608E-2</v>
      </c>
      <c r="O540" s="34">
        <f t="shared" si="2056"/>
        <v>-0.16896667788623354</v>
      </c>
      <c r="P540" s="34">
        <f t="shared" si="2056"/>
        <v>7.5905511811023674E-2</v>
      </c>
      <c r="Q540" s="34">
        <f t="shared" si="2056"/>
        <v>-6.9771513612886249E-2</v>
      </c>
      <c r="R540" s="34">
        <f t="shared" si="2056"/>
        <v>7.0733181578508386E-3</v>
      </c>
      <c r="S540" s="34">
        <f t="shared" si="2056"/>
        <v>4.050803352597665E-2</v>
      </c>
      <c r="T540" s="34">
        <f t="shared" si="2056"/>
        <v>-1.4775413711583973E-2</v>
      </c>
      <c r="U540" s="34">
        <f t="shared" si="2056"/>
        <v>2.1561433996266866E-2</v>
      </c>
      <c r="V540" s="34">
        <f t="shared" si="2056"/>
        <v>1.1329939229625774E-2</v>
      </c>
      <c r="W540" s="34">
        <f t="shared" si="2056"/>
        <v>3.5288214962649223E-2</v>
      </c>
      <c r="X540" s="34">
        <f t="shared" si="2056"/>
        <v>0.23292550720148686</v>
      </c>
      <c r="Y540" s="34">
        <f t="shared" si="2056"/>
        <v>0.1253613266392819</v>
      </c>
      <c r="Z540" s="34">
        <f t="shared" si="2056"/>
        <v>3.1394298981039626E-2</v>
      </c>
      <c r="AA540" s="34">
        <f t="shared" si="2056"/>
        <v>-2.7905025002622708E-2</v>
      </c>
      <c r="AB540" s="34">
        <f t="shared" si="2056"/>
        <v>0.19391289205347984</v>
      </c>
      <c r="AC540" s="34">
        <f t="shared" si="2056"/>
        <v>1.7043777126616533E-2</v>
      </c>
      <c r="AD540" s="34">
        <f t="shared" si="2056"/>
        <v>0.1716171617161717</v>
      </c>
      <c r="AE540" s="34">
        <f t="shared" si="2056"/>
        <v>0.29901633081845103</v>
      </c>
      <c r="AF540" s="34">
        <f t="shared" si="2056"/>
        <v>8.2964894380833654E-2</v>
      </c>
      <c r="AG540" s="34">
        <f t="shared" si="2056"/>
        <v>-7.4589910244506341E-2</v>
      </c>
      <c r="AH540" s="34">
        <f t="shared" si="2056"/>
        <v>-7.5602926564899309E-2</v>
      </c>
      <c r="AI540" s="34">
        <f t="shared" si="2056"/>
        <v>0.1266266689200608</v>
      </c>
      <c r="AJ540" s="34">
        <f t="shared" si="2056"/>
        <v>-1.2377244207316673E-3</v>
      </c>
    </row>
    <row r="541" spans="1:36" x14ac:dyDescent="0.2">
      <c r="A541" s="1">
        <f t="shared" si="2028"/>
        <v>40057</v>
      </c>
      <c r="B541" s="34">
        <f t="shared" ref="B541:AJ541" si="2057">IF(OR(B109="C",B97="C"),"C",(B109/B97-1))</f>
        <v>2.7248022223564261E-2</v>
      </c>
      <c r="C541" s="34">
        <f t="shared" si="2057"/>
        <v>-2.4119249043921265E-3</v>
      </c>
      <c r="D541" s="34">
        <f t="shared" si="2057"/>
        <v>0.11314360674853341</v>
      </c>
      <c r="E541" s="34">
        <f t="shared" si="2057"/>
        <v>4.6212724826604212E-2</v>
      </c>
      <c r="F541" s="34">
        <f t="shared" si="2057"/>
        <v>7.7609786384306823E-2</v>
      </c>
      <c r="G541" s="34">
        <f t="shared" si="2057"/>
        <v>4.5868864639762252E-2</v>
      </c>
      <c r="H541" s="34">
        <f t="shared" si="2057"/>
        <v>-3.9078715698764865E-3</v>
      </c>
      <c r="I541" s="34">
        <f t="shared" si="2057"/>
        <v>7.9914860681114641E-2</v>
      </c>
      <c r="J541" s="34">
        <f t="shared" si="2057"/>
        <v>5.6620209059233373E-2</v>
      </c>
      <c r="K541" s="34">
        <f t="shared" si="2057"/>
        <v>3.0037413148049197E-2</v>
      </c>
      <c r="L541" s="34">
        <f t="shared" si="2057"/>
        <v>-1.1138519051923534E-2</v>
      </c>
      <c r="M541" s="34">
        <f t="shared" si="2057"/>
        <v>3.2194931010862016E-2</v>
      </c>
      <c r="N541" s="34">
        <f t="shared" si="2057"/>
        <v>0.11865961199294528</v>
      </c>
      <c r="O541" s="34">
        <f t="shared" si="2057"/>
        <v>-0.19244863237796095</v>
      </c>
      <c r="P541" s="34">
        <f t="shared" si="2057"/>
        <v>4.1759695691722554E-2</v>
      </c>
      <c r="Q541" s="34">
        <f t="shared" si="2057"/>
        <v>8.8992293151083368E-2</v>
      </c>
      <c r="R541" s="34">
        <f t="shared" si="2057"/>
        <v>3.0976338661475644E-2</v>
      </c>
      <c r="S541" s="34">
        <f t="shared" si="2057"/>
        <v>5.0315105342482402E-2</v>
      </c>
      <c r="T541" s="34">
        <f t="shared" si="2057"/>
        <v>-1.0468754569114225E-2</v>
      </c>
      <c r="U541" s="34">
        <f t="shared" si="2057"/>
        <v>-2.7355260692568439E-2</v>
      </c>
      <c r="V541" s="34">
        <f t="shared" si="2057"/>
        <v>1.3874301558627122E-2</v>
      </c>
      <c r="W541" s="34">
        <f t="shared" si="2057"/>
        <v>2.9662967319592504E-3</v>
      </c>
      <c r="X541" s="34">
        <f t="shared" si="2057"/>
        <v>0.21870939800779565</v>
      </c>
      <c r="Y541" s="34">
        <f t="shared" si="2057"/>
        <v>6.9317767238234129E-2</v>
      </c>
      <c r="Z541" s="34">
        <f t="shared" si="2057"/>
        <v>2.8345638054296574E-2</v>
      </c>
      <c r="AA541" s="34">
        <f t="shared" si="2057"/>
        <v>5.7345163687224199E-2</v>
      </c>
      <c r="AB541" s="34">
        <f t="shared" si="2057"/>
        <v>0.19917930997246369</v>
      </c>
      <c r="AC541" s="34">
        <f t="shared" si="2057"/>
        <v>4.4628080043517038E-2</v>
      </c>
      <c r="AD541" s="34">
        <f t="shared" si="2057"/>
        <v>0.14891254653517083</v>
      </c>
      <c r="AE541" s="34">
        <f t="shared" si="2057"/>
        <v>0.22817740166118172</v>
      </c>
      <c r="AF541" s="34">
        <f t="shared" si="2057"/>
        <v>8.6695990310448057E-3</v>
      </c>
      <c r="AG541" s="34">
        <f t="shared" si="2057"/>
        <v>-0.13297463489623362</v>
      </c>
      <c r="AH541" s="34">
        <f t="shared" si="2057"/>
        <v>9.196050775740483E-3</v>
      </c>
      <c r="AI541" s="34">
        <f t="shared" si="2057"/>
        <v>6.2048851622311441E-2</v>
      </c>
      <c r="AJ541" s="34">
        <f t="shared" si="2057"/>
        <v>3.0134929669476618E-2</v>
      </c>
    </row>
    <row r="542" spans="1:36" x14ac:dyDescent="0.2">
      <c r="A542" s="1">
        <f t="shared" si="2028"/>
        <v>40087</v>
      </c>
      <c r="B542" s="34">
        <f t="shared" ref="B542:AJ542" si="2058">IF(OR(B110="C",B98="C"),"C",(B110/B98-1))</f>
        <v>2.9280480864987801E-2</v>
      </c>
      <c r="C542" s="34">
        <f t="shared" si="2058"/>
        <v>8.9986750031920693E-3</v>
      </c>
      <c r="D542" s="34">
        <f t="shared" si="2058"/>
        <v>8.4477775920131837E-2</v>
      </c>
      <c r="E542" s="34">
        <f t="shared" si="2058"/>
        <v>7.0679675484015547E-3</v>
      </c>
      <c r="F542" s="34">
        <f t="shared" si="2058"/>
        <v>1.3742041837198737E-2</v>
      </c>
      <c r="G542" s="34">
        <f t="shared" si="2058"/>
        <v>-3.0688990005578565E-2</v>
      </c>
      <c r="H542" s="34">
        <f t="shared" si="2058"/>
        <v>-7.6808239787061638E-2</v>
      </c>
      <c r="I542" s="34">
        <f t="shared" si="2058"/>
        <v>-2.5340148297458787E-2</v>
      </c>
      <c r="J542" s="34">
        <f t="shared" si="2058"/>
        <v>-0.10796983363019674</v>
      </c>
      <c r="K542" s="34">
        <f t="shared" si="2058"/>
        <v>7.4368657068680566E-2</v>
      </c>
      <c r="L542" s="34">
        <f t="shared" si="2058"/>
        <v>-5.0735407773801144E-2</v>
      </c>
      <c r="M542" s="34">
        <f t="shared" si="2058"/>
        <v>-0.18214598464946175</v>
      </c>
      <c r="N542" s="34">
        <f t="shared" si="2058"/>
        <v>-8.7474486608072666E-2</v>
      </c>
      <c r="O542" s="34">
        <f t="shared" si="2058"/>
        <v>-0.21771321991748149</v>
      </c>
      <c r="P542" s="34">
        <f t="shared" si="2058"/>
        <v>-6.6529536543035284E-2</v>
      </c>
      <c r="Q542" s="34">
        <f t="shared" si="2058"/>
        <v>-0.12679263864097989</v>
      </c>
      <c r="R542" s="34">
        <f t="shared" si="2058"/>
        <v>5.0841981221727561E-3</v>
      </c>
      <c r="S542" s="34">
        <f t="shared" si="2058"/>
        <v>3.9000523610321247E-2</v>
      </c>
      <c r="T542" s="34">
        <f t="shared" si="2058"/>
        <v>1.3965716689452012E-2</v>
      </c>
      <c r="U542" s="34">
        <f t="shared" si="2058"/>
        <v>4.1489116664747305E-2</v>
      </c>
      <c r="V542" s="34">
        <f t="shared" si="2058"/>
        <v>2.5556995990231757E-2</v>
      </c>
      <c r="W542" s="34">
        <f t="shared" si="2058"/>
        <v>-0.14131288573031608</v>
      </c>
      <c r="X542" s="34">
        <f t="shared" si="2058"/>
        <v>0.19938747911860633</v>
      </c>
      <c r="Y542" s="34">
        <f t="shared" si="2058"/>
        <v>-6.4567859554355178E-2</v>
      </c>
      <c r="Z542" s="34">
        <f t="shared" si="2058"/>
        <v>2.0090261305989676E-2</v>
      </c>
      <c r="AA542" s="34">
        <f t="shared" si="2058"/>
        <v>2.0518213781228756E-3</v>
      </c>
      <c r="AB542" s="34">
        <f t="shared" si="2058"/>
        <v>0.24410298385296536</v>
      </c>
      <c r="AC542" s="34">
        <f t="shared" si="2058"/>
        <v>4.7309676329569506E-2</v>
      </c>
      <c r="AD542" s="34">
        <f t="shared" si="2058"/>
        <v>0.17905093778825454</v>
      </c>
      <c r="AE542" s="34">
        <f t="shared" si="2058"/>
        <v>3.1673957583476353E-2</v>
      </c>
      <c r="AF542" s="34">
        <f t="shared" si="2058"/>
        <v>-6.9456021207110918E-2</v>
      </c>
      <c r="AG542" s="34">
        <f t="shared" si="2058"/>
        <v>0.10234462225530327</v>
      </c>
      <c r="AH542" s="34">
        <f t="shared" si="2058"/>
        <v>3.1530503575232016E-2</v>
      </c>
      <c r="AI542" s="34">
        <f t="shared" si="2058"/>
        <v>0.15965046757626866</v>
      </c>
      <c r="AJ542" s="34">
        <f t="shared" si="2058"/>
        <v>4.5220838507178396E-3</v>
      </c>
    </row>
    <row r="543" spans="1:36" x14ac:dyDescent="0.2">
      <c r="A543" s="1">
        <f t="shared" si="2028"/>
        <v>40118</v>
      </c>
      <c r="B543" s="34">
        <f t="shared" ref="B543:AJ543" si="2059">IF(OR(B111="C",B99="C"),"C",(B111/B99-1))</f>
        <v>3.1586892670200095E-2</v>
      </c>
      <c r="C543" s="34">
        <f t="shared" si="2059"/>
        <v>-3.7161462391724132E-2</v>
      </c>
      <c r="D543" s="34">
        <f t="shared" si="2059"/>
        <v>7.9042830777063644E-2</v>
      </c>
      <c r="E543" s="34">
        <f t="shared" si="2059"/>
        <v>-1.2094853733737754E-2</v>
      </c>
      <c r="F543" s="34">
        <f t="shared" si="2059"/>
        <v>8.7622717680522211E-3</v>
      </c>
      <c r="G543" s="34">
        <f t="shared" si="2059"/>
        <v>2.2747053356739322E-2</v>
      </c>
      <c r="H543" s="34">
        <f t="shared" si="2059"/>
        <v>-1.4598450375107652E-2</v>
      </c>
      <c r="I543" s="34">
        <f t="shared" si="2059"/>
        <v>-2.9112081513827937E-3</v>
      </c>
      <c r="J543" s="34">
        <f t="shared" si="2059"/>
        <v>1.8018403595120969E-2</v>
      </c>
      <c r="K543" s="34">
        <f t="shared" si="2059"/>
        <v>-0.1369106167465417</v>
      </c>
      <c r="L543" s="34">
        <f t="shared" si="2059"/>
        <v>-3.0269349042273297E-2</v>
      </c>
      <c r="M543" s="34">
        <f t="shared" si="2059"/>
        <v>-0.14406559566653065</v>
      </c>
      <c r="N543" s="34">
        <f t="shared" si="2059"/>
        <v>-8.0319585832690388E-2</v>
      </c>
      <c r="O543" s="34">
        <f t="shared" si="2059"/>
        <v>8.464242163402913E-3</v>
      </c>
      <c r="P543" s="34">
        <f t="shared" si="2059"/>
        <v>4.091723396632041E-2</v>
      </c>
      <c r="Q543" s="34">
        <f t="shared" si="2059"/>
        <v>-4.7195664088666933E-2</v>
      </c>
      <c r="R543" s="34">
        <f t="shared" si="2059"/>
        <v>-1.4157926762074946E-2</v>
      </c>
      <c r="S543" s="34">
        <f t="shared" si="2059"/>
        <v>-1.1004558166163858E-2</v>
      </c>
      <c r="T543" s="34">
        <f t="shared" si="2059"/>
        <v>5.785277211199702E-2</v>
      </c>
      <c r="U543" s="34">
        <f t="shared" si="2059"/>
        <v>4.259845925440997E-2</v>
      </c>
      <c r="V543" s="34">
        <f t="shared" si="2059"/>
        <v>9.3077963468484182E-3</v>
      </c>
      <c r="W543" s="34">
        <f t="shared" si="2059"/>
        <v>-3.608683394417822E-2</v>
      </c>
      <c r="X543" s="34">
        <f t="shared" si="2059"/>
        <v>3.1420991543690935E-2</v>
      </c>
      <c r="Y543" s="34">
        <f t="shared" si="2059"/>
        <v>-7.2482695572678613E-2</v>
      </c>
      <c r="Z543" s="34">
        <f t="shared" si="2059"/>
        <v>4.3734550294733943E-3</v>
      </c>
      <c r="AA543" s="34">
        <f t="shared" si="2059"/>
        <v>1.6355982105975553E-2</v>
      </c>
      <c r="AB543" s="34">
        <f t="shared" si="2059"/>
        <v>0.18089621877328832</v>
      </c>
      <c r="AC543" s="34">
        <f t="shared" si="2059"/>
        <v>9.9303803623424614E-2</v>
      </c>
      <c r="AD543" s="34">
        <f t="shared" si="2059"/>
        <v>0.10692043029484788</v>
      </c>
      <c r="AE543" s="34">
        <f t="shared" si="2059"/>
        <v>8.36011049100851E-2</v>
      </c>
      <c r="AF543" s="34">
        <f t="shared" si="2059"/>
        <v>-3.9572486329504719E-2</v>
      </c>
      <c r="AG543" s="34">
        <f t="shared" si="2059"/>
        <v>-9.2982711027168596E-3</v>
      </c>
      <c r="AH543" s="34">
        <f t="shared" si="2059"/>
        <v>4.4078279331671855E-2</v>
      </c>
      <c r="AI543" s="34">
        <f t="shared" si="2059"/>
        <v>0.11436541143654111</v>
      </c>
      <c r="AJ543" s="34">
        <f t="shared" si="2059"/>
        <v>4.6498546138633579E-3</v>
      </c>
    </row>
    <row r="544" spans="1:36" x14ac:dyDescent="0.2">
      <c r="A544" s="1">
        <f t="shared" si="2028"/>
        <v>40148</v>
      </c>
      <c r="B544" s="34">
        <f t="shared" ref="B544:AJ544" si="2060">IF(OR(B112="C",B100="C"),"C",(B112/B100-1))</f>
        <v>8.5107379685824602E-2</v>
      </c>
      <c r="C544" s="34">
        <f t="shared" si="2060"/>
        <v>7.6817090724659032E-3</v>
      </c>
      <c r="D544" s="34">
        <f t="shared" si="2060"/>
        <v>9.2991160910853354E-2</v>
      </c>
      <c r="E544" s="34">
        <f t="shared" si="2060"/>
        <v>-8.5458077687165956E-2</v>
      </c>
      <c r="F544" s="34">
        <f t="shared" si="2060"/>
        <v>0.13320697000121995</v>
      </c>
      <c r="G544" s="34">
        <f t="shared" si="2060"/>
        <v>9.7030297570789514E-2</v>
      </c>
      <c r="H544" s="34">
        <f t="shared" si="2060"/>
        <v>2.6295833466841723E-2</v>
      </c>
      <c r="I544" s="34">
        <f t="shared" si="2060"/>
        <v>-9.585024217829563E-2</v>
      </c>
      <c r="J544" s="34">
        <f t="shared" si="2060"/>
        <v>-9.2378021182221381E-2</v>
      </c>
      <c r="K544" s="34">
        <f t="shared" si="2060"/>
        <v>0.15926012098650544</v>
      </c>
      <c r="L544" s="34">
        <f t="shared" si="2060"/>
        <v>-9.1797156800339508E-2</v>
      </c>
      <c r="M544" s="34">
        <f t="shared" si="2060"/>
        <v>4.9111393208505216E-2</v>
      </c>
      <c r="N544" s="34">
        <f t="shared" si="2060"/>
        <v>2.4004821929295872E-2</v>
      </c>
      <c r="O544" s="34">
        <f t="shared" si="2060"/>
        <v>4.3151746334485708E-2</v>
      </c>
      <c r="P544" s="34">
        <f t="shared" si="2060"/>
        <v>-6.7432950191570917E-2</v>
      </c>
      <c r="Q544" s="34">
        <f t="shared" si="2060"/>
        <v>6.9279406955194522E-2</v>
      </c>
      <c r="R544" s="34">
        <f t="shared" si="2060"/>
        <v>3.2888609611867237E-2</v>
      </c>
      <c r="S544" s="34">
        <f t="shared" si="2060"/>
        <v>6.1145990515197202E-2</v>
      </c>
      <c r="T544" s="34">
        <f t="shared" si="2060"/>
        <v>4.4342673878183358E-2</v>
      </c>
      <c r="U544" s="34">
        <f t="shared" si="2060"/>
        <v>3.7252832958664106E-2</v>
      </c>
      <c r="V544" s="34">
        <f t="shared" si="2060"/>
        <v>3.9789182631883913E-2</v>
      </c>
      <c r="W544" s="34">
        <f t="shared" si="2060"/>
        <v>-8.7466269656648388E-2</v>
      </c>
      <c r="X544" s="34">
        <f t="shared" si="2060"/>
        <v>9.0250160359204523E-2</v>
      </c>
      <c r="Y544" s="34">
        <f t="shared" si="2060"/>
        <v>8.407155316892978E-2</v>
      </c>
      <c r="Z544" s="34">
        <f t="shared" si="2060"/>
        <v>3.8844327488339436E-2</v>
      </c>
      <c r="AA544" s="34">
        <f t="shared" si="2060"/>
        <v>7.1981834437033765E-2</v>
      </c>
      <c r="AB544" s="34">
        <f t="shared" si="2060"/>
        <v>0.30514743445654613</v>
      </c>
      <c r="AC544" s="34">
        <f t="shared" si="2060"/>
        <v>0.12107650966711025</v>
      </c>
      <c r="AD544" s="34">
        <f t="shared" si="2060"/>
        <v>0.32239330091842255</v>
      </c>
      <c r="AE544" s="34">
        <f t="shared" si="2060"/>
        <v>-3.1313109378732329E-2</v>
      </c>
      <c r="AF544" s="34">
        <f t="shared" si="2060"/>
        <v>-5.22288548533828E-2</v>
      </c>
      <c r="AG544" s="34">
        <f t="shared" si="2060"/>
        <v>0.31130434782608685</v>
      </c>
      <c r="AH544" s="34">
        <f t="shared" si="2060"/>
        <v>0.13475834558897604</v>
      </c>
      <c r="AI544" s="34">
        <f t="shared" si="2060"/>
        <v>-6.6663529190295834E-2</v>
      </c>
      <c r="AJ544" s="34">
        <f t="shared" si="2060"/>
        <v>4.4220001990542768E-2</v>
      </c>
    </row>
    <row r="545" spans="1:36" x14ac:dyDescent="0.2">
      <c r="A545" s="1">
        <f t="shared" si="2028"/>
        <v>40179</v>
      </c>
      <c r="B545" s="34">
        <f t="shared" ref="B545:AJ545" si="2061">IF(OR(B113="C",B101="C"),"C",(B113/B101-1))</f>
        <v>6.1244912509551552E-2</v>
      </c>
      <c r="C545" s="34">
        <f t="shared" si="2061"/>
        <v>2.3182915653149339E-2</v>
      </c>
      <c r="D545" s="34">
        <f t="shared" si="2061"/>
        <v>0.16595354931875006</v>
      </c>
      <c r="E545" s="34">
        <f t="shared" si="2061"/>
        <v>8.8257318196293788E-2</v>
      </c>
      <c r="F545" s="34">
        <f t="shared" si="2061"/>
        <v>5.8838427809349003E-2</v>
      </c>
      <c r="G545" s="34">
        <f t="shared" si="2061"/>
        <v>8.5311223625515353E-2</v>
      </c>
      <c r="H545" s="34">
        <f t="shared" si="2061"/>
        <v>5.0434409012793502E-2</v>
      </c>
      <c r="I545" s="34">
        <f t="shared" si="2061"/>
        <v>-0.25268831339555675</v>
      </c>
      <c r="J545" s="34">
        <f t="shared" si="2061"/>
        <v>4.3351539036660558E-2</v>
      </c>
      <c r="K545" s="34">
        <f t="shared" si="2061"/>
        <v>-4.2178095291669049E-2</v>
      </c>
      <c r="L545" s="34">
        <f t="shared" si="2061"/>
        <v>3.2905412715012128E-2</v>
      </c>
      <c r="M545" s="34">
        <f t="shared" si="2061"/>
        <v>-2.0138472804740015E-2</v>
      </c>
      <c r="N545" s="34">
        <f t="shared" si="2061"/>
        <v>3.1937209795648958E-2</v>
      </c>
      <c r="O545" s="34">
        <f t="shared" si="2061"/>
        <v>-8.6722600549305806E-2</v>
      </c>
      <c r="P545" s="34">
        <f t="shared" si="2061"/>
        <v>2.4788266887006749E-2</v>
      </c>
      <c r="Q545" s="34">
        <f t="shared" si="2061"/>
        <v>-8.1513102545726523E-2</v>
      </c>
      <c r="R545" s="34">
        <f t="shared" si="2061"/>
        <v>0.10175048510209028</v>
      </c>
      <c r="S545" s="34">
        <f t="shared" si="2061"/>
        <v>0.14736497008441929</v>
      </c>
      <c r="T545" s="34">
        <f t="shared" si="2061"/>
        <v>2.9058496907116149E-2</v>
      </c>
      <c r="U545" s="34">
        <f t="shared" si="2061"/>
        <v>0.10520885069552732</v>
      </c>
      <c r="V545" s="34">
        <f t="shared" si="2061"/>
        <v>5.4311388242895386E-2</v>
      </c>
      <c r="W545" s="34">
        <f t="shared" si="2061"/>
        <v>-3.1605626663287256E-2</v>
      </c>
      <c r="X545" s="34">
        <f t="shared" si="2061"/>
        <v>7.3656409098017406E-2</v>
      </c>
      <c r="Y545" s="34">
        <f t="shared" si="2061"/>
        <v>-4.0419269150692827E-2</v>
      </c>
      <c r="Z545" s="34">
        <f t="shared" si="2061"/>
        <v>4.3758167943066528E-2</v>
      </c>
      <c r="AA545" s="34">
        <f t="shared" si="2061"/>
        <v>2.4349503599492284E-3</v>
      </c>
      <c r="AB545" s="34">
        <f t="shared" si="2061"/>
        <v>-9.7908625098442892E-3</v>
      </c>
      <c r="AC545" s="34">
        <f t="shared" si="2061"/>
        <v>0.13968114117893848</v>
      </c>
      <c r="AD545" s="34">
        <f t="shared" si="2061"/>
        <v>0.15122494432071276</v>
      </c>
      <c r="AE545" s="34">
        <f t="shared" si="2061"/>
        <v>-0.16323484263013588</v>
      </c>
      <c r="AF545" s="34">
        <f t="shared" si="2061"/>
        <v>-4.0151920514515327E-2</v>
      </c>
      <c r="AG545" s="34">
        <f t="shared" si="2061"/>
        <v>0.24928083423229053</v>
      </c>
      <c r="AH545" s="34">
        <f t="shared" si="2061"/>
        <v>0.11745414393777098</v>
      </c>
      <c r="AI545" s="34">
        <f t="shared" si="2061"/>
        <v>-6.621068045746914E-2</v>
      </c>
      <c r="AJ545" s="34">
        <f t="shared" si="2061"/>
        <v>4.4152900420802998E-2</v>
      </c>
    </row>
    <row r="546" spans="1:36" x14ac:dyDescent="0.2">
      <c r="A546" s="1">
        <f t="shared" si="2028"/>
        <v>40210</v>
      </c>
      <c r="B546" s="34">
        <f t="shared" ref="B546:AJ546" si="2062">IF(OR(B114="C",B102="C"),"C",(B114/B102-1))</f>
        <v>9.7699789188623321E-3</v>
      </c>
      <c r="C546" s="34">
        <f t="shared" si="2062"/>
        <v>1.5880766369047672E-2</v>
      </c>
      <c r="D546" s="34">
        <f t="shared" si="2062"/>
        <v>-3.1956201914959959E-3</v>
      </c>
      <c r="E546" s="34">
        <f t="shared" si="2062"/>
        <v>5.6286697712087497E-2</v>
      </c>
      <c r="F546" s="34">
        <f t="shared" si="2062"/>
        <v>-1.1318531681265509E-2</v>
      </c>
      <c r="G546" s="34">
        <f t="shared" si="2062"/>
        <v>2.9062480610535513E-2</v>
      </c>
      <c r="H546" s="34">
        <f t="shared" si="2062"/>
        <v>-1.0847289212743472E-2</v>
      </c>
      <c r="I546" s="34">
        <f t="shared" si="2062"/>
        <v>-3.5206089702002563E-2</v>
      </c>
      <c r="J546" s="34">
        <f t="shared" si="2062"/>
        <v>-8.7193589682803108E-2</v>
      </c>
      <c r="K546" s="34">
        <f t="shared" si="2062"/>
        <v>-4.2487006588480813E-2</v>
      </c>
      <c r="L546" s="34">
        <f t="shared" si="2062"/>
        <v>-1.079536292128791E-2</v>
      </c>
      <c r="M546" s="34">
        <f t="shared" si="2062"/>
        <v>1.8412899591606857E-2</v>
      </c>
      <c r="N546" s="34">
        <f t="shared" si="2062"/>
        <v>-4.6238125258146523E-2</v>
      </c>
      <c r="O546" s="34">
        <f t="shared" si="2062"/>
        <v>-0.16657571623465206</v>
      </c>
      <c r="P546" s="34">
        <f t="shared" si="2062"/>
        <v>-2.0495344148987238E-2</v>
      </c>
      <c r="Q546" s="34">
        <f t="shared" si="2062"/>
        <v>-2.4172661870503598E-2</v>
      </c>
      <c r="R546" s="34">
        <f t="shared" si="2062"/>
        <v>7.4734915014822434E-2</v>
      </c>
      <c r="S546" s="34">
        <f t="shared" si="2062"/>
        <v>8.1738775600233904E-2</v>
      </c>
      <c r="T546" s="34">
        <f t="shared" si="2062"/>
        <v>-3.5264864111174354E-2</v>
      </c>
      <c r="U546" s="34">
        <f t="shared" si="2062"/>
        <v>-2.17510443180573E-2</v>
      </c>
      <c r="V546" s="34">
        <f t="shared" si="2062"/>
        <v>1.2703366920619352E-2</v>
      </c>
      <c r="W546" s="34">
        <f t="shared" si="2062"/>
        <v>-5.9008861174926208E-2</v>
      </c>
      <c r="X546" s="34">
        <f t="shared" si="2062"/>
        <v>7.2102258624968885E-2</v>
      </c>
      <c r="Y546" s="34">
        <f t="shared" si="2062"/>
        <v>-0.12779889361381858</v>
      </c>
      <c r="Z546" s="34">
        <f t="shared" si="2062"/>
        <v>6.7559258312170911E-3</v>
      </c>
      <c r="AA546" s="34">
        <f t="shared" si="2062"/>
        <v>1.9325696190742203E-2</v>
      </c>
      <c r="AB546" s="34">
        <f t="shared" si="2062"/>
        <v>7.4012589057204092E-3</v>
      </c>
      <c r="AC546" s="34">
        <f t="shared" si="2062"/>
        <v>8.7893725457431682E-2</v>
      </c>
      <c r="AD546" s="34">
        <f t="shared" si="2062"/>
        <v>0.11686637564819979</v>
      </c>
      <c r="AE546" s="34">
        <f t="shared" si="2062"/>
        <v>-8.8856057408189137E-2</v>
      </c>
      <c r="AF546" s="34">
        <f t="shared" si="2062"/>
        <v>1.728475739258295E-2</v>
      </c>
      <c r="AG546" s="34">
        <f t="shared" si="2062"/>
        <v>0.11679676206996237</v>
      </c>
      <c r="AH546" s="34">
        <f t="shared" si="2062"/>
        <v>0.11802822635364363</v>
      </c>
      <c r="AI546" s="34">
        <f t="shared" si="2062"/>
        <v>-2.9310280859273785E-3</v>
      </c>
      <c r="AJ546" s="34">
        <f t="shared" si="2062"/>
        <v>1.5061582131431273E-2</v>
      </c>
    </row>
    <row r="547" spans="1:36" x14ac:dyDescent="0.2">
      <c r="A547" s="1">
        <f t="shared" si="2028"/>
        <v>40238</v>
      </c>
      <c r="B547" s="34">
        <f t="shared" ref="B547:AJ547" si="2063">IF(OR(B115="C",B103="C"),"C",(B115/B103-1))</f>
        <v>-2.5454236918340811E-3</v>
      </c>
      <c r="C547" s="34">
        <f t="shared" si="2063"/>
        <v>7.1036975464877639E-3</v>
      </c>
      <c r="D547" s="34">
        <f t="shared" si="2063"/>
        <v>0.10682099179216764</v>
      </c>
      <c r="E547" s="34">
        <f t="shared" si="2063"/>
        <v>-3.0529257608138516E-2</v>
      </c>
      <c r="F547" s="34">
        <f t="shared" si="2063"/>
        <v>0.13992468169047756</v>
      </c>
      <c r="G547" s="34">
        <f t="shared" si="2063"/>
        <v>6.4701410052453667E-2</v>
      </c>
      <c r="H547" s="34">
        <f t="shared" si="2063"/>
        <v>-2.2942306693669812E-2</v>
      </c>
      <c r="I547" s="34">
        <f t="shared" si="2063"/>
        <v>3.0908178625188132E-2</v>
      </c>
      <c r="J547" s="34">
        <f t="shared" si="2063"/>
        <v>-0.21217373308844456</v>
      </c>
      <c r="K547" s="34">
        <f t="shared" si="2063"/>
        <v>2.534195330634792E-2</v>
      </c>
      <c r="L547" s="34">
        <f t="shared" si="2063"/>
        <v>-6.4464213076773635E-3</v>
      </c>
      <c r="M547" s="34">
        <f t="shared" si="2063"/>
        <v>9.559914290424576E-4</v>
      </c>
      <c r="N547" s="34">
        <f t="shared" si="2063"/>
        <v>6.3938671915466649E-2</v>
      </c>
      <c r="O547" s="34">
        <f t="shared" si="2063"/>
        <v>2.614765735920499E-2</v>
      </c>
      <c r="P547" s="34">
        <f t="shared" si="2063"/>
        <v>0.16617933723196887</v>
      </c>
      <c r="Q547" s="34">
        <f t="shared" si="2063"/>
        <v>-5.3193960511033644E-2</v>
      </c>
      <c r="R547" s="34">
        <f t="shared" si="2063"/>
        <v>-2.25590561149136E-2</v>
      </c>
      <c r="S547" s="34">
        <f t="shared" si="2063"/>
        <v>6.7621944738294193E-3</v>
      </c>
      <c r="T547" s="34">
        <f t="shared" si="2063"/>
        <v>-2.3217595452860507E-2</v>
      </c>
      <c r="U547" s="34">
        <f t="shared" si="2063"/>
        <v>7.2308774592334313E-2</v>
      </c>
      <c r="V547" s="34">
        <f t="shared" si="2063"/>
        <v>1.3437027539088708E-2</v>
      </c>
      <c r="W547" s="34">
        <f t="shared" si="2063"/>
        <v>-6.0806879162087046E-2</v>
      </c>
      <c r="X547" s="34">
        <f t="shared" si="2063"/>
        <v>9.436065424600204E-2</v>
      </c>
      <c r="Y547" s="34">
        <f t="shared" si="2063"/>
        <v>-0.11228997396860452</v>
      </c>
      <c r="Z547" s="34">
        <f t="shared" si="2063"/>
        <v>9.7188536499244194E-3</v>
      </c>
      <c r="AA547" s="34">
        <f t="shared" si="2063"/>
        <v>3.3394394045126674E-2</v>
      </c>
      <c r="AB547" s="34">
        <f t="shared" si="2063"/>
        <v>5.7174911183595523E-2</v>
      </c>
      <c r="AC547" s="34">
        <f t="shared" si="2063"/>
        <v>8.8491208373322694E-2</v>
      </c>
      <c r="AD547" s="34">
        <f t="shared" si="2063"/>
        <v>0.2831793105871605</v>
      </c>
      <c r="AE547" s="34">
        <f t="shared" si="2063"/>
        <v>-1.246710070646917E-3</v>
      </c>
      <c r="AF547" s="34">
        <f t="shared" si="2063"/>
        <v>3.5194780698347916E-2</v>
      </c>
      <c r="AG547" s="34">
        <f t="shared" si="2063"/>
        <v>3.3649338472757639E-2</v>
      </c>
      <c r="AH547" s="34">
        <f t="shared" si="2063"/>
        <v>0.10937908863220058</v>
      </c>
      <c r="AI547" s="34">
        <f t="shared" si="2063"/>
        <v>-5.1609020293780228E-2</v>
      </c>
      <c r="AJ547" s="34">
        <f t="shared" si="2063"/>
        <v>2.3124033881120942E-2</v>
      </c>
    </row>
    <row r="548" spans="1:36" x14ac:dyDescent="0.2">
      <c r="A548" s="1">
        <f t="shared" si="2028"/>
        <v>40269</v>
      </c>
      <c r="B548" s="34">
        <f t="shared" ref="B548:AJ548" si="2064">IF(OR(B116="C",B104="C"),"C",(B116/B104-1))</f>
        <v>-3.8454429025997161E-2</v>
      </c>
      <c r="C548" s="34">
        <f t="shared" si="2064"/>
        <v>5.2521466830737662E-2</v>
      </c>
      <c r="D548" s="34">
        <f t="shared" si="2064"/>
        <v>-8.1266734667856722E-2</v>
      </c>
      <c r="E548" s="34">
        <f t="shared" si="2064"/>
        <v>-6.3020296519464059E-2</v>
      </c>
      <c r="F548" s="34">
        <f t="shared" si="2064"/>
        <v>0.22306322350845953</v>
      </c>
      <c r="G548" s="34">
        <f t="shared" si="2064"/>
        <v>-6.9546293229881262E-2</v>
      </c>
      <c r="H548" s="34">
        <f t="shared" si="2064"/>
        <v>-7.4832711291711762E-2</v>
      </c>
      <c r="I548" s="34">
        <f t="shared" si="2064"/>
        <v>-0.21681458154404043</v>
      </c>
      <c r="J548" s="34">
        <f t="shared" si="2064"/>
        <v>-6.2899848784459644E-2</v>
      </c>
      <c r="K548" s="34">
        <f t="shared" si="2064"/>
        <v>7.1358626580827922E-2</v>
      </c>
      <c r="L548" s="34">
        <f t="shared" si="2064"/>
        <v>-3.2377185636596639E-2</v>
      </c>
      <c r="M548" s="34">
        <f t="shared" si="2064"/>
        <v>0.11116675012518784</v>
      </c>
      <c r="N548" s="34">
        <f t="shared" si="2064"/>
        <v>-0.14196802935010477</v>
      </c>
      <c r="O548" s="34">
        <f t="shared" si="2064"/>
        <v>-0.14478692039667651</v>
      </c>
      <c r="P548" s="34">
        <f t="shared" si="2064"/>
        <v>5.1745525429735872E-2</v>
      </c>
      <c r="Q548" s="34">
        <f t="shared" si="2064"/>
        <v>2.2614224911543079E-2</v>
      </c>
      <c r="R548" s="34">
        <f t="shared" si="2064"/>
        <v>-8.353364516144568E-2</v>
      </c>
      <c r="S548" s="34">
        <f t="shared" si="2064"/>
        <v>-6.8795337660295997E-2</v>
      </c>
      <c r="T548" s="34">
        <f t="shared" si="2064"/>
        <v>-3.9251368545642817E-2</v>
      </c>
      <c r="U548" s="34">
        <f t="shared" si="2064"/>
        <v>2.4755017770199395E-3</v>
      </c>
      <c r="V548" s="34">
        <f t="shared" si="2064"/>
        <v>4.3999418622877151E-2</v>
      </c>
      <c r="W548" s="34">
        <f t="shared" si="2064"/>
        <v>5.4464376893488264E-3</v>
      </c>
      <c r="X548" s="34">
        <f t="shared" si="2064"/>
        <v>-1.5902936335156381E-2</v>
      </c>
      <c r="Y548" s="34">
        <f t="shared" si="2064"/>
        <v>-0.10980911763488055</v>
      </c>
      <c r="Z548" s="34">
        <f t="shared" si="2064"/>
        <v>2.793134336460934E-2</v>
      </c>
      <c r="AA548" s="34">
        <f t="shared" si="2064"/>
        <v>-9.3993804752057208E-3</v>
      </c>
      <c r="AB548" s="34">
        <f t="shared" si="2064"/>
        <v>8.5026570803375945E-2</v>
      </c>
      <c r="AC548" s="34">
        <f t="shared" si="2064"/>
        <v>0.13517286508888637</v>
      </c>
      <c r="AD548" s="34">
        <f t="shared" si="2064"/>
        <v>0.15664972122007215</v>
      </c>
      <c r="AE548" s="34">
        <f t="shared" si="2064"/>
        <v>8.5028126352228561E-2</v>
      </c>
      <c r="AF548" s="34">
        <f t="shared" si="2064"/>
        <v>-1.2510651483461199E-2</v>
      </c>
      <c r="AG548" s="34">
        <f t="shared" si="2064"/>
        <v>-3.3423319192698031E-3</v>
      </c>
      <c r="AH548" s="34">
        <f t="shared" si="2064"/>
        <v>9.3566794340655068E-2</v>
      </c>
      <c r="AI548" s="34">
        <f t="shared" si="2064"/>
        <v>-1.7476801769315875E-2</v>
      </c>
      <c r="AJ548" s="34">
        <f t="shared" si="2064"/>
        <v>7.7344482293499883E-3</v>
      </c>
    </row>
    <row r="549" spans="1:36" x14ac:dyDescent="0.2">
      <c r="A549" s="1">
        <f t="shared" si="2028"/>
        <v>40299</v>
      </c>
      <c r="B549" s="34">
        <f t="shared" ref="B549:AJ549" si="2065">IF(OR(B117="C",B105="C"),"C",(B117/B105-1))</f>
        <v>-4.2645778938207091E-2</v>
      </c>
      <c r="C549" s="34">
        <f t="shared" si="2065"/>
        <v>5.6215544279599516E-2</v>
      </c>
      <c r="D549" s="34">
        <f t="shared" si="2065"/>
        <v>-0.10447862092276494</v>
      </c>
      <c r="E549" s="34">
        <f t="shared" si="2065"/>
        <v>-4.2627271466222805E-2</v>
      </c>
      <c r="F549" s="34">
        <f t="shared" si="2065"/>
        <v>0.19545117095228459</v>
      </c>
      <c r="G549" s="34">
        <f t="shared" si="2065"/>
        <v>-0.13757419488812361</v>
      </c>
      <c r="H549" s="34">
        <f t="shared" si="2065"/>
        <v>-0.10273747557369395</v>
      </c>
      <c r="I549" s="34">
        <f t="shared" si="2065"/>
        <v>-0.22587562544674766</v>
      </c>
      <c r="J549" s="34">
        <f t="shared" si="2065"/>
        <v>-0.15505780346820808</v>
      </c>
      <c r="K549" s="34">
        <f t="shared" si="2065"/>
        <v>-6.4158841826797319E-2</v>
      </c>
      <c r="L549" s="34">
        <f t="shared" si="2065"/>
        <v>-0.14516889749052642</v>
      </c>
      <c r="M549" s="34">
        <f t="shared" si="2065"/>
        <v>-0.18065524426950685</v>
      </c>
      <c r="N549" s="34">
        <f t="shared" si="2065"/>
        <v>-0.1329104970291427</v>
      </c>
      <c r="O549" s="34">
        <f t="shared" si="2065"/>
        <v>-0.11094937732492316</v>
      </c>
      <c r="P549" s="34">
        <f t="shared" si="2065"/>
        <v>-6.6866516779082397E-2</v>
      </c>
      <c r="Q549" s="34">
        <f t="shared" si="2065"/>
        <v>-0.18260126717448566</v>
      </c>
      <c r="R549" s="34">
        <f t="shared" si="2065"/>
        <v>-0.10426843483493908</v>
      </c>
      <c r="S549" s="34">
        <f t="shared" si="2065"/>
        <v>-9.2403389998023333E-2</v>
      </c>
      <c r="T549" s="34">
        <f t="shared" si="2065"/>
        <v>-0.19524550868608992</v>
      </c>
      <c r="U549" s="34">
        <f t="shared" si="2065"/>
        <v>-0.13446176641113183</v>
      </c>
      <c r="V549" s="34">
        <f t="shared" si="2065"/>
        <v>-6.1418399678774938E-2</v>
      </c>
      <c r="W549" s="34">
        <f t="shared" si="2065"/>
        <v>-0.18626285596154835</v>
      </c>
      <c r="X549" s="34">
        <f t="shared" si="2065"/>
        <v>-0.127142619404227</v>
      </c>
      <c r="Y549" s="34">
        <f t="shared" si="2065"/>
        <v>-0.26432026105704798</v>
      </c>
      <c r="Z549" s="34">
        <f t="shared" si="2065"/>
        <v>-8.5377928307533546E-2</v>
      </c>
      <c r="AA549" s="34">
        <f t="shared" si="2065"/>
        <v>-0.17938844847112123</v>
      </c>
      <c r="AB549" s="34">
        <f t="shared" si="2065"/>
        <v>-0.17453446586082977</v>
      </c>
      <c r="AC549" s="34">
        <f t="shared" si="2065"/>
        <v>4.0922108154276327E-2</v>
      </c>
      <c r="AD549" s="34">
        <f t="shared" si="2065"/>
        <v>-7.389617587289854E-2</v>
      </c>
      <c r="AE549" s="34">
        <f t="shared" si="2065"/>
        <v>-0.29004298987657751</v>
      </c>
      <c r="AF549" s="34">
        <f t="shared" si="2065"/>
        <v>-9.6463220890595891E-2</v>
      </c>
      <c r="AG549" s="34">
        <f t="shared" si="2065"/>
        <v>-0.30129295678802315</v>
      </c>
      <c r="AH549" s="34">
        <f t="shared" si="2065"/>
        <v>-7.9260922120531818E-2</v>
      </c>
      <c r="AI549" s="34">
        <f t="shared" si="2065"/>
        <v>-9.4846613991874884E-2</v>
      </c>
      <c r="AJ549" s="34">
        <f t="shared" si="2065"/>
        <v>-6.0989537006811312E-2</v>
      </c>
    </row>
    <row r="550" spans="1:36" x14ac:dyDescent="0.2">
      <c r="A550" s="1">
        <f t="shared" si="2028"/>
        <v>40330</v>
      </c>
      <c r="B550" s="34">
        <f t="shared" ref="B550:AJ550" si="2066">IF(OR(B118="C",B106="C"),"C",(B118/B106-1))</f>
        <v>7.5919219601318089E-2</v>
      </c>
      <c r="C550" s="34">
        <f t="shared" si="2066"/>
        <v>6.5308212716638447E-2</v>
      </c>
      <c r="D550" s="34">
        <f t="shared" si="2066"/>
        <v>5.413781414943597E-2</v>
      </c>
      <c r="E550" s="34">
        <f t="shared" si="2066"/>
        <v>5.7151083279349368E-2</v>
      </c>
      <c r="F550" s="34">
        <f t="shared" si="2066"/>
        <v>0.43493426348269382</v>
      </c>
      <c r="G550" s="34">
        <f t="shared" si="2066"/>
        <v>0.17295143435971472</v>
      </c>
      <c r="H550" s="34">
        <f t="shared" si="2066"/>
        <v>3.9287243368876013E-2</v>
      </c>
      <c r="I550" s="34">
        <f t="shared" si="2066"/>
        <v>-5.9244016029459501E-2</v>
      </c>
      <c r="J550" s="34">
        <f t="shared" si="2066"/>
        <v>-4.9461684610513035E-2</v>
      </c>
      <c r="K550" s="34">
        <f t="shared" si="2066"/>
        <v>0.35282599691230176</v>
      </c>
      <c r="L550" s="34">
        <f t="shared" si="2066"/>
        <v>0.150432050274941</v>
      </c>
      <c r="M550" s="34">
        <f t="shared" si="2066"/>
        <v>-0.15746386389800882</v>
      </c>
      <c r="N550" s="34">
        <f t="shared" si="2066"/>
        <v>-1.6996131704791195E-2</v>
      </c>
      <c r="O550" s="34">
        <f t="shared" si="2066"/>
        <v>-0.18537693006357858</v>
      </c>
      <c r="P550" s="34">
        <f t="shared" si="2066"/>
        <v>0.13472191446931081</v>
      </c>
      <c r="Q550" s="34">
        <f t="shared" si="2066"/>
        <v>4.1688111168296516E-2</v>
      </c>
      <c r="R550" s="34">
        <f t="shared" si="2066"/>
        <v>-7.8509742345300726E-4</v>
      </c>
      <c r="S550" s="34">
        <f t="shared" si="2066"/>
        <v>-7.5006048874909359E-3</v>
      </c>
      <c r="T550" s="34">
        <f t="shared" si="2066"/>
        <v>1.8838413680442034E-2</v>
      </c>
      <c r="U550" s="34">
        <f t="shared" si="2066"/>
        <v>-7.3271626099874254E-2</v>
      </c>
      <c r="V550" s="34">
        <f t="shared" si="2066"/>
        <v>4.9895979974343252E-2</v>
      </c>
      <c r="W550" s="34">
        <f t="shared" si="2066"/>
        <v>0.11917467093561007</v>
      </c>
      <c r="X550" s="34">
        <f t="shared" si="2066"/>
        <v>0.2232391563867886</v>
      </c>
      <c r="Y550" s="34">
        <f t="shared" si="2066"/>
        <v>-0.14056665934548651</v>
      </c>
      <c r="Z550" s="34">
        <f t="shared" si="2066"/>
        <v>5.2111009129993668E-2</v>
      </c>
      <c r="AA550" s="34">
        <f t="shared" si="2066"/>
        <v>-6.5198661564046523E-2</v>
      </c>
      <c r="AB550" s="34">
        <f t="shared" si="2066"/>
        <v>-7.2650937799479731E-2</v>
      </c>
      <c r="AC550" s="34">
        <f t="shared" si="2066"/>
        <v>0.14912169042769863</v>
      </c>
      <c r="AD550" s="34">
        <f t="shared" si="2066"/>
        <v>5.6498800959232653E-2</v>
      </c>
      <c r="AE550" s="34">
        <f t="shared" si="2066"/>
        <v>3.4448818897637734E-2</v>
      </c>
      <c r="AF550" s="34">
        <f t="shared" si="2066"/>
        <v>9.8110338835794897E-2</v>
      </c>
      <c r="AG550" s="34">
        <f t="shared" si="2066"/>
        <v>0.26294964028776979</v>
      </c>
      <c r="AH550" s="34">
        <f t="shared" si="2066"/>
        <v>0.17320261437908502</v>
      </c>
      <c r="AI550" s="34">
        <f t="shared" si="2066"/>
        <v>0.1457682582180575</v>
      </c>
      <c r="AJ550" s="34">
        <f t="shared" si="2066"/>
        <v>6.9750294957630521E-2</v>
      </c>
    </row>
    <row r="551" spans="1:36" x14ac:dyDescent="0.2">
      <c r="A551" s="1">
        <f t="shared" si="2028"/>
        <v>40360</v>
      </c>
      <c r="B551" s="34">
        <f t="shared" ref="B551:AJ551" si="2067">IF(OR(B119="C",B107="C"),"C",(B119/B107-1))</f>
        <v>1.3211870880131205E-2</v>
      </c>
      <c r="C551" s="34">
        <f t="shared" si="2067"/>
        <v>-1.3157395821484119E-2</v>
      </c>
      <c r="D551" s="34">
        <f t="shared" si="2067"/>
        <v>-0.10138495047877372</v>
      </c>
      <c r="E551" s="34">
        <f t="shared" si="2067"/>
        <v>5.0493293426449481E-2</v>
      </c>
      <c r="F551" s="34">
        <f t="shared" si="2067"/>
        <v>0.24714568827934547</v>
      </c>
      <c r="G551" s="34">
        <f t="shared" si="2067"/>
        <v>8.1553351578645072E-2</v>
      </c>
      <c r="H551" s="34">
        <f t="shared" si="2067"/>
        <v>-5.0680011927759283E-2</v>
      </c>
      <c r="I551" s="34">
        <f t="shared" si="2067"/>
        <v>-0.11902429467084641</v>
      </c>
      <c r="J551" s="34">
        <f t="shared" si="2067"/>
        <v>0.11861960372654501</v>
      </c>
      <c r="K551" s="34">
        <f t="shared" si="2067"/>
        <v>-5.8099512624941729E-3</v>
      </c>
      <c r="L551" s="34">
        <f t="shared" si="2067"/>
        <v>-5.0839779190925971E-2</v>
      </c>
      <c r="M551" s="34">
        <f t="shared" si="2067"/>
        <v>-0.15898187035736167</v>
      </c>
      <c r="N551" s="34">
        <f t="shared" si="2067"/>
        <v>-0.12459241056660841</v>
      </c>
      <c r="O551" s="34">
        <f t="shared" si="2067"/>
        <v>0.11101128082260159</v>
      </c>
      <c r="P551" s="34">
        <f t="shared" si="2067"/>
        <v>7.5399982321223469E-2</v>
      </c>
      <c r="Q551" s="34">
        <f t="shared" si="2067"/>
        <v>-8.8784625101506864E-2</v>
      </c>
      <c r="R551" s="34">
        <f t="shared" si="2067"/>
        <v>-1.2246281865618491E-2</v>
      </c>
      <c r="S551" s="34">
        <f t="shared" si="2067"/>
        <v>-2.3316778859453491E-3</v>
      </c>
      <c r="T551" s="34">
        <f t="shared" si="2067"/>
        <v>-0.11268872831557342</v>
      </c>
      <c r="U551" s="34">
        <f t="shared" si="2067"/>
        <v>-3.0513472510096395E-2</v>
      </c>
      <c r="V551" s="34">
        <f t="shared" si="2067"/>
        <v>-4.6306677629354143E-3</v>
      </c>
      <c r="W551" s="34">
        <f t="shared" si="2067"/>
        <v>3.3731617647058787E-2</v>
      </c>
      <c r="X551" s="34">
        <f t="shared" si="2067"/>
        <v>0.1146457895741837</v>
      </c>
      <c r="Y551" s="34">
        <f t="shared" si="2067"/>
        <v>-0.20260113718057648</v>
      </c>
      <c r="Z551" s="34">
        <f t="shared" si="2067"/>
        <v>-1.9320218826899271E-3</v>
      </c>
      <c r="AA551" s="34">
        <f t="shared" si="2067"/>
        <v>-3.8837018837018844E-2</v>
      </c>
      <c r="AB551" s="34">
        <f t="shared" si="2067"/>
        <v>-7.2477856988550471E-2</v>
      </c>
      <c r="AC551" s="34">
        <f t="shared" si="2067"/>
        <v>6.750925263583496E-2</v>
      </c>
      <c r="AD551" s="34">
        <f t="shared" si="2067"/>
        <v>-7.229291417165673E-2</v>
      </c>
      <c r="AE551" s="34">
        <f t="shared" si="2067"/>
        <v>-0.21582466567607728</v>
      </c>
      <c r="AF551" s="34">
        <f t="shared" si="2067"/>
        <v>4.5825276850061547E-2</v>
      </c>
      <c r="AG551" s="34">
        <f t="shared" si="2067"/>
        <v>0.16248348745046237</v>
      </c>
      <c r="AH551" s="34">
        <f t="shared" si="2067"/>
        <v>0.20092575099187604</v>
      </c>
      <c r="AI551" s="34">
        <f t="shared" si="2067"/>
        <v>4.408010212222746E-2</v>
      </c>
      <c r="AJ551" s="34">
        <f t="shared" si="2067"/>
        <v>1.9849749741194245E-3</v>
      </c>
    </row>
    <row r="552" spans="1:36" x14ac:dyDescent="0.2">
      <c r="A552" s="1">
        <f t="shared" si="2028"/>
        <v>40391</v>
      </c>
      <c r="B552" s="34">
        <f t="shared" ref="B552:AJ552" si="2068">IF(OR(B120="C",B108="C"),"C",(B120/B108-1))</f>
        <v>-1.8494116204952227E-2</v>
      </c>
      <c r="C552" s="34">
        <f t="shared" si="2068"/>
        <v>0.11287062609698029</v>
      </c>
      <c r="D552" s="34">
        <f t="shared" si="2068"/>
        <v>-3.0835848313869541E-2</v>
      </c>
      <c r="E552" s="34">
        <f t="shared" si="2068"/>
        <v>-6.5750106852828005E-2</v>
      </c>
      <c r="F552" s="34">
        <f t="shared" si="2068"/>
        <v>8.1017485496369002E-2</v>
      </c>
      <c r="G552" s="34">
        <f t="shared" si="2068"/>
        <v>6.9463053694630572E-2</v>
      </c>
      <c r="H552" s="34">
        <f t="shared" si="2068"/>
        <v>-0.11711755233494359</v>
      </c>
      <c r="I552" s="34">
        <f t="shared" si="2068"/>
        <v>-9.3913706067244473E-2</v>
      </c>
      <c r="J552" s="34">
        <f t="shared" si="2068"/>
        <v>5.5794596882274172E-2</v>
      </c>
      <c r="K552" s="34">
        <f t="shared" si="2068"/>
        <v>-3.4039123291068618E-2</v>
      </c>
      <c r="L552" s="34">
        <f t="shared" si="2068"/>
        <v>-7.0517024904896641E-2</v>
      </c>
      <c r="M552" s="34">
        <f t="shared" si="2068"/>
        <v>-0.1804936430020988</v>
      </c>
      <c r="N552" s="34">
        <f t="shared" si="2068"/>
        <v>-0.15399195058030701</v>
      </c>
      <c r="O552" s="34">
        <f t="shared" si="2068"/>
        <v>7.756176589712438E-2</v>
      </c>
      <c r="P552" s="34">
        <f t="shared" si="2068"/>
        <v>5.4937548790007895E-2</v>
      </c>
      <c r="Q552" s="34">
        <f t="shared" si="2068"/>
        <v>-9.1003199698851844E-2</v>
      </c>
      <c r="R552" s="34">
        <f t="shared" si="2068"/>
        <v>-7.7604811830359943E-2</v>
      </c>
      <c r="S552" s="34">
        <f t="shared" si="2068"/>
        <v>-7.0926420018756708E-2</v>
      </c>
      <c r="T552" s="34">
        <f t="shared" si="2068"/>
        <v>-3.923215356928611E-2</v>
      </c>
      <c r="U552" s="34">
        <f t="shared" si="2068"/>
        <v>-3.7466397849462374E-2</v>
      </c>
      <c r="V552" s="34">
        <f t="shared" si="2068"/>
        <v>6.740084079692954E-3</v>
      </c>
      <c r="W552" s="34">
        <f t="shared" si="2068"/>
        <v>-5.4170480857250514E-2</v>
      </c>
      <c r="X552" s="34">
        <f t="shared" si="2068"/>
        <v>1.1430724783318746E-2</v>
      </c>
      <c r="Y552" s="34">
        <f t="shared" si="2068"/>
        <v>-0.15668514262538868</v>
      </c>
      <c r="Z552" s="34">
        <f t="shared" si="2068"/>
        <v>-4.0049272172477668E-3</v>
      </c>
      <c r="AA552" s="34">
        <f t="shared" si="2068"/>
        <v>-0.10007554228569371</v>
      </c>
      <c r="AB552" s="34">
        <f t="shared" si="2068"/>
        <v>-2.8166275018231879E-2</v>
      </c>
      <c r="AC552" s="34">
        <f t="shared" si="2068"/>
        <v>8.7746357440872114E-2</v>
      </c>
      <c r="AD552" s="34">
        <f t="shared" si="2068"/>
        <v>-0.14569276121847363</v>
      </c>
      <c r="AE552" s="34">
        <f t="shared" si="2068"/>
        <v>-0.2234230260255845</v>
      </c>
      <c r="AF552" s="34">
        <f t="shared" si="2068"/>
        <v>-0.13667847235549657</v>
      </c>
      <c r="AG552" s="34">
        <f t="shared" si="2068"/>
        <v>0.12775919732441476</v>
      </c>
      <c r="AH552" s="34">
        <f t="shared" si="2068"/>
        <v>9.1948407269884624E-2</v>
      </c>
      <c r="AI552" s="34">
        <f t="shared" si="2068"/>
        <v>-0.16328520532533286</v>
      </c>
      <c r="AJ552" s="34">
        <f t="shared" si="2068"/>
        <v>-4.7675169232042069E-4</v>
      </c>
    </row>
    <row r="553" spans="1:36" x14ac:dyDescent="0.2">
      <c r="A553" s="1">
        <f t="shared" si="2028"/>
        <v>40422</v>
      </c>
      <c r="B553" s="34">
        <f t="shared" ref="B553:AJ553" si="2069">IF(OR(B121="C",B109="C"),"C",(B121/B109-1))</f>
        <v>-8.3773265452493195E-2</v>
      </c>
      <c r="C553" s="34">
        <f t="shared" si="2069"/>
        <v>6.1080415205485128E-2</v>
      </c>
      <c r="D553" s="34">
        <f t="shared" si="2069"/>
        <v>-0.20754222862380511</v>
      </c>
      <c r="E553" s="34">
        <f t="shared" si="2069"/>
        <v>-5.0276539695619071E-2</v>
      </c>
      <c r="F553" s="34">
        <f t="shared" si="2069"/>
        <v>3.295026316609051E-2</v>
      </c>
      <c r="G553" s="34">
        <f t="shared" si="2069"/>
        <v>7.2002114793642491E-2</v>
      </c>
      <c r="H553" s="34">
        <f t="shared" si="2069"/>
        <v>-8.4657833472250199E-2</v>
      </c>
      <c r="I553" s="34">
        <f t="shared" si="2069"/>
        <v>-0.21304425730155885</v>
      </c>
      <c r="J553" s="34">
        <f t="shared" si="2069"/>
        <v>5.8473678012012753E-2</v>
      </c>
      <c r="K553" s="34">
        <f t="shared" si="2069"/>
        <v>-0.13947696139476962</v>
      </c>
      <c r="L553" s="34">
        <f t="shared" si="2069"/>
        <v>-0.10416472994329273</v>
      </c>
      <c r="M553" s="34">
        <f t="shared" si="2069"/>
        <v>-0.18189230185817218</v>
      </c>
      <c r="N553" s="34">
        <f t="shared" si="2069"/>
        <v>-0.10376069454079162</v>
      </c>
      <c r="O553" s="34">
        <f t="shared" si="2069"/>
        <v>9.7479944899116822E-2</v>
      </c>
      <c r="P553" s="34">
        <f t="shared" si="2069"/>
        <v>3.6831243054453067E-2</v>
      </c>
      <c r="Q553" s="34">
        <f t="shared" si="2069"/>
        <v>-0.20142876218453731</v>
      </c>
      <c r="R553" s="34">
        <f t="shared" si="2069"/>
        <v>-1.8748603827374533E-2</v>
      </c>
      <c r="S553" s="34">
        <f t="shared" si="2069"/>
        <v>-1.5784598058863786E-2</v>
      </c>
      <c r="T553" s="34">
        <f t="shared" si="2069"/>
        <v>1.7790123821626036E-2</v>
      </c>
      <c r="U553" s="34">
        <f t="shared" si="2069"/>
        <v>-2.2818415845051954E-2</v>
      </c>
      <c r="V553" s="34">
        <f t="shared" si="2069"/>
        <v>-2.4309476206755276E-3</v>
      </c>
      <c r="W553" s="34">
        <f t="shared" si="2069"/>
        <v>6.8634949773086484E-2</v>
      </c>
      <c r="X553" s="34">
        <f t="shared" si="2069"/>
        <v>0.14581852641554138</v>
      </c>
      <c r="Y553" s="34">
        <f t="shared" si="2069"/>
        <v>-5.6181053110428758E-2</v>
      </c>
      <c r="Z553" s="34">
        <f t="shared" si="2069"/>
        <v>9.5052283015546468E-3</v>
      </c>
      <c r="AA553" s="34">
        <f t="shared" si="2069"/>
        <v>-0.12351701045843499</v>
      </c>
      <c r="AB553" s="34">
        <f t="shared" si="2069"/>
        <v>-5.9995497523637975E-2</v>
      </c>
      <c r="AC553" s="34">
        <f t="shared" si="2069"/>
        <v>8.9564475564763546E-2</v>
      </c>
      <c r="AD553" s="34">
        <f t="shared" si="2069"/>
        <v>-0.14200443408561192</v>
      </c>
      <c r="AE553" s="34">
        <f t="shared" si="2069"/>
        <v>-0.23108332270001275</v>
      </c>
      <c r="AF553" s="34">
        <f t="shared" si="2069"/>
        <v>-4.0084054856853957E-2</v>
      </c>
      <c r="AG553" s="34">
        <f t="shared" si="2069"/>
        <v>-5.8215130023640649E-2</v>
      </c>
      <c r="AH553" s="34">
        <f t="shared" si="2069"/>
        <v>4.3157423971377451E-2</v>
      </c>
      <c r="AI553" s="34">
        <f t="shared" si="2069"/>
        <v>-0.19933406563229439</v>
      </c>
      <c r="AJ553" s="34">
        <f t="shared" si="2069"/>
        <v>-1.2170513847544306E-2</v>
      </c>
    </row>
    <row r="554" spans="1:36" x14ac:dyDescent="0.2">
      <c r="A554" s="1">
        <f t="shared" si="2028"/>
        <v>40452</v>
      </c>
      <c r="B554" s="34">
        <f t="shared" ref="B554:AJ554" si="2070">IF(OR(B122="C",B110="C"),"C",(B122/B110-1))</f>
        <v>3.635201326917592E-2</v>
      </c>
      <c r="C554" s="34">
        <f t="shared" si="2070"/>
        <v>1.8946717672539082E-2</v>
      </c>
      <c r="D554" s="34">
        <f t="shared" si="2070"/>
        <v>-2.5106814077434647E-2</v>
      </c>
      <c r="E554" s="34">
        <f t="shared" si="2070"/>
        <v>4.9676479160594589E-2</v>
      </c>
      <c r="F554" s="34">
        <f t="shared" si="2070"/>
        <v>3.4723487768977268E-2</v>
      </c>
      <c r="G554" s="34">
        <f t="shared" si="2070"/>
        <v>3.4697712474951015E-2</v>
      </c>
      <c r="H554" s="34">
        <f t="shared" si="2070"/>
        <v>-9.9281711857395205E-3</v>
      </c>
      <c r="I554" s="34">
        <f t="shared" si="2070"/>
        <v>-0.16374916906713932</v>
      </c>
      <c r="J554" s="34">
        <f t="shared" si="2070"/>
        <v>6.6360778315914581E-2</v>
      </c>
      <c r="K554" s="34">
        <f t="shared" si="2070"/>
        <v>2.3395795347202375E-2</v>
      </c>
      <c r="L554" s="34">
        <f t="shared" si="2070"/>
        <v>-5.1430432386392111E-2</v>
      </c>
      <c r="M554" s="34">
        <f t="shared" si="2070"/>
        <v>0.13113308559551551</v>
      </c>
      <c r="N554" s="34">
        <f t="shared" si="2070"/>
        <v>-0.16362349933811116</v>
      </c>
      <c r="O554" s="34">
        <f t="shared" si="2070"/>
        <v>6.1700744165883892E-2</v>
      </c>
      <c r="P554" s="34">
        <f t="shared" si="2070"/>
        <v>-4.6412339898085686E-2</v>
      </c>
      <c r="Q554" s="34">
        <f t="shared" si="2070"/>
        <v>9.4311693804187025E-2</v>
      </c>
      <c r="R554" s="34">
        <f t="shared" si="2070"/>
        <v>-4.8897062299670058E-2</v>
      </c>
      <c r="S554" s="34">
        <f t="shared" si="2070"/>
        <v>-5.3939525306166636E-2</v>
      </c>
      <c r="T554" s="34">
        <f t="shared" si="2070"/>
        <v>-7.1625630069074187E-2</v>
      </c>
      <c r="U554" s="34">
        <f t="shared" si="2070"/>
        <v>-4.204793630608461E-2</v>
      </c>
      <c r="V554" s="34">
        <f t="shared" si="2070"/>
        <v>-6.137867576807865E-2</v>
      </c>
      <c r="W554" s="34">
        <f t="shared" si="2070"/>
        <v>0.10179901555081239</v>
      </c>
      <c r="X554" s="34">
        <f t="shared" si="2070"/>
        <v>1.8537555960868923E-2</v>
      </c>
      <c r="Y554" s="34">
        <f t="shared" si="2070"/>
        <v>5.4994135161959834E-2</v>
      </c>
      <c r="Z554" s="34">
        <f t="shared" si="2070"/>
        <v>-4.0349601871732421E-2</v>
      </c>
      <c r="AA554" s="34">
        <f t="shared" si="2070"/>
        <v>-9.8717922334492614E-2</v>
      </c>
      <c r="AB554" s="34">
        <f t="shared" si="2070"/>
        <v>-2.500074763001281E-2</v>
      </c>
      <c r="AC554" s="34">
        <f t="shared" si="2070"/>
        <v>-8.0891293020024513E-3</v>
      </c>
      <c r="AD554" s="34">
        <f t="shared" si="2070"/>
        <v>-9.5966620305980577E-2</v>
      </c>
      <c r="AE554" s="34">
        <f t="shared" si="2070"/>
        <v>5.1097632977295859E-2</v>
      </c>
      <c r="AF554" s="34">
        <f t="shared" si="2070"/>
        <v>-6.155653450807641E-2</v>
      </c>
      <c r="AG554" s="34">
        <f t="shared" si="2070"/>
        <v>-0.18062120189061448</v>
      </c>
      <c r="AH554" s="34">
        <f t="shared" si="2070"/>
        <v>3.5765642859777458E-3</v>
      </c>
      <c r="AI554" s="34">
        <f t="shared" si="2070"/>
        <v>-0.23348844587806039</v>
      </c>
      <c r="AJ554" s="34">
        <f t="shared" si="2070"/>
        <v>-1.6881276959960112E-2</v>
      </c>
    </row>
    <row r="555" spans="1:36" x14ac:dyDescent="0.2">
      <c r="A555" s="1">
        <f t="shared" si="2028"/>
        <v>40483</v>
      </c>
      <c r="B555" s="34">
        <f t="shared" ref="B555:AJ555" si="2071">IF(OR(B123="C",B111="C"),"C",(B123/B111-1))</f>
        <v>-5.9084112744162365E-2</v>
      </c>
      <c r="C555" s="34">
        <f t="shared" si="2071"/>
        <v>0.11834823852402754</v>
      </c>
      <c r="D555" s="34">
        <f t="shared" si="2071"/>
        <v>-3.8474393001081242E-2</v>
      </c>
      <c r="E555" s="34">
        <f t="shared" si="2071"/>
        <v>0.19482117709747393</v>
      </c>
      <c r="F555" s="34">
        <f t="shared" si="2071"/>
        <v>0.17872572649961338</v>
      </c>
      <c r="G555" s="34">
        <f t="shared" si="2071"/>
        <v>4.7395825821061388E-2</v>
      </c>
      <c r="H555" s="34">
        <f t="shared" si="2071"/>
        <v>-6.4725484567477509E-2</v>
      </c>
      <c r="I555" s="34">
        <f t="shared" si="2071"/>
        <v>-0.13662906436629063</v>
      </c>
      <c r="J555" s="34">
        <f t="shared" si="2071"/>
        <v>6.6972168502480445E-2</v>
      </c>
      <c r="K555" s="34">
        <f t="shared" si="2071"/>
        <v>0.13850294609733038</v>
      </c>
      <c r="L555" s="34">
        <f t="shared" si="2071"/>
        <v>-2.8476095871220797E-2</v>
      </c>
      <c r="M555" s="34">
        <f t="shared" si="2071"/>
        <v>0.16090160381447771</v>
      </c>
      <c r="N555" s="34">
        <f t="shared" si="2071"/>
        <v>8.7956698240865272E-3</v>
      </c>
      <c r="O555" s="34">
        <f t="shared" si="2071"/>
        <v>2.3757023970410351E-2</v>
      </c>
      <c r="P555" s="34">
        <f t="shared" si="2071"/>
        <v>-2.877598788379454E-2</v>
      </c>
      <c r="Q555" s="34">
        <f t="shared" si="2071"/>
        <v>-5.6755720311900792E-2</v>
      </c>
      <c r="R555" s="34">
        <f t="shared" si="2071"/>
        <v>-3.3684548167300044E-2</v>
      </c>
      <c r="S555" s="34">
        <f t="shared" si="2071"/>
        <v>-3.4533239077555011E-2</v>
      </c>
      <c r="T555" s="34">
        <f t="shared" si="2071"/>
        <v>-2.6818580192813357E-3</v>
      </c>
      <c r="U555" s="34">
        <f t="shared" si="2071"/>
        <v>-9.7211477008981584E-3</v>
      </c>
      <c r="V555" s="34">
        <f t="shared" si="2071"/>
        <v>-1.4743127879303985E-2</v>
      </c>
      <c r="W555" s="34">
        <f t="shared" si="2071"/>
        <v>4.4708143567460112E-3</v>
      </c>
      <c r="X555" s="34">
        <f t="shared" si="2071"/>
        <v>0.32339308201377159</v>
      </c>
      <c r="Y555" s="34">
        <f t="shared" si="2071"/>
        <v>-0.10086360649582282</v>
      </c>
      <c r="Z555" s="34">
        <f t="shared" si="2071"/>
        <v>1.0301356438069398E-2</v>
      </c>
      <c r="AA555" s="34">
        <f t="shared" si="2071"/>
        <v>-5.668355787689594E-2</v>
      </c>
      <c r="AB555" s="34">
        <f t="shared" si="2071"/>
        <v>4.9827141524447116E-2</v>
      </c>
      <c r="AC555" s="34">
        <f t="shared" si="2071"/>
        <v>-3.8992329548411253E-2</v>
      </c>
      <c r="AD555" s="34">
        <f t="shared" si="2071"/>
        <v>-3.8282971356625728E-2</v>
      </c>
      <c r="AE555" s="34">
        <f t="shared" si="2071"/>
        <v>-5.9619186348975117E-2</v>
      </c>
      <c r="AF555" s="34">
        <f t="shared" si="2071"/>
        <v>-4.5398204775460749E-2</v>
      </c>
      <c r="AG555" s="34">
        <f t="shared" si="2071"/>
        <v>-0.1187857457105147</v>
      </c>
      <c r="AH555" s="34">
        <f t="shared" si="2071"/>
        <v>-2.3009592856195527E-2</v>
      </c>
      <c r="AI555" s="34">
        <f t="shared" si="2071"/>
        <v>-0.17637956536579813</v>
      </c>
      <c r="AJ555" s="34">
        <f t="shared" si="2071"/>
        <v>1.9759177245517012E-2</v>
      </c>
    </row>
    <row r="556" spans="1:36" x14ac:dyDescent="0.2">
      <c r="A556" s="1">
        <f t="shared" si="2028"/>
        <v>40513</v>
      </c>
      <c r="B556" s="34">
        <f t="shared" ref="B556:AJ556" si="2072">IF(OR(B124="C",B112="C"),"C",(B124/B112-1))</f>
        <v>-3.1692353446249655E-2</v>
      </c>
      <c r="C556" s="34">
        <f t="shared" si="2072"/>
        <v>5.0873982662987816E-2</v>
      </c>
      <c r="D556" s="34">
        <f t="shared" si="2072"/>
        <v>-5.4184328934050896E-2</v>
      </c>
      <c r="E556" s="34">
        <f t="shared" si="2072"/>
        <v>7.0292716296820767E-2</v>
      </c>
      <c r="F556" s="34">
        <f t="shared" si="2072"/>
        <v>-5.0642973660023016E-2</v>
      </c>
      <c r="G556" s="34">
        <f t="shared" si="2072"/>
        <v>-7.6229526145222049E-2</v>
      </c>
      <c r="H556" s="34">
        <f t="shared" si="2072"/>
        <v>-4.5031169020387396E-2</v>
      </c>
      <c r="I556" s="34">
        <f t="shared" si="2072"/>
        <v>-0.22771761162911908</v>
      </c>
      <c r="J556" s="34">
        <f t="shared" si="2072"/>
        <v>7.3804418291527618E-3</v>
      </c>
      <c r="K556" s="34">
        <f t="shared" si="2072"/>
        <v>-0.1630707476166583</v>
      </c>
      <c r="L556" s="34">
        <f t="shared" si="2072"/>
        <v>-2.6493098711323326E-2</v>
      </c>
      <c r="M556" s="34">
        <f t="shared" si="2072"/>
        <v>6.7609468350601221E-2</v>
      </c>
      <c r="N556" s="34">
        <f t="shared" si="2072"/>
        <v>-9.6992962252079318E-2</v>
      </c>
      <c r="O556" s="34">
        <f t="shared" si="2072"/>
        <v>7.4277225459939977E-4</v>
      </c>
      <c r="P556" s="34">
        <f t="shared" si="2072"/>
        <v>0.14179334428923585</v>
      </c>
      <c r="Q556" s="34">
        <f t="shared" si="2072"/>
        <v>0.11586888922873029</v>
      </c>
      <c r="R556" s="34">
        <f t="shared" si="2072"/>
        <v>1.6501901140684394E-2</v>
      </c>
      <c r="S556" s="34">
        <f t="shared" si="2072"/>
        <v>1.7762259958736815E-2</v>
      </c>
      <c r="T556" s="34">
        <f t="shared" si="2072"/>
        <v>3.2622415386016623E-2</v>
      </c>
      <c r="U556" s="34">
        <f t="shared" si="2072"/>
        <v>-6.0487922003247707E-2</v>
      </c>
      <c r="V556" s="34">
        <f t="shared" si="2072"/>
        <v>-2.6584018057267178E-2</v>
      </c>
      <c r="W556" s="34">
        <f t="shared" si="2072"/>
        <v>-4.9794364569525129E-2</v>
      </c>
      <c r="X556" s="34">
        <f t="shared" si="2072"/>
        <v>0.12580651487517414</v>
      </c>
      <c r="Y556" s="34">
        <f t="shared" si="2072"/>
        <v>-0.26502602934216757</v>
      </c>
      <c r="Z556" s="34">
        <f t="shared" si="2072"/>
        <v>-2.753747914442406E-2</v>
      </c>
      <c r="AA556" s="34">
        <f t="shared" si="2072"/>
        <v>-0.11136533053855979</v>
      </c>
      <c r="AB556" s="34">
        <f t="shared" si="2072"/>
        <v>2.603726319085653E-2</v>
      </c>
      <c r="AC556" s="34">
        <f t="shared" si="2072"/>
        <v>2.8868804825064043E-2</v>
      </c>
      <c r="AD556" s="34">
        <f t="shared" si="2072"/>
        <v>-0.17745889081809829</v>
      </c>
      <c r="AE556" s="34">
        <f t="shared" si="2072"/>
        <v>-0.19610392521688447</v>
      </c>
      <c r="AF556" s="34">
        <f t="shared" si="2072"/>
        <v>-6.1194971861358027E-2</v>
      </c>
      <c r="AG556" s="34">
        <f t="shared" si="2072"/>
        <v>-0.17241379310344829</v>
      </c>
      <c r="AH556" s="34">
        <f t="shared" si="2072"/>
        <v>-8.8058800553918459E-3</v>
      </c>
      <c r="AI556" s="34">
        <f t="shared" si="2072"/>
        <v>-0.16435558693021379</v>
      </c>
      <c r="AJ556" s="34">
        <f t="shared" si="2072"/>
        <v>-2.3660305308192187E-2</v>
      </c>
    </row>
    <row r="557" spans="1:36" x14ac:dyDescent="0.2">
      <c r="A557" s="1">
        <f t="shared" si="2028"/>
        <v>40544</v>
      </c>
      <c r="B557" s="34">
        <f t="shared" ref="B557:AJ557" si="2073">IF(OR(B125="C",B113="C"),"C",(B125/B113-1))</f>
        <v>-1.3861231031563559E-2</v>
      </c>
      <c r="C557" s="34">
        <f t="shared" si="2073"/>
        <v>7.6129054963618659E-2</v>
      </c>
      <c r="D557" s="34">
        <f t="shared" si="2073"/>
        <v>-7.8216294631338168E-2</v>
      </c>
      <c r="E557" s="34">
        <f t="shared" si="2073"/>
        <v>-3.9355568385836426E-2</v>
      </c>
      <c r="F557" s="34">
        <f t="shared" si="2073"/>
        <v>-5.7362834504410265E-2</v>
      </c>
      <c r="G557" s="34">
        <f t="shared" si="2073"/>
        <v>-3.4164910728995967E-2</v>
      </c>
      <c r="H557" s="34">
        <f t="shared" si="2073"/>
        <v>7.1727752656653987E-3</v>
      </c>
      <c r="I557" s="34">
        <f t="shared" si="2073"/>
        <v>-6.3678581480439034E-2</v>
      </c>
      <c r="J557" s="34">
        <f t="shared" si="2073"/>
        <v>-0.21489299681783958</v>
      </c>
      <c r="K557" s="34">
        <f t="shared" si="2073"/>
        <v>-8.4535331704566841E-2</v>
      </c>
      <c r="L557" s="34">
        <f t="shared" si="2073"/>
        <v>-6.0560569297280931E-2</v>
      </c>
      <c r="M557" s="34">
        <f t="shared" si="2073"/>
        <v>0.24061555185650718</v>
      </c>
      <c r="N557" s="34">
        <f t="shared" si="2073"/>
        <v>-0.15618290621716691</v>
      </c>
      <c r="O557" s="34">
        <f t="shared" si="2073"/>
        <v>-0.12601960945868007</v>
      </c>
      <c r="P557" s="34">
        <f t="shared" si="2073"/>
        <v>-5.6137875428341033E-2</v>
      </c>
      <c r="Q557" s="34">
        <f t="shared" si="2073"/>
        <v>0.22926349357125897</v>
      </c>
      <c r="R557" s="34">
        <f t="shared" si="2073"/>
        <v>-6.9995048071083588E-2</v>
      </c>
      <c r="S557" s="34">
        <f t="shared" si="2073"/>
        <v>-6.0834015616500037E-2</v>
      </c>
      <c r="T557" s="34">
        <f t="shared" si="2073"/>
        <v>-6.5989511350082353E-2</v>
      </c>
      <c r="U557" s="34">
        <f t="shared" si="2073"/>
        <v>-1.7010558878550297E-2</v>
      </c>
      <c r="V557" s="34">
        <f t="shared" si="2073"/>
        <v>-9.6856924588016868E-3</v>
      </c>
      <c r="W557" s="34">
        <f t="shared" si="2073"/>
        <v>6.7472780569514335E-2</v>
      </c>
      <c r="X557" s="34">
        <f t="shared" si="2073"/>
        <v>8.3557209904515206E-2</v>
      </c>
      <c r="Y557" s="34">
        <f t="shared" si="2073"/>
        <v>-0.1689361065389795</v>
      </c>
      <c r="Z557" s="34">
        <f t="shared" si="2073"/>
        <v>-5.9181962233182395E-3</v>
      </c>
      <c r="AA557" s="34">
        <f t="shared" si="2073"/>
        <v>-4.6333564111289749E-2</v>
      </c>
      <c r="AB557" s="34">
        <f t="shared" si="2073"/>
        <v>-2.837673304269317E-3</v>
      </c>
      <c r="AC557" s="34">
        <f t="shared" si="2073"/>
        <v>-7.1343638525565023E-3</v>
      </c>
      <c r="AD557" s="34">
        <f t="shared" si="2073"/>
        <v>-7.2412458889533737E-2</v>
      </c>
      <c r="AE557" s="34">
        <f t="shared" si="2073"/>
        <v>-0.11000759109311742</v>
      </c>
      <c r="AF557" s="34">
        <f t="shared" si="2073"/>
        <v>-5.7987014406575832E-2</v>
      </c>
      <c r="AG557" s="34">
        <f t="shared" si="2073"/>
        <v>-0.21026120745484633</v>
      </c>
      <c r="AH557" s="34">
        <f t="shared" si="2073"/>
        <v>8.2146122761996843E-3</v>
      </c>
      <c r="AI557" s="34">
        <f t="shared" si="2073"/>
        <v>-0.16328880242968025</v>
      </c>
      <c r="AJ557" s="34">
        <f t="shared" si="2073"/>
        <v>-2.3426285127262414E-2</v>
      </c>
    </row>
    <row r="558" spans="1:36" x14ac:dyDescent="0.2">
      <c r="A558" s="1">
        <f t="shared" si="2028"/>
        <v>40575</v>
      </c>
      <c r="B558" s="34">
        <f t="shared" ref="B558:AJ558" si="2074">IF(OR(B126="C",B114="C"),"C",(B126/B114-1))</f>
        <v>-6.3754401648369652E-2</v>
      </c>
      <c r="C558" s="34">
        <f t="shared" si="2074"/>
        <v>6.1379918060927796E-2</v>
      </c>
      <c r="D558" s="34">
        <f t="shared" si="2074"/>
        <v>-2.8538246573353798E-2</v>
      </c>
      <c r="E558" s="34">
        <f t="shared" si="2074"/>
        <v>1.9721849509083622E-2</v>
      </c>
      <c r="F558" s="34">
        <f t="shared" si="2074"/>
        <v>-3.4148962148962125E-2</v>
      </c>
      <c r="G558" s="34">
        <f t="shared" si="2074"/>
        <v>-1.1697034741399159E-3</v>
      </c>
      <c r="H558" s="34">
        <f t="shared" si="2074"/>
        <v>2.5113534102083612E-4</v>
      </c>
      <c r="I558" s="34">
        <f t="shared" si="2074"/>
        <v>5.3346483166718528E-3</v>
      </c>
      <c r="J558" s="34">
        <f t="shared" si="2074"/>
        <v>2.7659463951797303E-2</v>
      </c>
      <c r="K558" s="34">
        <f t="shared" si="2074"/>
        <v>-1.0553291093264416E-2</v>
      </c>
      <c r="L558" s="34">
        <f t="shared" si="2074"/>
        <v>-3.0049720604617081E-2</v>
      </c>
      <c r="M558" s="34">
        <f t="shared" si="2074"/>
        <v>0.1216164828706745</v>
      </c>
      <c r="N558" s="34">
        <f t="shared" si="2074"/>
        <v>1.8051693485891418E-2</v>
      </c>
      <c r="O558" s="34">
        <f t="shared" si="2074"/>
        <v>7.5025918044415274E-2</v>
      </c>
      <c r="P558" s="34">
        <f t="shared" si="2074"/>
        <v>4.2044396530602324E-2</v>
      </c>
      <c r="Q558" s="34">
        <f t="shared" si="2074"/>
        <v>-1.2287427504177328E-3</v>
      </c>
      <c r="R558" s="34">
        <f t="shared" si="2074"/>
        <v>-7.5659971119508285E-3</v>
      </c>
      <c r="S558" s="34">
        <f t="shared" si="2074"/>
        <v>1.0032166142458721E-2</v>
      </c>
      <c r="T558" s="34">
        <f t="shared" si="2074"/>
        <v>-5.5366864190393605E-2</v>
      </c>
      <c r="U558" s="34">
        <f t="shared" si="2074"/>
        <v>-4.4444444444444731E-3</v>
      </c>
      <c r="V558" s="34">
        <f t="shared" si="2074"/>
        <v>-0.19637973252052443</v>
      </c>
      <c r="W558" s="34">
        <f t="shared" si="2074"/>
        <v>2.9680524553571397E-2</v>
      </c>
      <c r="X558" s="34">
        <f t="shared" si="2074"/>
        <v>8.6140371184936448E-2</v>
      </c>
      <c r="Y558" s="34">
        <f t="shared" si="2074"/>
        <v>8.5170643310178207E-2</v>
      </c>
      <c r="Z558" s="34">
        <f t="shared" si="2074"/>
        <v>-0.14276629077541148</v>
      </c>
      <c r="AA558" s="34">
        <f t="shared" si="2074"/>
        <v>-6.7613869980355235E-3</v>
      </c>
      <c r="AB558" s="34">
        <f t="shared" si="2074"/>
        <v>0.40855877506179628</v>
      </c>
      <c r="AC558" s="34">
        <f t="shared" si="2074"/>
        <v>1.5201938748517385E-2</v>
      </c>
      <c r="AD558" s="34">
        <f t="shared" si="2074"/>
        <v>-3.2789465400556161E-2</v>
      </c>
      <c r="AE558" s="34">
        <f t="shared" si="2074"/>
        <v>-7.0264844413558958E-3</v>
      </c>
      <c r="AF558" s="34">
        <f t="shared" si="2074"/>
        <v>-2.4624740369585285E-2</v>
      </c>
      <c r="AG558" s="34">
        <f t="shared" si="2074"/>
        <v>-0.1715419794632842</v>
      </c>
      <c r="AH558" s="34">
        <f t="shared" si="2074"/>
        <v>-2.037627067212866E-2</v>
      </c>
      <c r="AI558" s="34">
        <f t="shared" si="2074"/>
        <v>-0.17358785443179281</v>
      </c>
      <c r="AJ558" s="34">
        <f t="shared" si="2074"/>
        <v>-1.5208808812179564E-2</v>
      </c>
    </row>
    <row r="559" spans="1:36" x14ac:dyDescent="0.2">
      <c r="A559" s="1">
        <f t="shared" si="2028"/>
        <v>40603</v>
      </c>
      <c r="B559" s="34">
        <f t="shared" ref="B559:AJ559" si="2075">IF(OR(B127="C",B115="C"),"C",(B127/B115-1))</f>
        <v>-3.0483284927877885E-2</v>
      </c>
      <c r="C559" s="34">
        <f t="shared" si="2075"/>
        <v>8.0712889357108741E-2</v>
      </c>
      <c r="D559" s="34">
        <f t="shared" si="2075"/>
        <v>-2.0483970821781328E-2</v>
      </c>
      <c r="E559" s="34">
        <f t="shared" si="2075"/>
        <v>2.8617882935003891E-2</v>
      </c>
      <c r="F559" s="34">
        <f t="shared" si="2075"/>
        <v>4.6827968830297051E-2</v>
      </c>
      <c r="G559" s="34">
        <f t="shared" si="2075"/>
        <v>-9.6912017090119207E-2</v>
      </c>
      <c r="H559" s="34">
        <f t="shared" si="2075"/>
        <v>-2.2641268761426914E-2</v>
      </c>
      <c r="I559" s="34">
        <f t="shared" si="2075"/>
        <v>8.0550958824102015E-2</v>
      </c>
      <c r="J559" s="34">
        <f t="shared" si="2075"/>
        <v>-3.1948776883927055E-2</v>
      </c>
      <c r="K559" s="34">
        <f t="shared" si="2075"/>
        <v>8.6551414458913234E-2</v>
      </c>
      <c r="L559" s="34">
        <f t="shared" si="2075"/>
        <v>-9.2446398533246654E-2</v>
      </c>
      <c r="M559" s="34">
        <f t="shared" si="2075"/>
        <v>9.7912001053879649E-2</v>
      </c>
      <c r="N559" s="34">
        <f t="shared" si="2075"/>
        <v>-1.5209051430351894E-2</v>
      </c>
      <c r="O559" s="34">
        <f t="shared" si="2075"/>
        <v>-7.7827741265997896E-2</v>
      </c>
      <c r="P559" s="34">
        <f t="shared" si="2075"/>
        <v>-2.8230487068765409E-2</v>
      </c>
      <c r="Q559" s="34">
        <f t="shared" si="2075"/>
        <v>9.8920510304219889E-2</v>
      </c>
      <c r="R559" s="34">
        <f t="shared" si="2075"/>
        <v>4.6724977550597568E-2</v>
      </c>
      <c r="S559" s="34">
        <f t="shared" si="2075"/>
        <v>4.3819914029310514E-2</v>
      </c>
      <c r="T559" s="34">
        <f t="shared" si="2075"/>
        <v>-0.10617196493402992</v>
      </c>
      <c r="U559" s="34">
        <f t="shared" si="2075"/>
        <v>-1.9224390207944753E-2</v>
      </c>
      <c r="V559" s="34">
        <f t="shared" si="2075"/>
        <v>-0.40491595478246911</v>
      </c>
      <c r="W559" s="34">
        <f t="shared" si="2075"/>
        <v>0.18201218462809354</v>
      </c>
      <c r="X559" s="34">
        <f t="shared" si="2075"/>
        <v>5.1219157295196105E-2</v>
      </c>
      <c r="Y559" s="34">
        <f t="shared" si="2075"/>
        <v>0.2073132803127915</v>
      </c>
      <c r="Z559" s="34">
        <f t="shared" si="2075"/>
        <v>-0.30406758543725687</v>
      </c>
      <c r="AA559" s="34">
        <f t="shared" si="2075"/>
        <v>-7.6483167091065174E-2</v>
      </c>
      <c r="AB559" s="34">
        <f t="shared" si="2075"/>
        <v>0.2159378991844354</v>
      </c>
      <c r="AC559" s="34">
        <f t="shared" si="2075"/>
        <v>-9.3649532729715212E-2</v>
      </c>
      <c r="AD559" s="34">
        <f t="shared" si="2075"/>
        <v>-0.17930883399967135</v>
      </c>
      <c r="AE559" s="34">
        <f t="shared" si="2075"/>
        <v>-2.753120665742026E-2</v>
      </c>
      <c r="AF559" s="34">
        <f t="shared" si="2075"/>
        <v>-3.4298331171822571E-4</v>
      </c>
      <c r="AG559" s="34">
        <f t="shared" si="2075"/>
        <v>-6.0068534569643228E-2</v>
      </c>
      <c r="AH559" s="34">
        <f t="shared" si="2075"/>
        <v>-8.2572362435556101E-2</v>
      </c>
      <c r="AI559" s="34">
        <f t="shared" si="2075"/>
        <v>-0.12704015865146256</v>
      </c>
      <c r="AJ559" s="34">
        <f t="shared" si="2075"/>
        <v>-5.4305488649203815E-2</v>
      </c>
    </row>
    <row r="560" spans="1:36" x14ac:dyDescent="0.2">
      <c r="A560" s="1">
        <f t="shared" si="2028"/>
        <v>40634</v>
      </c>
      <c r="B560" s="34">
        <f t="shared" ref="B560:AJ560" si="2076">IF(OR(B128="C",B116="C"),"C",(B128/B116-1))</f>
        <v>2.8396256857050606E-2</v>
      </c>
      <c r="C560" s="34">
        <f t="shared" si="2076"/>
        <v>8.6748455767627686E-2</v>
      </c>
      <c r="D560" s="34">
        <f t="shared" si="2076"/>
        <v>8.8108248763986374E-2</v>
      </c>
      <c r="E560" s="34">
        <f t="shared" si="2076"/>
        <v>4.9108889946586354E-2</v>
      </c>
      <c r="F560" s="34">
        <f t="shared" si="2076"/>
        <v>6.771022934110027E-3</v>
      </c>
      <c r="G560" s="34">
        <f t="shared" si="2076"/>
        <v>-1.1840901001677895E-2</v>
      </c>
      <c r="H560" s="34">
        <f t="shared" si="2076"/>
        <v>6.6837739452169309E-2</v>
      </c>
      <c r="I560" s="34">
        <f t="shared" si="2076"/>
        <v>-2.2298038260021968E-2</v>
      </c>
      <c r="J560" s="34">
        <f t="shared" si="2076"/>
        <v>-0.32449961210240497</v>
      </c>
      <c r="K560" s="34">
        <f t="shared" si="2076"/>
        <v>-2.7322935708451679E-2</v>
      </c>
      <c r="L560" s="34">
        <f t="shared" si="2076"/>
        <v>-9.0017100433767094E-2</v>
      </c>
      <c r="M560" s="34">
        <f t="shared" si="2076"/>
        <v>5.69701066546493E-2</v>
      </c>
      <c r="N560" s="34">
        <f t="shared" si="2076"/>
        <v>7.859306202438221E-2</v>
      </c>
      <c r="O560" s="34">
        <f t="shared" si="2076"/>
        <v>-0.11752538548326441</v>
      </c>
      <c r="P560" s="34">
        <f t="shared" si="2076"/>
        <v>-0.10025273799494527</v>
      </c>
      <c r="Q560" s="34">
        <f t="shared" si="2076"/>
        <v>7.4917260054156998E-2</v>
      </c>
      <c r="R560" s="34">
        <f t="shared" si="2076"/>
        <v>5.5810188591972842E-2</v>
      </c>
      <c r="S560" s="34">
        <f t="shared" si="2076"/>
        <v>4.5979922221217384E-2</v>
      </c>
      <c r="T560" s="34">
        <f t="shared" si="2076"/>
        <v>-2.5286046475815005E-2</v>
      </c>
      <c r="U560" s="34">
        <f t="shared" si="2076"/>
        <v>4.5801526717557106E-3</v>
      </c>
      <c r="V560" s="34">
        <f t="shared" si="2076"/>
        <v>-0.38542843883929789</v>
      </c>
      <c r="W560" s="34">
        <f t="shared" si="2076"/>
        <v>0.18498831973457031</v>
      </c>
      <c r="X560" s="34">
        <f t="shared" si="2076"/>
        <v>0.15882051420400889</v>
      </c>
      <c r="Y560" s="34">
        <f t="shared" si="2076"/>
        <v>0.11530768872970842</v>
      </c>
      <c r="Z560" s="34">
        <f t="shared" si="2076"/>
        <v>-0.28026855503133585</v>
      </c>
      <c r="AA560" s="34">
        <f t="shared" si="2076"/>
        <v>-6.6366210307504891E-2</v>
      </c>
      <c r="AB560" s="34">
        <f t="shared" si="2076"/>
        <v>0.16204596325598919</v>
      </c>
      <c r="AC560" s="34">
        <f t="shared" si="2076"/>
        <v>-7.7091579877791028E-2</v>
      </c>
      <c r="AD560" s="34">
        <f t="shared" si="2076"/>
        <v>-0.12958565200439509</v>
      </c>
      <c r="AE560" s="34">
        <f t="shared" si="2076"/>
        <v>-8.705312633527984E-2</v>
      </c>
      <c r="AF560" s="34">
        <f t="shared" si="2076"/>
        <v>5.206249591423151E-2</v>
      </c>
      <c r="AG560" s="34">
        <f t="shared" si="2076"/>
        <v>-1.1995356636140819E-2</v>
      </c>
      <c r="AH560" s="34">
        <f t="shared" si="2076"/>
        <v>-6.6404574696211527E-2</v>
      </c>
      <c r="AI560" s="34">
        <f t="shared" si="2076"/>
        <v>-0.15822955151574469</v>
      </c>
      <c r="AJ560" s="34">
        <f t="shared" si="2076"/>
        <v>-3.7485696946838676E-2</v>
      </c>
    </row>
    <row r="561" spans="1:36" x14ac:dyDescent="0.2">
      <c r="A561" s="1">
        <f t="shared" si="2028"/>
        <v>40664</v>
      </c>
      <c r="B561" s="34">
        <f t="shared" ref="B561:AJ561" si="2077">IF(OR(B129="C",B117="C"),"C",(B129/B117-1))</f>
        <v>-2.2796317606444183E-2</v>
      </c>
      <c r="C561" s="34">
        <f t="shared" si="2077"/>
        <v>0.13625832931548176</v>
      </c>
      <c r="D561" s="34">
        <f t="shared" si="2077"/>
        <v>1.0945874537631184E-3</v>
      </c>
      <c r="E561" s="34">
        <f t="shared" si="2077"/>
        <v>-1.757537997884584E-2</v>
      </c>
      <c r="F561" s="34">
        <f t="shared" si="2077"/>
        <v>0.12387794275390962</v>
      </c>
      <c r="G561" s="34">
        <f t="shared" si="2077"/>
        <v>-4.6561791440094757E-2</v>
      </c>
      <c r="H561" s="34">
        <f t="shared" si="2077"/>
        <v>-3.0624831361060756E-2</v>
      </c>
      <c r="I561" s="34">
        <f t="shared" si="2077"/>
        <v>-6.2378167641325533E-2</v>
      </c>
      <c r="J561" s="34">
        <f t="shared" si="2077"/>
        <v>3.1925203808220726E-3</v>
      </c>
      <c r="K561" s="34">
        <f t="shared" si="2077"/>
        <v>2.6621520874751559E-2</v>
      </c>
      <c r="L561" s="34">
        <f t="shared" si="2077"/>
        <v>3.3408801202412519E-2</v>
      </c>
      <c r="M561" s="34">
        <f t="shared" si="2077"/>
        <v>6.4288237371954438E-3</v>
      </c>
      <c r="N561" s="34">
        <f t="shared" si="2077"/>
        <v>-2.8851121685927961E-2</v>
      </c>
      <c r="O561" s="34">
        <f t="shared" si="2077"/>
        <v>4.5479352374022675E-4</v>
      </c>
      <c r="P561" s="34">
        <f t="shared" si="2077"/>
        <v>-7.6655363198286586E-2</v>
      </c>
      <c r="Q561" s="34">
        <f t="shared" si="2077"/>
        <v>-8.7092840968472363E-4</v>
      </c>
      <c r="R561" s="34">
        <f t="shared" si="2077"/>
        <v>8.6656780558665991E-2</v>
      </c>
      <c r="S561" s="34">
        <f t="shared" si="2077"/>
        <v>8.6443111979255249E-2</v>
      </c>
      <c r="T561" s="34">
        <f t="shared" si="2077"/>
        <v>0.11462875391512628</v>
      </c>
      <c r="U561" s="34">
        <f t="shared" si="2077"/>
        <v>4.8787749102208622E-2</v>
      </c>
      <c r="V561" s="34">
        <f t="shared" si="2077"/>
        <v>-0.23537409779404295</v>
      </c>
      <c r="W561" s="34">
        <f t="shared" si="2077"/>
        <v>0.32397586535408074</v>
      </c>
      <c r="X561" s="34">
        <f t="shared" si="2077"/>
        <v>6.4585319351763593E-2</v>
      </c>
      <c r="Y561" s="34">
        <f t="shared" si="2077"/>
        <v>0.28055445544554458</v>
      </c>
      <c r="Z561" s="34">
        <f t="shared" si="2077"/>
        <v>-0.15965288433915592</v>
      </c>
      <c r="AA561" s="34">
        <f t="shared" si="2077"/>
        <v>-9.0483999285609906E-2</v>
      </c>
      <c r="AB561" s="34">
        <f t="shared" si="2077"/>
        <v>0.25526862570495701</v>
      </c>
      <c r="AC561" s="34">
        <f t="shared" si="2077"/>
        <v>-0.10049956157639428</v>
      </c>
      <c r="AD561" s="34">
        <f t="shared" si="2077"/>
        <v>-9.7546379413524842E-2</v>
      </c>
      <c r="AE561" s="34">
        <f t="shared" si="2077"/>
        <v>7.81326301396712E-4</v>
      </c>
      <c r="AF561" s="34">
        <f t="shared" si="2077"/>
        <v>2.9703477355366159E-2</v>
      </c>
      <c r="AG561" s="34">
        <f t="shared" si="2077"/>
        <v>2.4105186267348477E-2</v>
      </c>
      <c r="AH561" s="34">
        <f t="shared" si="2077"/>
        <v>6.6391597899474908E-2</v>
      </c>
      <c r="AI561" s="34">
        <f t="shared" si="2077"/>
        <v>-5.0572519083969425E-2</v>
      </c>
      <c r="AJ561" s="34">
        <f t="shared" si="2077"/>
        <v>8.9945371515687267E-3</v>
      </c>
    </row>
    <row r="562" spans="1:36" x14ac:dyDescent="0.2">
      <c r="A562" s="1">
        <f t="shared" si="2028"/>
        <v>40695</v>
      </c>
      <c r="B562" s="34">
        <f t="shared" ref="B562:AJ562" si="2078">IF(OR(B130="C",B118="C"),"C",(B130/B118-1))</f>
        <v>1.4069986051306937E-2</v>
      </c>
      <c r="C562" s="34">
        <f t="shared" si="2078"/>
        <v>0.12982547875271289</v>
      </c>
      <c r="D562" s="34">
        <f t="shared" si="2078"/>
        <v>0.21686802333593636</v>
      </c>
      <c r="E562" s="34">
        <f t="shared" si="2078"/>
        <v>2.2754817185265841E-2</v>
      </c>
      <c r="F562" s="34">
        <f t="shared" si="2078"/>
        <v>9.1654200947394626E-2</v>
      </c>
      <c r="G562" s="34">
        <f t="shared" si="2078"/>
        <v>-5.9582995371916581E-2</v>
      </c>
      <c r="H562" s="34">
        <f t="shared" si="2078"/>
        <v>1.1260200878844939E-2</v>
      </c>
      <c r="I562" s="34">
        <f t="shared" si="2078"/>
        <v>-3.7531660142758438E-2</v>
      </c>
      <c r="J562" s="34">
        <f t="shared" si="2078"/>
        <v>0.11613032180691585</v>
      </c>
      <c r="K562" s="34">
        <f t="shared" si="2078"/>
        <v>-0.11462131544520837</v>
      </c>
      <c r="L562" s="34">
        <f t="shared" si="2078"/>
        <v>-8.1336734079087147E-3</v>
      </c>
      <c r="M562" s="34">
        <f t="shared" si="2078"/>
        <v>-9.7165991902834037E-2</v>
      </c>
      <c r="N562" s="34">
        <f t="shared" si="2078"/>
        <v>-2.7422303473491727E-2</v>
      </c>
      <c r="O562" s="34">
        <f t="shared" si="2078"/>
        <v>4.4152079384546683E-2</v>
      </c>
      <c r="P562" s="34">
        <f t="shared" si="2078"/>
        <v>6.2585432532708429E-2</v>
      </c>
      <c r="Q562" s="34">
        <f t="shared" si="2078"/>
        <v>-3.1620553359683834E-2</v>
      </c>
      <c r="R562" s="34">
        <f t="shared" si="2078"/>
        <v>0.10003246753246753</v>
      </c>
      <c r="S562" s="34">
        <f t="shared" si="2078"/>
        <v>0.10863880147156602</v>
      </c>
      <c r="T562" s="34">
        <f t="shared" si="2078"/>
        <v>9.9682734622863478E-2</v>
      </c>
      <c r="U562" s="34">
        <f t="shared" si="2078"/>
        <v>0.18249525265727895</v>
      </c>
      <c r="V562" s="34">
        <f t="shared" si="2078"/>
        <v>-0.26582249517202239</v>
      </c>
      <c r="W562" s="34">
        <f t="shared" si="2078"/>
        <v>0.40076287349014628</v>
      </c>
      <c r="X562" s="34">
        <f t="shared" si="2078"/>
        <v>0.11242680546519201</v>
      </c>
      <c r="Y562" s="34">
        <f t="shared" si="2078"/>
        <v>0.35548172757475083</v>
      </c>
      <c r="Z562" s="34">
        <f t="shared" si="2078"/>
        <v>-0.17555680544236429</v>
      </c>
      <c r="AA562" s="34">
        <f t="shared" si="2078"/>
        <v>4.231057764441104E-2</v>
      </c>
      <c r="AB562" s="34">
        <f t="shared" si="2078"/>
        <v>0.18980365139510846</v>
      </c>
      <c r="AC562" s="34">
        <f t="shared" si="2078"/>
        <v>-0.16990445859872616</v>
      </c>
      <c r="AD562" s="34">
        <f t="shared" si="2078"/>
        <v>8.5981478118758004E-2</v>
      </c>
      <c r="AE562" s="34">
        <f t="shared" si="2078"/>
        <v>-3.9724072312083747E-2</v>
      </c>
      <c r="AF562" s="34">
        <f t="shared" si="2078"/>
        <v>-6.3809165891963504E-2</v>
      </c>
      <c r="AG562" s="34">
        <f t="shared" si="2078"/>
        <v>-0.15437197379663914</v>
      </c>
      <c r="AH562" s="34">
        <f t="shared" si="2078"/>
        <v>0.10057699960206934</v>
      </c>
      <c r="AI562" s="34">
        <f t="shared" si="2078"/>
        <v>-8.849366047860141E-2</v>
      </c>
      <c r="AJ562" s="34">
        <f t="shared" si="2078"/>
        <v>3.1561852391288614E-3</v>
      </c>
    </row>
    <row r="563" spans="1:36" x14ac:dyDescent="0.2">
      <c r="A563" s="1">
        <f t="shared" si="2028"/>
        <v>40725</v>
      </c>
      <c r="B563" s="34">
        <f t="shared" ref="B563:AJ563" si="2079">IF(OR(B131="C",B119="C"),"C",(B131/B119-1))</f>
        <v>0.14920142960853289</v>
      </c>
      <c r="C563" s="34">
        <f t="shared" si="2079"/>
        <v>0.16636248367017603</v>
      </c>
      <c r="D563" s="34">
        <f t="shared" si="2079"/>
        <v>0.18343547059361565</v>
      </c>
      <c r="E563" s="34">
        <f t="shared" si="2079"/>
        <v>6.2931989658629339E-2</v>
      </c>
      <c r="F563" s="34">
        <f t="shared" si="2079"/>
        <v>0.15949712421425666</v>
      </c>
      <c r="G563" s="34">
        <f t="shared" si="2079"/>
        <v>2.6337144964958537E-3</v>
      </c>
      <c r="H563" s="34">
        <f t="shared" si="2079"/>
        <v>-3.4006173008112039E-3</v>
      </c>
      <c r="I563" s="34">
        <f t="shared" si="2079"/>
        <v>6.9498498832425204E-2</v>
      </c>
      <c r="J563" s="34">
        <f t="shared" si="2079"/>
        <v>-5.7888563049853348E-2</v>
      </c>
      <c r="K563" s="34">
        <f t="shared" si="2079"/>
        <v>4.8274525009693647E-2</v>
      </c>
      <c r="L563" s="34">
        <f t="shared" si="2079"/>
        <v>-0.10924711414378896</v>
      </c>
      <c r="M563" s="34">
        <f t="shared" si="2079"/>
        <v>-0.15942775901901551</v>
      </c>
      <c r="N563" s="34">
        <f t="shared" si="2079"/>
        <v>-8.9071229992709888E-4</v>
      </c>
      <c r="O563" s="34">
        <f t="shared" si="2079"/>
        <v>-3.4774013837721274E-2</v>
      </c>
      <c r="P563" s="34">
        <f t="shared" si="2079"/>
        <v>4.3975012329442675E-2</v>
      </c>
      <c r="Q563" s="34">
        <f t="shared" si="2079"/>
        <v>0.14536092682443802</v>
      </c>
      <c r="R563" s="34">
        <f t="shared" si="2079"/>
        <v>0.16827339845590839</v>
      </c>
      <c r="S563" s="34">
        <f t="shared" si="2079"/>
        <v>0.15170200966540781</v>
      </c>
      <c r="T563" s="34">
        <f t="shared" si="2079"/>
        <v>0.10988941347951453</v>
      </c>
      <c r="U563" s="34">
        <f t="shared" si="2079"/>
        <v>0.22263119613850257</v>
      </c>
      <c r="V563" s="34">
        <f t="shared" si="2079"/>
        <v>-0.28897701428918798</v>
      </c>
      <c r="W563" s="34">
        <f t="shared" si="2079"/>
        <v>0.26491508846803602</v>
      </c>
      <c r="X563" s="34">
        <f t="shared" si="2079"/>
        <v>-7.150443690684205E-2</v>
      </c>
      <c r="Y563" s="34">
        <f t="shared" si="2079"/>
        <v>0.63978362429309077</v>
      </c>
      <c r="Z563" s="34">
        <f t="shared" si="2079"/>
        <v>-0.20124645595486912</v>
      </c>
      <c r="AA563" s="34">
        <f t="shared" si="2079"/>
        <v>-7.5563659912404768E-2</v>
      </c>
      <c r="AB563" s="34">
        <f t="shared" si="2079"/>
        <v>0.26650751135437289</v>
      </c>
      <c r="AC563" s="34">
        <f t="shared" si="2079"/>
        <v>-0.10362760343640864</v>
      </c>
      <c r="AD563" s="34">
        <f t="shared" si="2079"/>
        <v>0.10199690714717935</v>
      </c>
      <c r="AE563" s="34">
        <f t="shared" si="2079"/>
        <v>-0.20862150639507338</v>
      </c>
      <c r="AF563" s="34">
        <f t="shared" si="2079"/>
        <v>9.1550834495856881E-2</v>
      </c>
      <c r="AG563" s="34">
        <f t="shared" si="2079"/>
        <v>-1.4488636363636398E-2</v>
      </c>
      <c r="AH563" s="34">
        <f t="shared" si="2079"/>
        <v>-4.2004247620545887E-2</v>
      </c>
      <c r="AI563" s="34">
        <f t="shared" si="2079"/>
        <v>-0.10522293967065299</v>
      </c>
      <c r="AJ563" s="34">
        <f t="shared" si="2079"/>
        <v>1.9693071541412754E-2</v>
      </c>
    </row>
    <row r="564" spans="1:36" x14ac:dyDescent="0.2">
      <c r="A564" s="1">
        <f t="shared" si="2028"/>
        <v>40756</v>
      </c>
      <c r="B564" s="34">
        <f t="shared" ref="B564:AJ564" si="2080">IF(OR(B132="C",B120="C"),"C",(B132/B120-1))</f>
        <v>9.0247748099349101E-2</v>
      </c>
      <c r="C564" s="34">
        <f t="shared" si="2080"/>
        <v>0.15471341729198196</v>
      </c>
      <c r="D564" s="34">
        <f t="shared" si="2080"/>
        <v>8.2453290008123403E-2</v>
      </c>
      <c r="E564" s="34">
        <f t="shared" si="2080"/>
        <v>0.11838353030880677</v>
      </c>
      <c r="F564" s="34">
        <f t="shared" si="2080"/>
        <v>0.53386999924941825</v>
      </c>
      <c r="G564" s="34">
        <f t="shared" si="2080"/>
        <v>0.11226941668147017</v>
      </c>
      <c r="H564" s="34">
        <f t="shared" si="2080"/>
        <v>0.18082331697886067</v>
      </c>
      <c r="I564" s="34">
        <f t="shared" si="2080"/>
        <v>7.8208766950488728E-2</v>
      </c>
      <c r="J564" s="34">
        <f t="shared" si="2080"/>
        <v>0.13575628006413676</v>
      </c>
      <c r="K564" s="34">
        <f t="shared" si="2080"/>
        <v>9.9489714047305E-3</v>
      </c>
      <c r="L564" s="34">
        <f t="shared" si="2080"/>
        <v>0.14973790322580638</v>
      </c>
      <c r="M564" s="34">
        <f t="shared" si="2080"/>
        <v>7.2025737083835972E-2</v>
      </c>
      <c r="N564" s="34">
        <f t="shared" si="2080"/>
        <v>2.7243811367722248E-2</v>
      </c>
      <c r="O564" s="34">
        <f t="shared" si="2080"/>
        <v>-2.8190189813944722E-3</v>
      </c>
      <c r="P564" s="34">
        <f t="shared" si="2080"/>
        <v>-0.19859402460456943</v>
      </c>
      <c r="Q564" s="34">
        <f t="shared" si="2080"/>
        <v>7.1746557614659867E-2</v>
      </c>
      <c r="R564" s="34">
        <f t="shared" si="2080"/>
        <v>0.39940467949605418</v>
      </c>
      <c r="S564" s="34">
        <f t="shared" si="2080"/>
        <v>0.39470245314761931</v>
      </c>
      <c r="T564" s="34">
        <f t="shared" si="2080"/>
        <v>0.19074675324675328</v>
      </c>
      <c r="U564" s="34">
        <f t="shared" si="2080"/>
        <v>0.19270378774655272</v>
      </c>
      <c r="V564" s="34">
        <f t="shared" si="2080"/>
        <v>-0.2271860744842612</v>
      </c>
      <c r="W564" s="34">
        <f t="shared" si="2080"/>
        <v>0.13390264730999135</v>
      </c>
      <c r="X564" s="34">
        <f t="shared" si="2080"/>
        <v>-7.4557045868521299E-2</v>
      </c>
      <c r="Y564" s="34">
        <f t="shared" si="2080"/>
        <v>0.33239820455274116</v>
      </c>
      <c r="Z564" s="34">
        <f t="shared" si="2080"/>
        <v>-0.17378953150749432</v>
      </c>
      <c r="AA564" s="34">
        <f t="shared" si="2080"/>
        <v>-6.5955150497661541E-2</v>
      </c>
      <c r="AB564" s="34">
        <f t="shared" si="2080"/>
        <v>0.11134457284839994</v>
      </c>
      <c r="AC564" s="34">
        <f t="shared" si="2080"/>
        <v>-2.0524483601921384E-2</v>
      </c>
      <c r="AD564" s="34">
        <f t="shared" si="2080"/>
        <v>0.11747565370753787</v>
      </c>
      <c r="AE564" s="34">
        <f t="shared" si="2080"/>
        <v>0.15308151093439371</v>
      </c>
      <c r="AF564" s="34">
        <f t="shared" si="2080"/>
        <v>0.13727946971687244</v>
      </c>
      <c r="AG564" s="34">
        <f t="shared" si="2080"/>
        <v>-4.774614472123373E-2</v>
      </c>
      <c r="AH564" s="34">
        <f t="shared" si="2080"/>
        <v>-0.13297539149888138</v>
      </c>
      <c r="AI564" s="34">
        <f t="shared" si="2080"/>
        <v>5.0782125408991075E-2</v>
      </c>
      <c r="AJ564" s="34">
        <f t="shared" si="2080"/>
        <v>8.3995722001179107E-2</v>
      </c>
    </row>
    <row r="565" spans="1:36" x14ac:dyDescent="0.2">
      <c r="A565" s="1">
        <f t="shared" si="2028"/>
        <v>40787</v>
      </c>
      <c r="B565" s="34">
        <f t="shared" ref="B565:AJ565" si="2081">IF(OR(B133="C",B121="C"),"C",(B133/B121-1))</f>
        <v>8.8455714395708762E-2</v>
      </c>
      <c r="C565" s="34">
        <f t="shared" si="2081"/>
        <v>0.11408864792863649</v>
      </c>
      <c r="D565" s="34">
        <f t="shared" si="2081"/>
        <v>0.37000165234633187</v>
      </c>
      <c r="E565" s="34">
        <f t="shared" si="2081"/>
        <v>1.6971210726961949E-2</v>
      </c>
      <c r="F565" s="34">
        <f t="shared" si="2081"/>
        <v>0.16156119033979555</v>
      </c>
      <c r="G565" s="34">
        <f t="shared" si="2081"/>
        <v>-0.1022979471056038</v>
      </c>
      <c r="H565" s="34">
        <f t="shared" si="2081"/>
        <v>0.12498626265797941</v>
      </c>
      <c r="I565" s="34">
        <f t="shared" si="2081"/>
        <v>0.18431238615664847</v>
      </c>
      <c r="J565" s="34">
        <f t="shared" si="2081"/>
        <v>0.17997218358831701</v>
      </c>
      <c r="K565" s="34">
        <f t="shared" si="2081"/>
        <v>0.2336589483839846</v>
      </c>
      <c r="L565" s="34">
        <f t="shared" si="2081"/>
        <v>0.1807537314723533</v>
      </c>
      <c r="M565" s="34">
        <f t="shared" si="2081"/>
        <v>2.6629893155955209E-2</v>
      </c>
      <c r="N565" s="34">
        <f t="shared" si="2081"/>
        <v>-0.24841092998709979</v>
      </c>
      <c r="O565" s="34">
        <f t="shared" si="2081"/>
        <v>-0.14331069108092143</v>
      </c>
      <c r="P565" s="34">
        <f t="shared" si="2081"/>
        <v>-0.1356606951462257</v>
      </c>
      <c r="Q565" s="34">
        <f t="shared" si="2081"/>
        <v>-1.1704706964300593E-2</v>
      </c>
      <c r="R565" s="34">
        <f t="shared" si="2081"/>
        <v>0.10000054203773656</v>
      </c>
      <c r="S565" s="34">
        <f t="shared" si="2081"/>
        <v>7.784490077143591E-2</v>
      </c>
      <c r="T565" s="34">
        <f t="shared" si="2081"/>
        <v>6.8522981330390031E-3</v>
      </c>
      <c r="U565" s="34">
        <f t="shared" si="2081"/>
        <v>8.3512544802868405E-3</v>
      </c>
      <c r="V565" s="34">
        <f t="shared" si="2081"/>
        <v>-0.30752003323006627</v>
      </c>
      <c r="W565" s="34">
        <f t="shared" si="2081"/>
        <v>-6.284296416471824E-2</v>
      </c>
      <c r="X565" s="34">
        <f t="shared" si="2081"/>
        <v>-0.24931941142010405</v>
      </c>
      <c r="Y565" s="34">
        <f t="shared" si="2081"/>
        <v>0.12694300518134716</v>
      </c>
      <c r="Z565" s="34">
        <f t="shared" si="2081"/>
        <v>-0.26805431697278803</v>
      </c>
      <c r="AA565" s="34">
        <f t="shared" si="2081"/>
        <v>-6.7757707242685816E-2</v>
      </c>
      <c r="AB565" s="34">
        <f t="shared" si="2081"/>
        <v>6.0471799784457048E-2</v>
      </c>
      <c r="AC565" s="34">
        <f t="shared" si="2081"/>
        <v>-9.1638449101613784E-2</v>
      </c>
      <c r="AD565" s="34">
        <f t="shared" si="2081"/>
        <v>6.0955409792620152E-3</v>
      </c>
      <c r="AE565" s="34">
        <f t="shared" si="2081"/>
        <v>9.4590109525390043E-2</v>
      </c>
      <c r="AF565" s="34">
        <f t="shared" si="2081"/>
        <v>0.18615751789976143</v>
      </c>
      <c r="AG565" s="34">
        <f t="shared" si="2081"/>
        <v>0.32067775337307802</v>
      </c>
      <c r="AH565" s="34">
        <f t="shared" si="2081"/>
        <v>-0.15562700964630227</v>
      </c>
      <c r="AI565" s="34">
        <f t="shared" si="2081"/>
        <v>0.3624008574490889</v>
      </c>
      <c r="AJ565" s="34">
        <f t="shared" si="2081"/>
        <v>2.516201913412397E-3</v>
      </c>
    </row>
    <row r="566" spans="1:36" x14ac:dyDescent="0.2">
      <c r="A566" s="1">
        <f t="shared" si="2028"/>
        <v>40817</v>
      </c>
      <c r="B566" s="34">
        <f t="shared" ref="B566:AJ566" si="2082">IF(OR(B134="C",B122="C"),"C",(B134/B122-1))</f>
        <v>-9.8178635435335337E-2</v>
      </c>
      <c r="C566" s="34">
        <f t="shared" si="2082"/>
        <v>0.13515103762656033</v>
      </c>
      <c r="D566" s="34">
        <f t="shared" si="2082"/>
        <v>0.15854154430036593</v>
      </c>
      <c r="E566" s="34">
        <f t="shared" si="2082"/>
        <v>4.9324714558621086E-2</v>
      </c>
      <c r="F566" s="34">
        <f t="shared" si="2082"/>
        <v>9.4700048772557333E-2</v>
      </c>
      <c r="G566" s="34">
        <f t="shared" si="2082"/>
        <v>-0.10616468191474393</v>
      </c>
      <c r="H566" s="34">
        <f t="shared" si="2082"/>
        <v>-5.8988870741064292E-2</v>
      </c>
      <c r="I566" s="34">
        <f t="shared" si="2082"/>
        <v>9.9629040805511382E-2</v>
      </c>
      <c r="J566" s="34">
        <f t="shared" si="2082"/>
        <v>-2.4342629482071665E-2</v>
      </c>
      <c r="K566" s="34">
        <f t="shared" si="2082"/>
        <v>-7.8542909887090562E-2</v>
      </c>
      <c r="L566" s="34">
        <f t="shared" si="2082"/>
        <v>4.0036973458338787E-2</v>
      </c>
      <c r="M566" s="34">
        <f t="shared" si="2082"/>
        <v>-0.13244055905117214</v>
      </c>
      <c r="N566" s="34">
        <f t="shared" si="2082"/>
        <v>0.25978987583572111</v>
      </c>
      <c r="O566" s="34">
        <f t="shared" si="2082"/>
        <v>7.635250085062939E-2</v>
      </c>
      <c r="P566" s="34">
        <f t="shared" si="2082"/>
        <v>0.37731080300404396</v>
      </c>
      <c r="Q566" s="34">
        <f t="shared" si="2082"/>
        <v>3.3301127214170778E-2</v>
      </c>
      <c r="R566" s="34">
        <f t="shared" si="2082"/>
        <v>3.7557845344785568E-2</v>
      </c>
      <c r="S566" s="34">
        <f t="shared" si="2082"/>
        <v>2.7545163987948706E-2</v>
      </c>
      <c r="T566" s="34">
        <f t="shared" si="2082"/>
        <v>5.7199034766288737E-3</v>
      </c>
      <c r="U566" s="34">
        <f t="shared" si="2082"/>
        <v>0.19720362461041208</v>
      </c>
      <c r="V566" s="34">
        <f t="shared" si="2082"/>
        <v>-0.28028300468542511</v>
      </c>
      <c r="W566" s="34">
        <f t="shared" si="2082"/>
        <v>0.14232624337787625</v>
      </c>
      <c r="X566" s="34">
        <f t="shared" si="2082"/>
        <v>-0.23132773328123979</v>
      </c>
      <c r="Y566" s="34">
        <f t="shared" si="2082"/>
        <v>-8.7620269403463791E-2</v>
      </c>
      <c r="Z566" s="34">
        <f t="shared" si="2082"/>
        <v>-0.23839611117660486</v>
      </c>
      <c r="AA566" s="34">
        <f t="shared" si="2082"/>
        <v>-0.1139145127408896</v>
      </c>
      <c r="AB566" s="34">
        <f t="shared" si="2082"/>
        <v>4.0793791982332905E-2</v>
      </c>
      <c r="AC566" s="34">
        <f t="shared" si="2082"/>
        <v>-6.0637898686679126E-2</v>
      </c>
      <c r="AD566" s="34">
        <f t="shared" si="2082"/>
        <v>-6.4086538461538445E-2</v>
      </c>
      <c r="AE566" s="34">
        <f t="shared" si="2082"/>
        <v>-8.6146147168462472E-2</v>
      </c>
      <c r="AF566" s="34">
        <f t="shared" si="2082"/>
        <v>2.97302372159991E-3</v>
      </c>
      <c r="AG566" s="34">
        <f t="shared" si="2082"/>
        <v>0.36773794808405436</v>
      </c>
      <c r="AH566" s="34">
        <f t="shared" si="2082"/>
        <v>-0.32011903887133519</v>
      </c>
      <c r="AI566" s="34">
        <f t="shared" si="2082"/>
        <v>2.8422613914663275E-2</v>
      </c>
      <c r="AJ566" s="34">
        <f t="shared" si="2082"/>
        <v>-1.4813952373451289E-2</v>
      </c>
    </row>
    <row r="567" spans="1:36" x14ac:dyDescent="0.2">
      <c r="A567" s="1">
        <f t="shared" si="2028"/>
        <v>40848</v>
      </c>
      <c r="B567" s="34">
        <f t="shared" ref="B567:AJ567" si="2083">IF(OR(B135="C",B123="C"),"C",(B135/B123-1))</f>
        <v>4.1764223587784421E-2</v>
      </c>
      <c r="C567" s="34">
        <f t="shared" si="2083"/>
        <v>-1.7957347178432115E-2</v>
      </c>
      <c r="D567" s="34">
        <f t="shared" si="2083"/>
        <v>0.1199803713093972</v>
      </c>
      <c r="E567" s="34">
        <f t="shared" si="2083"/>
        <v>-2.3721290761013814E-2</v>
      </c>
      <c r="F567" s="34">
        <f t="shared" si="2083"/>
        <v>5.3731496842728044E-2</v>
      </c>
      <c r="G567" s="34">
        <f t="shared" si="2083"/>
        <v>1.7750664444964759E-2</v>
      </c>
      <c r="H567" s="34">
        <f t="shared" si="2083"/>
        <v>5.942324886237782E-2</v>
      </c>
      <c r="I567" s="34">
        <f t="shared" si="2083"/>
        <v>-4.2118207670432728E-2</v>
      </c>
      <c r="J567" s="34">
        <f t="shared" si="2083"/>
        <v>-1.6155088852988664E-2</v>
      </c>
      <c r="K567" s="34">
        <f t="shared" si="2083"/>
        <v>-7.9483739058207159E-2</v>
      </c>
      <c r="L567" s="34">
        <f t="shared" si="2083"/>
        <v>1.7866974280995152E-2</v>
      </c>
      <c r="M567" s="34">
        <f t="shared" si="2083"/>
        <v>3.5247554327533459E-2</v>
      </c>
      <c r="N567" s="34">
        <f t="shared" si="2083"/>
        <v>1.5077129443326731E-2</v>
      </c>
      <c r="O567" s="34">
        <f t="shared" si="2083"/>
        <v>-0.10699645661085255</v>
      </c>
      <c r="P567" s="34">
        <f t="shared" si="2083"/>
        <v>0.1823079104054437</v>
      </c>
      <c r="Q567" s="34">
        <f t="shared" si="2083"/>
        <v>7.9821113972083024E-2</v>
      </c>
      <c r="R567" s="34">
        <f t="shared" si="2083"/>
        <v>8.0661466270350202E-2</v>
      </c>
      <c r="S567" s="34">
        <f t="shared" si="2083"/>
        <v>7.8564880743042576E-2</v>
      </c>
      <c r="T567" s="34">
        <f t="shared" si="2083"/>
        <v>1.2144752798917358E-2</v>
      </c>
      <c r="U567" s="34">
        <f t="shared" si="2083"/>
        <v>3.1125452898550732E-2</v>
      </c>
      <c r="V567" s="34">
        <f t="shared" si="2083"/>
        <v>-0.25324786845647995</v>
      </c>
      <c r="W567" s="34">
        <f t="shared" si="2083"/>
        <v>0.16277038269550759</v>
      </c>
      <c r="X567" s="34">
        <f t="shared" si="2083"/>
        <v>-0.21658939525843746</v>
      </c>
      <c r="Y567" s="34">
        <f t="shared" si="2083"/>
        <v>0.42136033825755592</v>
      </c>
      <c r="Z567" s="34">
        <f t="shared" si="2083"/>
        <v>-0.19871250785392258</v>
      </c>
      <c r="AA567" s="34">
        <f t="shared" si="2083"/>
        <v>-2.2532474080321219E-2</v>
      </c>
      <c r="AB567" s="34">
        <f t="shared" si="2083"/>
        <v>0.15561131148397878</v>
      </c>
      <c r="AC567" s="34">
        <f t="shared" si="2083"/>
        <v>5.0380943613847151E-2</v>
      </c>
      <c r="AD567" s="34">
        <f t="shared" si="2083"/>
        <v>-8.5095937487215112E-3</v>
      </c>
      <c r="AE567" s="34">
        <f t="shared" si="2083"/>
        <v>7.24717857933177E-3</v>
      </c>
      <c r="AF567" s="34">
        <f t="shared" si="2083"/>
        <v>0.13262656241082138</v>
      </c>
      <c r="AG567" s="34">
        <f t="shared" si="2083"/>
        <v>0.2408054584789483</v>
      </c>
      <c r="AH567" s="34">
        <f t="shared" si="2083"/>
        <v>-8.6513879776475622E-2</v>
      </c>
      <c r="AI567" s="34">
        <f t="shared" si="2083"/>
        <v>1.2819804387467437E-2</v>
      </c>
      <c r="AJ567" s="34">
        <f t="shared" si="2083"/>
        <v>-1.486689280386444E-2</v>
      </c>
    </row>
    <row r="568" spans="1:36" x14ac:dyDescent="0.2">
      <c r="A568" s="1">
        <f t="shared" si="2028"/>
        <v>40878</v>
      </c>
      <c r="B568" s="34">
        <f t="shared" ref="B568:AJ568" si="2084">IF(OR(B136="C",B124="C"),"C",(B136/B124-1))</f>
        <v>-3.0292372167675552E-2</v>
      </c>
      <c r="C568" s="34">
        <f t="shared" si="2084"/>
        <v>0.12202060080510679</v>
      </c>
      <c r="D568" s="34">
        <f t="shared" si="2084"/>
        <v>0.1136657413489861</v>
      </c>
      <c r="E568" s="34">
        <f t="shared" si="2084"/>
        <v>-1.2233684682664281E-2</v>
      </c>
      <c r="F568" s="34">
        <f t="shared" si="2084"/>
        <v>1.5612598232898067E-2</v>
      </c>
      <c r="G568" s="34">
        <f t="shared" si="2084"/>
        <v>8.0771806313593153E-3</v>
      </c>
      <c r="H568" s="34">
        <f t="shared" si="2084"/>
        <v>3.7270329766134092E-2</v>
      </c>
      <c r="I568" s="34">
        <f t="shared" si="2084"/>
        <v>-4.3194600674915651E-2</v>
      </c>
      <c r="J568" s="34">
        <f t="shared" si="2084"/>
        <v>2.4082966189792554E-2</v>
      </c>
      <c r="K568" s="34">
        <f t="shared" si="2084"/>
        <v>4.534372501998396E-2</v>
      </c>
      <c r="L568" s="34">
        <f t="shared" si="2084"/>
        <v>-2.7540461151534967E-2</v>
      </c>
      <c r="M568" s="34">
        <f t="shared" si="2084"/>
        <v>2.610327973365445E-2</v>
      </c>
      <c r="N568" s="34">
        <f t="shared" si="2084"/>
        <v>-8.4171744367295132E-3</v>
      </c>
      <c r="O568" s="34">
        <f t="shared" si="2084"/>
        <v>0.16129032258064524</v>
      </c>
      <c r="P568" s="34">
        <f t="shared" si="2084"/>
        <v>-4.241442900193404E-2</v>
      </c>
      <c r="Q568" s="34">
        <f t="shared" si="2084"/>
        <v>-5.9296482412060314E-2</v>
      </c>
      <c r="R568" s="34">
        <f t="shared" si="2084"/>
        <v>-1.532558860306299E-2</v>
      </c>
      <c r="S568" s="34">
        <f t="shared" si="2084"/>
        <v>2.008445450746299E-3</v>
      </c>
      <c r="T568" s="34">
        <f t="shared" si="2084"/>
        <v>-0.13538988860325618</v>
      </c>
      <c r="U568" s="34">
        <f t="shared" si="2084"/>
        <v>2.1420404869190834E-2</v>
      </c>
      <c r="V568" s="34">
        <f t="shared" si="2084"/>
        <v>-0.21106762046160077</v>
      </c>
      <c r="W568" s="34">
        <f t="shared" si="2084"/>
        <v>0.23966232651309194</v>
      </c>
      <c r="X568" s="34">
        <f t="shared" si="2084"/>
        <v>-9.2620980385325624E-2</v>
      </c>
      <c r="Y568" s="34">
        <f t="shared" si="2084"/>
        <v>0.2711311440223223</v>
      </c>
      <c r="Z568" s="34">
        <f t="shared" si="2084"/>
        <v>-0.14712997305403597</v>
      </c>
      <c r="AA568" s="34">
        <f t="shared" si="2084"/>
        <v>1.7674125014534692E-2</v>
      </c>
      <c r="AB568" s="34">
        <f t="shared" si="2084"/>
        <v>0.30509819480261857</v>
      </c>
      <c r="AC568" s="34">
        <f t="shared" si="2084"/>
        <v>7.2995594517423656E-2</v>
      </c>
      <c r="AD568" s="34">
        <f t="shared" si="2084"/>
        <v>9.4120568696839824E-2</v>
      </c>
      <c r="AE568" s="34">
        <f t="shared" si="2084"/>
        <v>0.14149075597445693</v>
      </c>
      <c r="AF568" s="34">
        <f t="shared" si="2084"/>
        <v>7.4792010980699652E-2</v>
      </c>
      <c r="AG568" s="34">
        <f t="shared" si="2084"/>
        <v>3.7500000000000089E-2</v>
      </c>
      <c r="AH568" s="34">
        <f t="shared" si="2084"/>
        <v>-5.9287121619201133E-2</v>
      </c>
      <c r="AI568" s="34">
        <f t="shared" si="2084"/>
        <v>4.5617740232312576E-2</v>
      </c>
      <c r="AJ568" s="34">
        <f t="shared" si="2084"/>
        <v>1.3539786886654692E-2</v>
      </c>
    </row>
    <row r="569" spans="1:36" x14ac:dyDescent="0.2">
      <c r="A569" s="1">
        <f t="shared" si="2028"/>
        <v>40909</v>
      </c>
      <c r="B569" s="34">
        <f t="shared" ref="B569:AJ569" si="2085">IF(OR(B137="C",B125="C"),"C",(B137/B125-1))</f>
        <v>-1.9820854667432442E-2</v>
      </c>
      <c r="C569" s="34">
        <f t="shared" si="2085"/>
        <v>2.0178301621458505E-3</v>
      </c>
      <c r="D569" s="34">
        <f t="shared" si="2085"/>
        <v>-7.8253296840009923E-2</v>
      </c>
      <c r="E569" s="34">
        <f t="shared" si="2085"/>
        <v>-3.1590387037814582E-2</v>
      </c>
      <c r="F569" s="34">
        <f t="shared" si="2085"/>
        <v>-0.11340723941234621</v>
      </c>
      <c r="G569" s="34">
        <f t="shared" si="2085"/>
        <v>-7.2542488530565885E-3</v>
      </c>
      <c r="H569" s="34">
        <f t="shared" si="2085"/>
        <v>-5.2619309037857054E-2</v>
      </c>
      <c r="I569" s="34">
        <f t="shared" si="2085"/>
        <v>-0.48598482001953858</v>
      </c>
      <c r="J569" s="34">
        <f t="shared" si="2085"/>
        <v>-7.0806454108073846E-2</v>
      </c>
      <c r="K569" s="34">
        <f t="shared" si="2085"/>
        <v>4.9615725118361764E-2</v>
      </c>
      <c r="L569" s="34">
        <f t="shared" si="2085"/>
        <v>-8.5870191325029599E-2</v>
      </c>
      <c r="M569" s="34">
        <f t="shared" si="2085"/>
        <v>1.2294633077765571E-2</v>
      </c>
      <c r="N569" s="34">
        <f t="shared" si="2085"/>
        <v>-1.8731052403637927E-2</v>
      </c>
      <c r="O569" s="34">
        <f t="shared" si="2085"/>
        <v>0.27612538298373801</v>
      </c>
      <c r="P569" s="34">
        <f t="shared" si="2085"/>
        <v>6.6097170315002618E-2</v>
      </c>
      <c r="Q569" s="34">
        <f t="shared" si="2085"/>
        <v>1.9621912515523698E-2</v>
      </c>
      <c r="R569" s="34">
        <f t="shared" si="2085"/>
        <v>1.5968855958809591E-2</v>
      </c>
      <c r="S569" s="34">
        <f t="shared" si="2085"/>
        <v>2.4374546560883781E-2</v>
      </c>
      <c r="T569" s="34">
        <f t="shared" si="2085"/>
        <v>-4.2648504565862999E-2</v>
      </c>
      <c r="U569" s="34">
        <f t="shared" si="2085"/>
        <v>-7.9567926173212289E-2</v>
      </c>
      <c r="V569" s="34">
        <f t="shared" si="2085"/>
        <v>-0.28213181424190603</v>
      </c>
      <c r="W569" s="34">
        <f t="shared" si="2085"/>
        <v>0.23292306183494338</v>
      </c>
      <c r="X569" s="34">
        <f t="shared" si="2085"/>
        <v>-4.6569981927620852E-2</v>
      </c>
      <c r="Y569" s="34">
        <f t="shared" si="2085"/>
        <v>0.17527907814187982</v>
      </c>
      <c r="Z569" s="34">
        <f t="shared" si="2085"/>
        <v>-0.19725936657725918</v>
      </c>
      <c r="AA569" s="34">
        <f t="shared" si="2085"/>
        <v>-8.9208261300225411E-3</v>
      </c>
      <c r="AB569" s="34">
        <f t="shared" si="2085"/>
        <v>0.22567081876815509</v>
      </c>
      <c r="AC569" s="34">
        <f t="shared" si="2085"/>
        <v>7.1518881741161611E-2</v>
      </c>
      <c r="AD569" s="34">
        <f t="shared" si="2085"/>
        <v>2.5319623751225206E-2</v>
      </c>
      <c r="AE569" s="34">
        <f t="shared" si="2085"/>
        <v>0.10947473167957922</v>
      </c>
      <c r="AF569" s="34">
        <f t="shared" si="2085"/>
        <v>-5.4745245471739756E-2</v>
      </c>
      <c r="AG569" s="34">
        <f t="shared" si="2085"/>
        <v>0.1204555808656036</v>
      </c>
      <c r="AH569" s="34">
        <f t="shared" si="2085"/>
        <v>-3.1917850299138406E-2</v>
      </c>
      <c r="AI569" s="34">
        <f t="shared" si="2085"/>
        <v>2.6666034020545126E-2</v>
      </c>
      <c r="AJ569" s="34">
        <f t="shared" si="2085"/>
        <v>-4.2253361920092769E-2</v>
      </c>
    </row>
    <row r="570" spans="1:36" x14ac:dyDescent="0.2">
      <c r="A570" s="1">
        <f t="shared" si="2028"/>
        <v>40940</v>
      </c>
      <c r="B570" s="34">
        <f t="shared" ref="B570:AJ570" si="2086">IF(OR(B138="C",B126="C"),"C",(B138/B126-1))</f>
        <v>5.0652662466959431E-2</v>
      </c>
      <c r="C570" s="34">
        <f t="shared" si="2086"/>
        <v>4.6501806916058763E-2</v>
      </c>
      <c r="D570" s="34">
        <f t="shared" si="2086"/>
        <v>6.4170257278772569E-2</v>
      </c>
      <c r="E570" s="34">
        <f t="shared" si="2086"/>
        <v>6.8485139622799229E-2</v>
      </c>
      <c r="F570" s="34">
        <f t="shared" si="2086"/>
        <v>-1.9215404686536042E-2</v>
      </c>
      <c r="G570" s="34">
        <f t="shared" si="2086"/>
        <v>-6.3388868767354833E-2</v>
      </c>
      <c r="H570" s="34">
        <f t="shared" si="2086"/>
        <v>2.6268438121142434E-2</v>
      </c>
      <c r="I570" s="34">
        <f t="shared" si="2086"/>
        <v>-7.4288771961116606E-2</v>
      </c>
      <c r="J570" s="34">
        <f t="shared" si="2086"/>
        <v>-0.11569663120119289</v>
      </c>
      <c r="K570" s="34">
        <f t="shared" si="2086"/>
        <v>0.25045375752013865</v>
      </c>
      <c r="L570" s="34">
        <f t="shared" si="2086"/>
        <v>2.0149581228582791E-2</v>
      </c>
      <c r="M570" s="34">
        <f t="shared" si="2086"/>
        <v>6.6019417475728259E-2</v>
      </c>
      <c r="N570" s="34">
        <f t="shared" si="2086"/>
        <v>3.6649800743294714E-2</v>
      </c>
      <c r="O570" s="34">
        <f t="shared" si="2086"/>
        <v>-0.1351131864785301</v>
      </c>
      <c r="P570" s="34">
        <f t="shared" si="2086"/>
        <v>0.15621913943098997</v>
      </c>
      <c r="Q570" s="34">
        <f t="shared" si="2086"/>
        <v>0.10722897495202011</v>
      </c>
      <c r="R570" s="34">
        <f t="shared" si="2086"/>
        <v>1.4245386585811648E-3</v>
      </c>
      <c r="S570" s="34">
        <f t="shared" si="2086"/>
        <v>-2.9121264579559103E-3</v>
      </c>
      <c r="T570" s="34">
        <f t="shared" si="2086"/>
        <v>-5.3665004908773351E-2</v>
      </c>
      <c r="U570" s="34">
        <f t="shared" si="2086"/>
        <v>-1.8782513005202062E-2</v>
      </c>
      <c r="V570" s="34">
        <f t="shared" si="2086"/>
        <v>-0.15683367205500875</v>
      </c>
      <c r="W570" s="34">
        <f t="shared" si="2086"/>
        <v>0.12834061579107825</v>
      </c>
      <c r="X570" s="34">
        <f t="shared" si="2086"/>
        <v>-0.15140588642782282</v>
      </c>
      <c r="Y570" s="34">
        <f t="shared" si="2086"/>
        <v>4.3894874955270113E-2</v>
      </c>
      <c r="Z570" s="34">
        <f t="shared" si="2086"/>
        <v>-0.12568307246901289</v>
      </c>
      <c r="AA570" s="34">
        <f t="shared" si="2086"/>
        <v>-7.8850361726034435E-2</v>
      </c>
      <c r="AB570" s="34">
        <f t="shared" si="2086"/>
        <v>-0.25414041458985825</v>
      </c>
      <c r="AC570" s="34">
        <f t="shared" si="2086"/>
        <v>-4.7843793209240926E-2</v>
      </c>
      <c r="AD570" s="34">
        <f t="shared" si="2086"/>
        <v>-7.8026686916901733E-2</v>
      </c>
      <c r="AE570" s="34">
        <f t="shared" si="2086"/>
        <v>0.28615863141524112</v>
      </c>
      <c r="AF570" s="34">
        <f t="shared" si="2086"/>
        <v>-5.4565212618822856E-2</v>
      </c>
      <c r="AG570" s="34">
        <f t="shared" si="2086"/>
        <v>0.10259347984584943</v>
      </c>
      <c r="AH570" s="34">
        <f t="shared" si="2086"/>
        <v>-0.15633373085322222</v>
      </c>
      <c r="AI570" s="34">
        <f t="shared" si="2086"/>
        <v>-3.3409878877932342E-2</v>
      </c>
      <c r="AJ570" s="34">
        <f t="shared" si="2086"/>
        <v>-2.0321494952751484E-2</v>
      </c>
    </row>
    <row r="571" spans="1:36" x14ac:dyDescent="0.2">
      <c r="A571" s="1">
        <f t="shared" si="2028"/>
        <v>40969</v>
      </c>
      <c r="B571" s="34">
        <f t="shared" ref="B571:AJ571" si="2087">IF(OR(B139="C",B127="C"),"C",(B139/B127-1))</f>
        <v>-0.10768652273368218</v>
      </c>
      <c r="C571" s="34">
        <f t="shared" si="2087"/>
        <v>6.5441283734500422E-2</v>
      </c>
      <c r="D571" s="34">
        <f t="shared" si="2087"/>
        <v>-3.0173124484748515E-2</v>
      </c>
      <c r="E571" s="34">
        <f t="shared" si="2087"/>
        <v>6.5457084396000731E-2</v>
      </c>
      <c r="F571" s="34">
        <f t="shared" si="2087"/>
        <v>-0.11669705652513673</v>
      </c>
      <c r="G571" s="34">
        <f t="shared" si="2087"/>
        <v>9.329151605358188E-3</v>
      </c>
      <c r="H571" s="34">
        <f t="shared" si="2087"/>
        <v>4.6984099362670229E-3</v>
      </c>
      <c r="I571" s="34">
        <f t="shared" si="2087"/>
        <v>-0.22309805864600696</v>
      </c>
      <c r="J571" s="34">
        <f t="shared" si="2087"/>
        <v>1.1803812495760235E-2</v>
      </c>
      <c r="K571" s="34">
        <f t="shared" si="2087"/>
        <v>4.9333608843888932E-2</v>
      </c>
      <c r="L571" s="34">
        <f t="shared" si="2087"/>
        <v>-4.0796312640972832E-2</v>
      </c>
      <c r="M571" s="34">
        <f t="shared" si="2087"/>
        <v>2.9996700362966422E-5</v>
      </c>
      <c r="N571" s="34">
        <f t="shared" si="2087"/>
        <v>0.1229385010876014</v>
      </c>
      <c r="O571" s="34">
        <f t="shared" si="2087"/>
        <v>8.2083020755188807E-2</v>
      </c>
      <c r="P571" s="34">
        <f t="shared" si="2087"/>
        <v>3.3064169334416249E-2</v>
      </c>
      <c r="Q571" s="34">
        <f t="shared" si="2087"/>
        <v>-3.5363457760314354E-2</v>
      </c>
      <c r="R571" s="34">
        <f t="shared" si="2087"/>
        <v>-5.2764430512878713E-2</v>
      </c>
      <c r="S571" s="34">
        <f t="shared" si="2087"/>
        <v>-3.60946147066048E-2</v>
      </c>
      <c r="T571" s="34">
        <f t="shared" si="2087"/>
        <v>-2.3068866936511112E-2</v>
      </c>
      <c r="U571" s="34">
        <f t="shared" si="2087"/>
        <v>-5.6248261970793578E-2</v>
      </c>
      <c r="V571" s="34">
        <f t="shared" si="2087"/>
        <v>5.8349398259434748E-2</v>
      </c>
      <c r="W571" s="34">
        <f t="shared" si="2087"/>
        <v>-1.415217961037829E-2</v>
      </c>
      <c r="X571" s="34">
        <f t="shared" si="2087"/>
        <v>-4.2949516521326503E-2</v>
      </c>
      <c r="Y571" s="34">
        <f t="shared" si="2087"/>
        <v>-2.1344717182497641E-3</v>
      </c>
      <c r="Z571" s="34">
        <f t="shared" si="2087"/>
        <v>3.2933630250393309E-2</v>
      </c>
      <c r="AA571" s="34">
        <f t="shared" si="2087"/>
        <v>-6.4978787255596471E-2</v>
      </c>
      <c r="AB571" s="34">
        <f t="shared" si="2087"/>
        <v>-0.14610573271055227</v>
      </c>
      <c r="AC571" s="34">
        <f t="shared" si="2087"/>
        <v>1.4982424904323555E-2</v>
      </c>
      <c r="AD571" s="34">
        <f t="shared" si="2087"/>
        <v>0.12379045712379044</v>
      </c>
      <c r="AE571" s="34">
        <f t="shared" si="2087"/>
        <v>2.8560222491620824E-2</v>
      </c>
      <c r="AF571" s="34">
        <f t="shared" si="2087"/>
        <v>-0.10514973141625661</v>
      </c>
      <c r="AG571" s="34">
        <f t="shared" si="2087"/>
        <v>2.8629637572378241E-2</v>
      </c>
      <c r="AH571" s="34">
        <f t="shared" si="2087"/>
        <v>-0.14258167594071947</v>
      </c>
      <c r="AI571" s="34">
        <f t="shared" si="2087"/>
        <v>-0.10924827915218427</v>
      </c>
      <c r="AJ571" s="34">
        <f t="shared" si="2087"/>
        <v>-7.9476851418179839E-3</v>
      </c>
    </row>
    <row r="572" spans="1:36" x14ac:dyDescent="0.2">
      <c r="A572" s="1">
        <f t="shared" si="2028"/>
        <v>41000</v>
      </c>
      <c r="B572" s="34">
        <f t="shared" ref="B572:AJ572" si="2088">IF(OR(B140="C",B128="C"),"C",(B140/B128-1))</f>
        <v>-0.16048574995493659</v>
      </c>
      <c r="C572" s="34">
        <f t="shared" si="2088"/>
        <v>5.6313513237107538E-2</v>
      </c>
      <c r="D572" s="34">
        <f t="shared" si="2088"/>
        <v>-6.9973215993877957E-2</v>
      </c>
      <c r="E572" s="34">
        <f t="shared" si="2088"/>
        <v>1.2904786869379459E-2</v>
      </c>
      <c r="F572" s="34">
        <f t="shared" si="2088"/>
        <v>-9.3815860159510711E-2</v>
      </c>
      <c r="G572" s="34">
        <f t="shared" si="2088"/>
        <v>7.8856135792066961E-3</v>
      </c>
      <c r="H572" s="34">
        <f t="shared" si="2088"/>
        <v>-0.10352967500139842</v>
      </c>
      <c r="I572" s="34">
        <f t="shared" si="2088"/>
        <v>-8.0009970089730764E-2</v>
      </c>
      <c r="J572" s="34">
        <f t="shared" si="2088"/>
        <v>0.10308710033076074</v>
      </c>
      <c r="K572" s="34">
        <f t="shared" si="2088"/>
        <v>3.4748185616890304E-2</v>
      </c>
      <c r="L572" s="34">
        <f t="shared" si="2088"/>
        <v>-0.19178192068384692</v>
      </c>
      <c r="M572" s="34">
        <f t="shared" si="2088"/>
        <v>-7.5750577367205585E-2</v>
      </c>
      <c r="N572" s="34">
        <f t="shared" si="2088"/>
        <v>-5.4838481323296939E-2</v>
      </c>
      <c r="O572" s="34">
        <f t="shared" si="2088"/>
        <v>-0.10064635272391509</v>
      </c>
      <c r="P572" s="34">
        <f t="shared" si="2088"/>
        <v>0.1244069912609238</v>
      </c>
      <c r="Q572" s="34">
        <f t="shared" si="2088"/>
        <v>-0.12437021832431427</v>
      </c>
      <c r="R572" s="34">
        <f t="shared" si="2088"/>
        <v>-0.10798028575695728</v>
      </c>
      <c r="S572" s="34">
        <f t="shared" si="2088"/>
        <v>-0.10553317077950897</v>
      </c>
      <c r="T572" s="34">
        <f t="shared" si="2088"/>
        <v>-8.0306501303420541E-2</v>
      </c>
      <c r="U572" s="34">
        <f t="shared" si="2088"/>
        <v>-5.4578649966340986E-2</v>
      </c>
      <c r="V572" s="34">
        <f t="shared" si="2088"/>
        <v>3.0781394357188629E-2</v>
      </c>
      <c r="W572" s="34">
        <f t="shared" si="2088"/>
        <v>-6.6512385360418258E-2</v>
      </c>
      <c r="X572" s="34">
        <f t="shared" si="2088"/>
        <v>-4.7352982260092213E-2</v>
      </c>
      <c r="Y572" s="34">
        <f t="shared" si="2088"/>
        <v>3.3572441404621012E-2</v>
      </c>
      <c r="Z572" s="34">
        <f t="shared" si="2088"/>
        <v>1.0312808612249924E-2</v>
      </c>
      <c r="AA572" s="34">
        <f t="shared" si="2088"/>
        <v>-1.3272425408585309E-2</v>
      </c>
      <c r="AB572" s="34">
        <f t="shared" si="2088"/>
        <v>4.7258510536855258E-2</v>
      </c>
      <c r="AC572" s="34">
        <f t="shared" si="2088"/>
        <v>8.4926087861753041E-2</v>
      </c>
      <c r="AD572" s="34">
        <f t="shared" si="2088"/>
        <v>9.5655006719061797E-2</v>
      </c>
      <c r="AE572" s="34">
        <f t="shared" si="2088"/>
        <v>3.5632937065118941E-2</v>
      </c>
      <c r="AF572" s="34">
        <f t="shared" si="2088"/>
        <v>-0.10145774044018041</v>
      </c>
      <c r="AG572" s="34">
        <f t="shared" si="2088"/>
        <v>-2.9765013054830258E-2</v>
      </c>
      <c r="AH572" s="34">
        <f t="shared" si="2088"/>
        <v>-8.1438378888803786E-2</v>
      </c>
      <c r="AI572" s="34">
        <f t="shared" si="2088"/>
        <v>-2.9037321241716096E-2</v>
      </c>
      <c r="AJ572" s="34">
        <f t="shared" si="2088"/>
        <v>-2.0859005511677076E-2</v>
      </c>
    </row>
    <row r="573" spans="1:36" x14ac:dyDescent="0.2">
      <c r="A573" s="1">
        <f t="shared" si="2028"/>
        <v>41030</v>
      </c>
      <c r="B573" s="34">
        <f t="shared" ref="B573:AJ573" si="2089">IF(OR(B141="C",B129="C"),"C",(B141/B129-1))</f>
        <v>-6.2447744321058929E-2</v>
      </c>
      <c r="C573" s="34">
        <f t="shared" si="2089"/>
        <v>-2.7047963895429072E-3</v>
      </c>
      <c r="D573" s="34">
        <f t="shared" si="2089"/>
        <v>5.8364438411944386E-2</v>
      </c>
      <c r="E573" s="34">
        <f t="shared" si="2089"/>
        <v>0.16711403457023177</v>
      </c>
      <c r="F573" s="34">
        <f t="shared" si="2089"/>
        <v>-0.20734908136482944</v>
      </c>
      <c r="G573" s="34">
        <f t="shared" si="2089"/>
        <v>2.0634937337556503E-2</v>
      </c>
      <c r="H573" s="34">
        <f t="shared" si="2089"/>
        <v>2.9763206553074628E-2</v>
      </c>
      <c r="I573" s="34">
        <f t="shared" si="2089"/>
        <v>-2.3197286355181146E-2</v>
      </c>
      <c r="J573" s="34">
        <f t="shared" si="2089"/>
        <v>-6.4215491276922165E-2</v>
      </c>
      <c r="K573" s="34">
        <f t="shared" si="2089"/>
        <v>5.6976005325425794E-2</v>
      </c>
      <c r="L573" s="34">
        <f t="shared" si="2089"/>
        <v>-3.6305392418579774E-2</v>
      </c>
      <c r="M573" s="34">
        <f t="shared" si="2089"/>
        <v>5.2786747157096636E-2</v>
      </c>
      <c r="N573" s="34">
        <f t="shared" si="2089"/>
        <v>-1.1172089376714989E-2</v>
      </c>
      <c r="O573" s="34">
        <f t="shared" si="2089"/>
        <v>-0.1496499681789254</v>
      </c>
      <c r="P573" s="34">
        <f t="shared" si="2089"/>
        <v>1.9522566927611784E-2</v>
      </c>
      <c r="Q573" s="34">
        <f t="shared" si="2089"/>
        <v>-2.6237796373779654E-2</v>
      </c>
      <c r="R573" s="34">
        <f t="shared" si="2089"/>
        <v>-4.7540271372234488E-2</v>
      </c>
      <c r="S573" s="34">
        <f t="shared" si="2089"/>
        <v>-4.5505230846332179E-2</v>
      </c>
      <c r="T573" s="34">
        <f t="shared" si="2089"/>
        <v>3.314140885423833E-2</v>
      </c>
      <c r="U573" s="34">
        <f t="shared" si="2089"/>
        <v>-4.1798988734143561E-2</v>
      </c>
      <c r="V573" s="34">
        <f t="shared" si="2089"/>
        <v>-6.4425351348057491E-3</v>
      </c>
      <c r="W573" s="34">
        <f t="shared" si="2089"/>
        <v>-0.10385685503214048</v>
      </c>
      <c r="X573" s="34">
        <f t="shared" si="2089"/>
        <v>-2.2610252966196565E-2</v>
      </c>
      <c r="Y573" s="34">
        <f t="shared" si="2089"/>
        <v>3.488587864167747E-2</v>
      </c>
      <c r="Z573" s="34">
        <f t="shared" si="2089"/>
        <v>-1.3632554707400324E-2</v>
      </c>
      <c r="AA573" s="34">
        <f t="shared" si="2089"/>
        <v>2.5188332321753659E-2</v>
      </c>
      <c r="AB573" s="34">
        <f t="shared" si="2089"/>
        <v>-1.3793647040277746E-3</v>
      </c>
      <c r="AC573" s="34">
        <f t="shared" si="2089"/>
        <v>0.14441582599985692</v>
      </c>
      <c r="AD573" s="34">
        <f t="shared" si="2089"/>
        <v>0.14205717653993521</v>
      </c>
      <c r="AE573" s="34">
        <f t="shared" si="2089"/>
        <v>6.4116326729774631E-2</v>
      </c>
      <c r="AF573" s="34">
        <f t="shared" si="2089"/>
        <v>-2.1154196853396146E-2</v>
      </c>
      <c r="AG573" s="34">
        <f t="shared" si="2089"/>
        <v>-1.5929624346172178E-2</v>
      </c>
      <c r="AH573" s="34">
        <f t="shared" si="2089"/>
        <v>-4.009848751319034E-2</v>
      </c>
      <c r="AI573" s="34">
        <f t="shared" si="2089"/>
        <v>-4.4630560208449688E-2</v>
      </c>
      <c r="AJ573" s="34">
        <f t="shared" si="2089"/>
        <v>-2.9586328755951685E-3</v>
      </c>
    </row>
    <row r="574" spans="1:36" x14ac:dyDescent="0.2">
      <c r="A574" s="1">
        <f t="shared" si="2028"/>
        <v>41061</v>
      </c>
      <c r="B574" s="34">
        <f t="shared" ref="B574:AJ574" si="2090">IF(OR(B142="C",B130="C"),"C",(B142/B130-1))</f>
        <v>-5.6814783804792768E-4</v>
      </c>
      <c r="C574" s="34">
        <f t="shared" si="2090"/>
        <v>0.12889372152566447</v>
      </c>
      <c r="D574" s="34">
        <f t="shared" si="2090"/>
        <v>3.6579841449603689E-2</v>
      </c>
      <c r="E574" s="34">
        <f t="shared" si="2090"/>
        <v>0.12560913908342886</v>
      </c>
      <c r="F574" s="34">
        <f t="shared" si="2090"/>
        <v>-0.15993890776213993</v>
      </c>
      <c r="G574" s="34">
        <f t="shared" si="2090"/>
        <v>8.3773883572972441E-2</v>
      </c>
      <c r="H574" s="34">
        <f t="shared" si="2090"/>
        <v>4.9718719689621826E-2</v>
      </c>
      <c r="I574" s="34">
        <f t="shared" si="2090"/>
        <v>-3.1100478468899517E-2</v>
      </c>
      <c r="J574" s="34">
        <f t="shared" si="2090"/>
        <v>-7.1215377268385893E-2</v>
      </c>
      <c r="K574" s="34">
        <f t="shared" si="2090"/>
        <v>4.8413970888742108E-2</v>
      </c>
      <c r="L574" s="34">
        <f t="shared" si="2090"/>
        <v>-2.577549202235363E-2</v>
      </c>
      <c r="M574" s="34">
        <f t="shared" si="2090"/>
        <v>0.12158071748878929</v>
      </c>
      <c r="N574" s="34">
        <f t="shared" si="2090"/>
        <v>2.536001019497891E-2</v>
      </c>
      <c r="O574" s="34">
        <f t="shared" si="2090"/>
        <v>-5.4458088627870049E-3</v>
      </c>
      <c r="P574" s="34">
        <f t="shared" si="2090"/>
        <v>-2.6647064228613404E-2</v>
      </c>
      <c r="Q574" s="34">
        <f t="shared" si="2090"/>
        <v>-2.5306122448979562E-2</v>
      </c>
      <c r="R574" s="34">
        <f t="shared" si="2090"/>
        <v>-6.456125852247574E-2</v>
      </c>
      <c r="S574" s="34">
        <f t="shared" si="2090"/>
        <v>-6.7134442134442085E-2</v>
      </c>
      <c r="T574" s="34">
        <f t="shared" si="2090"/>
        <v>4.7557003257328923E-2</v>
      </c>
      <c r="U574" s="34">
        <f t="shared" si="2090"/>
        <v>-3.3097666270412329E-2</v>
      </c>
      <c r="V574" s="34">
        <f t="shared" si="2090"/>
        <v>7.2922315512587987E-2</v>
      </c>
      <c r="W574" s="34">
        <f t="shared" si="2090"/>
        <v>-0.14722701279840245</v>
      </c>
      <c r="X574" s="34">
        <f t="shared" si="2090"/>
        <v>4.6321207158732003E-2</v>
      </c>
      <c r="Y574" s="34">
        <f t="shared" si="2090"/>
        <v>-0.1934389140271493</v>
      </c>
      <c r="Z574" s="34">
        <f t="shared" si="2090"/>
        <v>2.8634545235155962E-2</v>
      </c>
      <c r="AA574" s="34">
        <f t="shared" si="2090"/>
        <v>-0.10477287215447573</v>
      </c>
      <c r="AB574" s="34">
        <f t="shared" si="2090"/>
        <v>-9.0536851683348463E-2</v>
      </c>
      <c r="AC574" s="34">
        <f t="shared" si="2090"/>
        <v>0.19319593991609607</v>
      </c>
      <c r="AD574" s="34">
        <f t="shared" si="2090"/>
        <v>-7.691664576540469E-3</v>
      </c>
      <c r="AE574" s="34">
        <f t="shared" si="2090"/>
        <v>-1.7339608620262625E-2</v>
      </c>
      <c r="AF574" s="34">
        <f t="shared" si="2090"/>
        <v>-2.8945088842407762E-2</v>
      </c>
      <c r="AG574" s="34">
        <f t="shared" si="2090"/>
        <v>8.3529808016167051E-2</v>
      </c>
      <c r="AH574" s="34">
        <f t="shared" si="2090"/>
        <v>-0.19307601916297568</v>
      </c>
      <c r="AI574" s="34">
        <f t="shared" si="2090"/>
        <v>7.9044815799468315E-2</v>
      </c>
      <c r="AJ574" s="34">
        <f t="shared" si="2090"/>
        <v>4.1585509833846901E-2</v>
      </c>
    </row>
    <row r="575" spans="1:36" x14ac:dyDescent="0.2">
      <c r="A575" s="1">
        <f t="shared" si="2028"/>
        <v>41091</v>
      </c>
      <c r="B575" s="34">
        <f t="shared" ref="B575:AJ575" si="2091">IF(OR(B143="C",B131="C"),"C",(B143/B131-1))</f>
        <v>-0.13147057036992038</v>
      </c>
      <c r="C575" s="34">
        <f t="shared" si="2091"/>
        <v>-7.758826581454914E-2</v>
      </c>
      <c r="D575" s="34">
        <f t="shared" si="2091"/>
        <v>2.6973760482281506E-2</v>
      </c>
      <c r="E575" s="34">
        <f t="shared" si="2091"/>
        <v>-7.8155442214859261E-2</v>
      </c>
      <c r="F575" s="34">
        <f t="shared" si="2091"/>
        <v>-0.3144579336106631</v>
      </c>
      <c r="G575" s="34">
        <f t="shared" si="2091"/>
        <v>-9.8883795536653718E-2</v>
      </c>
      <c r="H575" s="34">
        <f t="shared" si="2091"/>
        <v>-7.7247749167500324E-2</v>
      </c>
      <c r="I575" s="34">
        <f t="shared" si="2091"/>
        <v>4.9178623414431355E-2</v>
      </c>
      <c r="J575" s="34">
        <f t="shared" si="2091"/>
        <v>-9.7117599452157144E-2</v>
      </c>
      <c r="K575" s="34">
        <f t="shared" si="2091"/>
        <v>-6.2009564321382382E-2</v>
      </c>
      <c r="L575" s="34">
        <f t="shared" si="2091"/>
        <v>-5.9239119649129757E-2</v>
      </c>
      <c r="M575" s="34">
        <f t="shared" si="2091"/>
        <v>3.5962705342607704E-2</v>
      </c>
      <c r="N575" s="34">
        <f t="shared" si="2091"/>
        <v>3.4876810028096061E-2</v>
      </c>
      <c r="O575" s="34">
        <f t="shared" si="2091"/>
        <v>-0.12018246136659838</v>
      </c>
      <c r="P575" s="34">
        <f t="shared" si="2091"/>
        <v>-0.19447287615148412</v>
      </c>
      <c r="Q575" s="34">
        <f t="shared" si="2091"/>
        <v>-8.3340537736664611E-2</v>
      </c>
      <c r="R575" s="34">
        <f t="shared" si="2091"/>
        <v>-0.145002091591801</v>
      </c>
      <c r="S575" s="34">
        <f t="shared" si="2091"/>
        <v>-0.13064787957304835</v>
      </c>
      <c r="T575" s="34">
        <f t="shared" si="2091"/>
        <v>7.8510863048506518E-3</v>
      </c>
      <c r="U575" s="34">
        <f t="shared" si="2091"/>
        <v>-0.12070954715892701</v>
      </c>
      <c r="V575" s="34">
        <f t="shared" si="2091"/>
        <v>-3.0326042677744081E-3</v>
      </c>
      <c r="W575" s="34">
        <f t="shared" si="2091"/>
        <v>-0.11193898710153583</v>
      </c>
      <c r="X575" s="34">
        <f t="shared" si="2091"/>
        <v>-8.2730627306273008E-2</v>
      </c>
      <c r="Y575" s="34">
        <f t="shared" si="2091"/>
        <v>-0.16624181536462235</v>
      </c>
      <c r="Z575" s="34">
        <f t="shared" si="2091"/>
        <v>-3.4096334170313991E-2</v>
      </c>
      <c r="AA575" s="34">
        <f t="shared" si="2091"/>
        <v>5.0474698128859741E-2</v>
      </c>
      <c r="AB575" s="34">
        <f t="shared" si="2091"/>
        <v>-0.11513646882135686</v>
      </c>
      <c r="AC575" s="34">
        <f t="shared" si="2091"/>
        <v>7.1156361981684846E-2</v>
      </c>
      <c r="AD575" s="34">
        <f t="shared" si="2091"/>
        <v>-7.9011592434411249E-2</v>
      </c>
      <c r="AE575" s="34">
        <f t="shared" si="2091"/>
        <v>2.741529989225433E-2</v>
      </c>
      <c r="AF575" s="34">
        <f t="shared" si="2091"/>
        <v>-0.16143138704114313</v>
      </c>
      <c r="AG575" s="34">
        <f t="shared" si="2091"/>
        <v>0.19313923320841742</v>
      </c>
      <c r="AH575" s="34">
        <f t="shared" si="2091"/>
        <v>1.5600624024961096E-2</v>
      </c>
      <c r="AI575" s="34">
        <f t="shared" si="2091"/>
        <v>-2.6132627353858018E-2</v>
      </c>
      <c r="AJ575" s="34">
        <f t="shared" si="2091"/>
        <v>-6.6714177581635448E-2</v>
      </c>
    </row>
    <row r="576" spans="1:36" x14ac:dyDescent="0.2">
      <c r="A576" s="1">
        <f t="shared" si="2028"/>
        <v>41122</v>
      </c>
      <c r="B576" s="34">
        <f t="shared" ref="B576:AJ576" si="2092">IF(OR(B144="C",B132="C"),"C",(B144/B132-1))</f>
        <v>-0.13777599587617062</v>
      </c>
      <c r="C576" s="34">
        <f t="shared" si="2092"/>
        <v>-3.4186594471289911E-2</v>
      </c>
      <c r="D576" s="34">
        <f t="shared" si="2092"/>
        <v>-8.3593912862205522E-2</v>
      </c>
      <c r="E576" s="34">
        <f t="shared" si="2092"/>
        <v>-3.4347814230003548E-2</v>
      </c>
      <c r="F576" s="34">
        <f t="shared" si="2092"/>
        <v>-0.37856452540278673</v>
      </c>
      <c r="G576" s="34">
        <f t="shared" si="2092"/>
        <v>-9.6061866935653328E-2</v>
      </c>
      <c r="H576" s="34">
        <f t="shared" si="2092"/>
        <v>-0.1862807185554749</v>
      </c>
      <c r="I576" s="34">
        <f t="shared" si="2092"/>
        <v>-0.15257872672321338</v>
      </c>
      <c r="J576" s="34">
        <f t="shared" si="2092"/>
        <v>-8.4176470588235297E-2</v>
      </c>
      <c r="K576" s="34">
        <f t="shared" si="2092"/>
        <v>-2.7964028091137516E-3</v>
      </c>
      <c r="L576" s="34">
        <f t="shared" si="2092"/>
        <v>-0.2778508425833377</v>
      </c>
      <c r="M576" s="34">
        <f t="shared" si="2092"/>
        <v>-0.15151036525172756</v>
      </c>
      <c r="N576" s="34">
        <f t="shared" si="2092"/>
        <v>-0.15296176628971458</v>
      </c>
      <c r="O576" s="34">
        <f t="shared" si="2092"/>
        <v>-0.13560120618168114</v>
      </c>
      <c r="P576" s="34">
        <f t="shared" si="2092"/>
        <v>7.5600184672206749E-2</v>
      </c>
      <c r="Q576" s="34">
        <f t="shared" si="2092"/>
        <v>-0.15146831530139104</v>
      </c>
      <c r="R576" s="34">
        <f t="shared" si="2092"/>
        <v>-0.22369137011644358</v>
      </c>
      <c r="S576" s="34">
        <f t="shared" si="2092"/>
        <v>-0.20856056015619739</v>
      </c>
      <c r="T576" s="34">
        <f t="shared" si="2092"/>
        <v>-0.14283467044203235</v>
      </c>
      <c r="U576" s="34">
        <f t="shared" si="2092"/>
        <v>-0.20419288745792474</v>
      </c>
      <c r="V576" s="34">
        <f t="shared" si="2092"/>
        <v>-3.1842987543743706E-2</v>
      </c>
      <c r="W576" s="34">
        <f t="shared" si="2092"/>
        <v>-9.7203394085454642E-2</v>
      </c>
      <c r="X576" s="34">
        <f t="shared" si="2092"/>
        <v>0.11648400805188985</v>
      </c>
      <c r="Y576" s="34">
        <f t="shared" si="2092"/>
        <v>-0.15785357637008968</v>
      </c>
      <c r="Z576" s="34">
        <f t="shared" si="2092"/>
        <v>-3.2149234451578579E-2</v>
      </c>
      <c r="AA576" s="34">
        <f t="shared" si="2092"/>
        <v>-1.4293662001968577E-2</v>
      </c>
      <c r="AB576" s="34">
        <f t="shared" si="2092"/>
        <v>-6.0035412040093661E-2</v>
      </c>
      <c r="AC576" s="34">
        <f t="shared" si="2092"/>
        <v>1.8136495427245602E-3</v>
      </c>
      <c r="AD576" s="34">
        <f t="shared" si="2092"/>
        <v>2.4154257874150931E-2</v>
      </c>
      <c r="AE576" s="34">
        <f t="shared" si="2092"/>
        <v>-0.1660098522167488</v>
      </c>
      <c r="AF576" s="34">
        <f t="shared" si="2092"/>
        <v>-0.17252469969436346</v>
      </c>
      <c r="AG576" s="34">
        <f t="shared" si="2092"/>
        <v>0.45126128931796949</v>
      </c>
      <c r="AH576" s="34">
        <f t="shared" si="2092"/>
        <v>0.14862214882856839</v>
      </c>
      <c r="AI576" s="34">
        <f t="shared" si="2092"/>
        <v>2.9687766592731535E-2</v>
      </c>
      <c r="AJ576" s="34">
        <f t="shared" si="2092"/>
        <v>-9.218314279493367E-2</v>
      </c>
    </row>
    <row r="577" spans="1:36" x14ac:dyDescent="0.2">
      <c r="A577" s="1">
        <f t="shared" ref="A577:A640" si="2093">A145</f>
        <v>41153</v>
      </c>
      <c r="B577" s="34">
        <f t="shared" ref="B577:AJ577" si="2094">IF(OR(B145="C",B133="C"),"C",(B145/B133-1))</f>
        <v>-6.4372369398365881E-2</v>
      </c>
      <c r="C577" s="34">
        <f t="shared" si="2094"/>
        <v>-3.7811366953901193E-2</v>
      </c>
      <c r="D577" s="34">
        <f t="shared" si="2094"/>
        <v>-5.0595507311925192E-2</v>
      </c>
      <c r="E577" s="34">
        <f t="shared" si="2094"/>
        <v>-4.6095577875156724E-2</v>
      </c>
      <c r="F577" s="34">
        <f t="shared" si="2094"/>
        <v>-0.20775849761846055</v>
      </c>
      <c r="G577" s="34">
        <f t="shared" si="2094"/>
        <v>2.7503798511498534E-2</v>
      </c>
      <c r="H577" s="34">
        <f t="shared" si="2094"/>
        <v>-7.2457295969632685E-2</v>
      </c>
      <c r="I577" s="34">
        <f t="shared" si="2094"/>
        <v>-2.2301259252138772E-2</v>
      </c>
      <c r="J577" s="34">
        <f t="shared" si="2094"/>
        <v>-0.23668081093823667</v>
      </c>
      <c r="K577" s="34">
        <f t="shared" si="2094"/>
        <v>-0.16530622220049851</v>
      </c>
      <c r="L577" s="34">
        <f t="shared" si="2094"/>
        <v>-0.19481470631316833</v>
      </c>
      <c r="M577" s="34">
        <f t="shared" si="2094"/>
        <v>-0.10554000361206428</v>
      </c>
      <c r="N577" s="34">
        <f t="shared" si="2094"/>
        <v>0.26348146298839104</v>
      </c>
      <c r="O577" s="34">
        <f t="shared" si="2094"/>
        <v>7.1447039558734771E-2</v>
      </c>
      <c r="P577" s="34">
        <f t="shared" si="2094"/>
        <v>0.21337466784765269</v>
      </c>
      <c r="Q577" s="34">
        <f t="shared" si="2094"/>
        <v>7.8927332712968479E-2</v>
      </c>
      <c r="R577" s="34">
        <f t="shared" si="2094"/>
        <v>-5.954527983916269E-2</v>
      </c>
      <c r="S577" s="34">
        <f t="shared" si="2094"/>
        <v>-5.7953974704351374E-2</v>
      </c>
      <c r="T577" s="34">
        <f t="shared" si="2094"/>
        <v>0.10225798079418635</v>
      </c>
      <c r="U577" s="34">
        <f t="shared" si="2094"/>
        <v>-6.0907119752603656E-2</v>
      </c>
      <c r="V577" s="34">
        <f t="shared" si="2094"/>
        <v>6.4507582952602727E-2</v>
      </c>
      <c r="W577" s="34">
        <f t="shared" si="2094"/>
        <v>1.7820773930753653E-2</v>
      </c>
      <c r="X577" s="34">
        <f t="shared" si="2094"/>
        <v>0.21437752478883576</v>
      </c>
      <c r="Y577" s="34">
        <f t="shared" si="2094"/>
        <v>3.1542368350707672E-3</v>
      </c>
      <c r="Z577" s="34">
        <f t="shared" si="2094"/>
        <v>6.9112627986348096E-2</v>
      </c>
      <c r="AA577" s="34">
        <f t="shared" si="2094"/>
        <v>-6.9141132228200952E-4</v>
      </c>
      <c r="AB577" s="34">
        <f t="shared" si="2094"/>
        <v>-9.8125564588979253E-2</v>
      </c>
      <c r="AC577" s="34">
        <f t="shared" si="2094"/>
        <v>3.1590377360602773E-2</v>
      </c>
      <c r="AD577" s="34">
        <f t="shared" si="2094"/>
        <v>-1.2907474481396064E-2</v>
      </c>
      <c r="AE577" s="34">
        <f t="shared" si="2094"/>
        <v>-1.0536688902365032E-2</v>
      </c>
      <c r="AF577" s="34">
        <f t="shared" si="2094"/>
        <v>-0.16193714008187055</v>
      </c>
      <c r="AG577" s="34">
        <f t="shared" si="2094"/>
        <v>-2.9223093371347098E-2</v>
      </c>
      <c r="AH577" s="34">
        <f t="shared" si="2094"/>
        <v>-8.0540746382330552E-2</v>
      </c>
      <c r="AI577" s="34">
        <f t="shared" si="2094"/>
        <v>-0.24060670904399273</v>
      </c>
      <c r="AJ577" s="34">
        <f t="shared" si="2094"/>
        <v>-3.5771021612886478E-2</v>
      </c>
    </row>
    <row r="578" spans="1:36" x14ac:dyDescent="0.2">
      <c r="A578" s="1">
        <f t="shared" si="2093"/>
        <v>41183</v>
      </c>
      <c r="B578" s="34">
        <f t="shared" ref="B578:AJ578" si="2095">IF(OR(B146="C",B134="C"),"C",(B146/B134-1))</f>
        <v>3.5595773983935208E-2</v>
      </c>
      <c r="C578" s="34">
        <f t="shared" si="2095"/>
        <v>2.9713873708414162E-2</v>
      </c>
      <c r="D578" s="34">
        <f t="shared" si="2095"/>
        <v>-9.2543483347632738E-2</v>
      </c>
      <c r="E578" s="34">
        <f t="shared" si="2095"/>
        <v>-6.0533251479195971E-2</v>
      </c>
      <c r="F578" s="34">
        <f t="shared" si="2095"/>
        <v>-9.9007450310635847E-2</v>
      </c>
      <c r="G578" s="34">
        <f t="shared" si="2095"/>
        <v>9.5404823847832221E-2</v>
      </c>
      <c r="H578" s="34">
        <f t="shared" si="2095"/>
        <v>3.383924006350747E-2</v>
      </c>
      <c r="I578" s="34">
        <f t="shared" si="2095"/>
        <v>2.2489959839357532E-2</v>
      </c>
      <c r="J578" s="34">
        <f t="shared" si="2095"/>
        <v>-4.1488015027155045E-2</v>
      </c>
      <c r="K578" s="34">
        <f t="shared" si="2095"/>
        <v>8.8103058681016533E-2</v>
      </c>
      <c r="L578" s="34">
        <f t="shared" si="2095"/>
        <v>-1.2163225921129506E-2</v>
      </c>
      <c r="M578" s="34">
        <f t="shared" si="2095"/>
        <v>-8.8315522608388708E-2</v>
      </c>
      <c r="N578" s="34">
        <f t="shared" si="2095"/>
        <v>-0.16612152063251384</v>
      </c>
      <c r="O578" s="34">
        <f t="shared" si="2095"/>
        <v>-0.13611936523993173</v>
      </c>
      <c r="P578" s="34">
        <f t="shared" si="2095"/>
        <v>-0.27038221569758292</v>
      </c>
      <c r="Q578" s="34">
        <f t="shared" si="2095"/>
        <v>0.22098242114449573</v>
      </c>
      <c r="R578" s="34">
        <f t="shared" si="2095"/>
        <v>-4.4696966067673261E-3</v>
      </c>
      <c r="S578" s="34">
        <f t="shared" si="2095"/>
        <v>-1.5139775356057816E-2</v>
      </c>
      <c r="T578" s="34">
        <f t="shared" si="2095"/>
        <v>4.7409579667644142E-2</v>
      </c>
      <c r="U578" s="34">
        <f t="shared" si="2095"/>
        <v>-8.6403683214617111E-2</v>
      </c>
      <c r="V578" s="34">
        <f t="shared" si="2095"/>
        <v>0.10822595595242768</v>
      </c>
      <c r="W578" s="34">
        <f t="shared" si="2095"/>
        <v>-2.1596179137537197E-2</v>
      </c>
      <c r="X578" s="34">
        <f t="shared" si="2095"/>
        <v>0.38459909356601285</v>
      </c>
      <c r="Y578" s="34">
        <f t="shared" si="2095"/>
        <v>9.2707161604799415E-2</v>
      </c>
      <c r="Z578" s="34">
        <f t="shared" si="2095"/>
        <v>0.11626712159585284</v>
      </c>
      <c r="AA578" s="34">
        <f t="shared" si="2095"/>
        <v>0.11414177854510776</v>
      </c>
      <c r="AB578" s="34">
        <f t="shared" si="2095"/>
        <v>9.2034302890991126E-2</v>
      </c>
      <c r="AC578" s="34">
        <f t="shared" si="2095"/>
        <v>0.17562115522888866</v>
      </c>
      <c r="AD578" s="34">
        <f t="shared" si="2095"/>
        <v>0.17342168798479474</v>
      </c>
      <c r="AE578" s="34">
        <f t="shared" si="2095"/>
        <v>-6.6383549396513142E-2</v>
      </c>
      <c r="AF578" s="34">
        <f t="shared" si="2095"/>
        <v>5.8613373272176972E-2</v>
      </c>
      <c r="AG578" s="34">
        <f t="shared" si="2095"/>
        <v>-0.2179545112215695</v>
      </c>
      <c r="AH578" s="34">
        <f t="shared" si="2095"/>
        <v>0.22307484463658467</v>
      </c>
      <c r="AI578" s="34">
        <f t="shared" si="2095"/>
        <v>1.6535301022974958E-2</v>
      </c>
      <c r="AJ578" s="34">
        <f t="shared" si="2095"/>
        <v>3.3495732423440394E-2</v>
      </c>
    </row>
    <row r="579" spans="1:36" x14ac:dyDescent="0.2">
      <c r="A579" s="1">
        <f t="shared" si="2093"/>
        <v>41214</v>
      </c>
      <c r="B579" s="34">
        <f t="shared" ref="B579:AJ579" si="2096">IF(OR(B147="C",B135="C"),"C",(B147/B135-1))</f>
        <v>-5.3372062832662603E-2</v>
      </c>
      <c r="C579" s="34">
        <f t="shared" si="2096"/>
        <v>0.1102142162907358</v>
      </c>
      <c r="D579" s="34">
        <f t="shared" si="2096"/>
        <v>-7.6292536877464623E-2</v>
      </c>
      <c r="E579" s="34">
        <f t="shared" si="2096"/>
        <v>-1.2420738936079978E-2</v>
      </c>
      <c r="F579" s="34">
        <f t="shared" si="2096"/>
        <v>-0.14476109110880575</v>
      </c>
      <c r="G579" s="34">
        <f t="shared" si="2096"/>
        <v>-6.4839119963196468E-2</v>
      </c>
      <c r="H579" s="34">
        <f t="shared" si="2096"/>
        <v>-3.4928832346643124E-2</v>
      </c>
      <c r="I579" s="34">
        <f t="shared" si="2096"/>
        <v>-6.0980502286769322E-3</v>
      </c>
      <c r="J579" s="34">
        <f t="shared" si="2096"/>
        <v>-0.10220673635307786</v>
      </c>
      <c r="K579" s="34">
        <f t="shared" si="2096"/>
        <v>3.8684898544688817E-2</v>
      </c>
      <c r="L579" s="34">
        <f t="shared" si="2096"/>
        <v>2.2395652229906471E-2</v>
      </c>
      <c r="M579" s="34">
        <f t="shared" si="2096"/>
        <v>-0.11855298275986437</v>
      </c>
      <c r="N579" s="34">
        <f t="shared" si="2096"/>
        <v>-1.7892539049078948E-2</v>
      </c>
      <c r="O579" s="34">
        <f t="shared" si="2096"/>
        <v>5.0727456624912515E-2</v>
      </c>
      <c r="P579" s="34">
        <f t="shared" si="2096"/>
        <v>-8.7410071942445988E-2</v>
      </c>
      <c r="Q579" s="34">
        <f t="shared" si="2096"/>
        <v>0.14407630522088355</v>
      </c>
      <c r="R579" s="34">
        <f t="shared" si="2096"/>
        <v>1.9435097664158185E-2</v>
      </c>
      <c r="S579" s="34">
        <f t="shared" si="2096"/>
        <v>2.0681434283392752E-2</v>
      </c>
      <c r="T579" s="34">
        <f t="shared" si="2096"/>
        <v>-9.5314996179759692E-2</v>
      </c>
      <c r="U579" s="34">
        <f t="shared" si="2096"/>
        <v>-5.1389605683602513E-2</v>
      </c>
      <c r="V579" s="34">
        <f t="shared" si="2096"/>
        <v>-2.6207239355743317E-2</v>
      </c>
      <c r="W579" s="34">
        <f t="shared" si="2096"/>
        <v>-6.6611812685579364E-2</v>
      </c>
      <c r="X579" s="34">
        <f t="shared" si="2096"/>
        <v>0.11399405607959689</v>
      </c>
      <c r="Y579" s="34">
        <f t="shared" si="2096"/>
        <v>-0.17081053288772996</v>
      </c>
      <c r="Z579" s="34">
        <f t="shared" si="2096"/>
        <v>-2.5226985087767551E-2</v>
      </c>
      <c r="AA579" s="34">
        <f t="shared" si="2096"/>
        <v>-6.1868722392594888E-2</v>
      </c>
      <c r="AB579" s="34">
        <f t="shared" si="2096"/>
        <v>-0.10760810566310841</v>
      </c>
      <c r="AC579" s="34">
        <f t="shared" si="2096"/>
        <v>-8.3721265923279997E-3</v>
      </c>
      <c r="AD579" s="34">
        <f t="shared" si="2096"/>
        <v>6.7134309882401544E-2</v>
      </c>
      <c r="AE579" s="34">
        <f t="shared" si="2096"/>
        <v>-9.4249464491679036E-2</v>
      </c>
      <c r="AF579" s="34">
        <f t="shared" si="2096"/>
        <v>-0.22875067713123121</v>
      </c>
      <c r="AG579" s="34">
        <f t="shared" si="2096"/>
        <v>-0.10193133047210301</v>
      </c>
      <c r="AH579" s="34">
        <f t="shared" si="2096"/>
        <v>-9.9982663397478744E-2</v>
      </c>
      <c r="AI579" s="34">
        <f t="shared" si="2096"/>
        <v>-8.7293360248786089E-2</v>
      </c>
      <c r="AJ579" s="34">
        <f t="shared" si="2096"/>
        <v>-1.2435204360246144E-2</v>
      </c>
    </row>
    <row r="580" spans="1:36" x14ac:dyDescent="0.2">
      <c r="A580" s="1">
        <f t="shared" si="2093"/>
        <v>41244</v>
      </c>
      <c r="B580" s="34">
        <f t="shared" ref="B580:AJ580" si="2097">IF(OR(B148="C",B136="C"),"C",(B148/B136-1))</f>
        <v>-9.6857742744609343E-3</v>
      </c>
      <c r="C580" s="34">
        <f t="shared" si="2097"/>
        <v>4.0388154881747518E-2</v>
      </c>
      <c r="D580" s="34">
        <f t="shared" si="2097"/>
        <v>-6.5084197507373265E-2</v>
      </c>
      <c r="E580" s="34">
        <f t="shared" si="2097"/>
        <v>9.3144433470694343E-2</v>
      </c>
      <c r="F580" s="34">
        <f t="shared" si="2097"/>
        <v>-6.5054405235269397E-2</v>
      </c>
      <c r="G580" s="34">
        <f t="shared" si="2097"/>
        <v>-1.1022279701369708E-2</v>
      </c>
      <c r="H580" s="34">
        <f t="shared" si="2097"/>
        <v>-8.8357042297912969E-3</v>
      </c>
      <c r="I580" s="34">
        <f t="shared" si="2097"/>
        <v>-3.1938239673955593E-2</v>
      </c>
      <c r="J580" s="34">
        <f t="shared" si="2097"/>
        <v>-6.8253776435045266E-2</v>
      </c>
      <c r="K580" s="34">
        <f t="shared" si="2097"/>
        <v>3.1753617924257682E-2</v>
      </c>
      <c r="L580" s="34">
        <f t="shared" si="2097"/>
        <v>3.0758600266521885E-2</v>
      </c>
      <c r="M580" s="34">
        <f t="shared" si="2097"/>
        <v>-3.6243139691415571E-2</v>
      </c>
      <c r="N580" s="34">
        <f t="shared" si="2097"/>
        <v>-3.8670401280438971E-2</v>
      </c>
      <c r="O580" s="34">
        <f t="shared" si="2097"/>
        <v>-0.14498525073746316</v>
      </c>
      <c r="P580" s="34">
        <f t="shared" si="2097"/>
        <v>1.8788163457017504E-4</v>
      </c>
      <c r="Q580" s="34">
        <f t="shared" si="2097"/>
        <v>0.22746697746697753</v>
      </c>
      <c r="R580" s="34">
        <f t="shared" si="2097"/>
        <v>0.13508438704075543</v>
      </c>
      <c r="S580" s="34">
        <f t="shared" si="2097"/>
        <v>9.2452301658937364E-2</v>
      </c>
      <c r="T580" s="34">
        <f t="shared" si="2097"/>
        <v>1.9282341281408488E-2</v>
      </c>
      <c r="U580" s="34">
        <f t="shared" si="2097"/>
        <v>-7.6905349794238465E-3</v>
      </c>
      <c r="V580" s="34">
        <f t="shared" si="2097"/>
        <v>-5.4882638746321932E-3</v>
      </c>
      <c r="W580" s="34">
        <f t="shared" si="2097"/>
        <v>6.7895891043397993E-2</v>
      </c>
      <c r="X580" s="34">
        <f t="shared" si="2097"/>
        <v>8.485476780126322E-2</v>
      </c>
      <c r="Y580" s="34">
        <f t="shared" si="2097"/>
        <v>-7.0142852318395232E-2</v>
      </c>
      <c r="Z580" s="34">
        <f t="shared" si="2097"/>
        <v>7.5670066761948096E-3</v>
      </c>
      <c r="AA580" s="34">
        <f t="shared" si="2097"/>
        <v>5.8989635191381673E-2</v>
      </c>
      <c r="AB580" s="34">
        <f t="shared" si="2097"/>
        <v>1.3399277421165312E-2</v>
      </c>
      <c r="AC580" s="34">
        <f t="shared" si="2097"/>
        <v>9.6184822318166718E-2</v>
      </c>
      <c r="AD580" s="34">
        <f t="shared" si="2097"/>
        <v>0.12441128071270491</v>
      </c>
      <c r="AE580" s="34">
        <f t="shared" si="2097"/>
        <v>7.2260901429094915E-2</v>
      </c>
      <c r="AF580" s="34">
        <f t="shared" si="2097"/>
        <v>-9.3408741431885156E-2</v>
      </c>
      <c r="AG580" s="34">
        <f t="shared" si="2097"/>
        <v>0.11080218309133971</v>
      </c>
      <c r="AH580" s="34">
        <f t="shared" si="2097"/>
        <v>-7.2829398324447792E-2</v>
      </c>
      <c r="AI580" s="34">
        <f t="shared" si="2097"/>
        <v>-3.3009204489713451E-2</v>
      </c>
      <c r="AJ580" s="34">
        <f t="shared" si="2097"/>
        <v>2.1502929596483478E-2</v>
      </c>
    </row>
    <row r="581" spans="1:36" x14ac:dyDescent="0.2">
      <c r="A581" s="1">
        <f t="shared" si="2093"/>
        <v>41275</v>
      </c>
      <c r="B581" s="34">
        <f t="shared" ref="B581:AJ581" si="2098">IF(OR(B149="C",B137="C"),"C",(B149/B137-1))</f>
        <v>-1.88658662776926E-2</v>
      </c>
      <c r="C581" s="34">
        <f t="shared" si="2098"/>
        <v>3.9350046182818676E-2</v>
      </c>
      <c r="D581" s="34">
        <f t="shared" si="2098"/>
        <v>0.14846133081387491</v>
      </c>
      <c r="E581" s="34">
        <f t="shared" si="2098"/>
        <v>0.10576923076923084</v>
      </c>
      <c r="F581" s="34">
        <f t="shared" si="2098"/>
        <v>-4.336730130525257E-2</v>
      </c>
      <c r="G581" s="34">
        <f t="shared" si="2098"/>
        <v>-3.2439520687316259E-2</v>
      </c>
      <c r="H581" s="34">
        <f t="shared" si="2098"/>
        <v>7.9855846702174826E-3</v>
      </c>
      <c r="I581" s="34">
        <f t="shared" si="2098"/>
        <v>0.59557748538011701</v>
      </c>
      <c r="J581" s="34">
        <f t="shared" si="2098"/>
        <v>2.3608151305274383E-2</v>
      </c>
      <c r="K581" s="34">
        <f t="shared" si="2098"/>
        <v>-1.2248490330782569E-2</v>
      </c>
      <c r="L581" s="34">
        <f t="shared" si="2098"/>
        <v>-2.967700844913912E-2</v>
      </c>
      <c r="M581" s="34">
        <f t="shared" si="2098"/>
        <v>-4.9392734453190479E-2</v>
      </c>
      <c r="N581" s="34">
        <f t="shared" si="2098"/>
        <v>-7.6133730552797596E-3</v>
      </c>
      <c r="O581" s="34">
        <f t="shared" si="2098"/>
        <v>-0.23986998116204339</v>
      </c>
      <c r="P581" s="34">
        <f t="shared" si="2098"/>
        <v>8.4802350427350959E-3</v>
      </c>
      <c r="Q581" s="34">
        <f t="shared" si="2098"/>
        <v>-0.17558057705840957</v>
      </c>
      <c r="R581" s="34">
        <f t="shared" si="2098"/>
        <v>7.5316186577274014E-2</v>
      </c>
      <c r="S581" s="34">
        <f t="shared" si="2098"/>
        <v>6.5712066346055087E-2</v>
      </c>
      <c r="T581" s="34">
        <f t="shared" si="2098"/>
        <v>-2.0654463841454973E-2</v>
      </c>
      <c r="U581" s="34">
        <f t="shared" si="2098"/>
        <v>-2.0491140527179041E-2</v>
      </c>
      <c r="V581" s="34">
        <f t="shared" si="2098"/>
        <v>4.9516729941488036E-2</v>
      </c>
      <c r="W581" s="34">
        <f t="shared" si="2098"/>
        <v>-7.3280833631627074E-2</v>
      </c>
      <c r="X581" s="34">
        <f t="shared" si="2098"/>
        <v>-1.7764549228479698E-2</v>
      </c>
      <c r="Y581" s="34">
        <f t="shared" si="2098"/>
        <v>-0.14507851397931826</v>
      </c>
      <c r="Z581" s="34">
        <f t="shared" si="2098"/>
        <v>1.2749507640965163E-2</v>
      </c>
      <c r="AA581" s="34">
        <f t="shared" si="2098"/>
        <v>-0.16444121645529541</v>
      </c>
      <c r="AB581" s="34">
        <f t="shared" si="2098"/>
        <v>-7.6281603239256701E-2</v>
      </c>
      <c r="AC581" s="34">
        <f t="shared" si="2098"/>
        <v>-2.3204634006242397E-2</v>
      </c>
      <c r="AD581" s="34">
        <f t="shared" si="2098"/>
        <v>4.2981224954740549E-2</v>
      </c>
      <c r="AE581" s="34">
        <f t="shared" si="2098"/>
        <v>-0.11065269200215255</v>
      </c>
      <c r="AF581" s="34">
        <f t="shared" si="2098"/>
        <v>-5.1262536366203038E-2</v>
      </c>
      <c r="AG581" s="34">
        <f t="shared" si="2098"/>
        <v>-6.0990485484264445E-2</v>
      </c>
      <c r="AH581" s="34">
        <f t="shared" si="2098"/>
        <v>-7.913147277919641E-2</v>
      </c>
      <c r="AI581" s="34">
        <f t="shared" si="2098"/>
        <v>7.3252455228192126E-3</v>
      </c>
      <c r="AJ581" s="34">
        <f t="shared" si="2098"/>
        <v>-1.9912272313752366E-3</v>
      </c>
    </row>
    <row r="582" spans="1:36" x14ac:dyDescent="0.2">
      <c r="A582" s="1">
        <f t="shared" si="2093"/>
        <v>41306</v>
      </c>
      <c r="B582" s="34">
        <f t="shared" ref="B582:AJ582" si="2099">IF(OR(B150="C",B138="C"),"C",(B150/B138-1))</f>
        <v>-7.0021833335180528E-2</v>
      </c>
      <c r="C582" s="34">
        <f t="shared" si="2099"/>
        <v>3.816089980252424E-2</v>
      </c>
      <c r="D582" s="34">
        <f t="shared" si="2099"/>
        <v>-2.7043473173015031E-2</v>
      </c>
      <c r="E582" s="34">
        <f t="shared" si="2099"/>
        <v>-5.2025098713788687E-2</v>
      </c>
      <c r="F582" s="34">
        <f t="shared" si="2099"/>
        <v>4.9794285360748258E-2</v>
      </c>
      <c r="G582" s="34">
        <f t="shared" si="2099"/>
        <v>0.16935530649205011</v>
      </c>
      <c r="H582" s="34">
        <f t="shared" si="2099"/>
        <v>1.4077328467599681E-2</v>
      </c>
      <c r="I582" s="34">
        <f t="shared" si="2099"/>
        <v>-4.3978805394990328E-2</v>
      </c>
      <c r="J582" s="34">
        <f t="shared" si="2099"/>
        <v>-8.9880254922694358E-2</v>
      </c>
      <c r="K582" s="34">
        <f t="shared" si="2099"/>
        <v>-0.16307325983430099</v>
      </c>
      <c r="L582" s="34">
        <f t="shared" si="2099"/>
        <v>-4.8976266966876292E-2</v>
      </c>
      <c r="M582" s="34">
        <f t="shared" si="2099"/>
        <v>-7.442102524069738E-2</v>
      </c>
      <c r="N582" s="34">
        <f t="shared" si="2099"/>
        <v>-0.15130769064639438</v>
      </c>
      <c r="O582" s="34">
        <f t="shared" si="2099"/>
        <v>9.3544600938967104E-2</v>
      </c>
      <c r="P582" s="34">
        <f t="shared" si="2099"/>
        <v>-0.18253548623256188</v>
      </c>
      <c r="Q582" s="34">
        <f t="shared" si="2099"/>
        <v>-2.3822222222222189E-2</v>
      </c>
      <c r="R582" s="34">
        <f t="shared" si="2099"/>
        <v>-3.6545948885263746E-2</v>
      </c>
      <c r="S582" s="34">
        <f t="shared" si="2099"/>
        <v>-3.739117230208544E-2</v>
      </c>
      <c r="T582" s="34">
        <f t="shared" si="2099"/>
        <v>3.6875858909757309E-2</v>
      </c>
      <c r="U582" s="34">
        <f t="shared" si="2099"/>
        <v>3.689496087477373E-3</v>
      </c>
      <c r="V582" s="34">
        <f t="shared" si="2099"/>
        <v>4.7566007191667925E-2</v>
      </c>
      <c r="W582" s="34">
        <f t="shared" si="2099"/>
        <v>-4.6229586935638833E-3</v>
      </c>
      <c r="X582" s="34">
        <f t="shared" si="2099"/>
        <v>0.11047619047619039</v>
      </c>
      <c r="Y582" s="34">
        <f t="shared" si="2099"/>
        <v>-6.3949723862121499E-2</v>
      </c>
      <c r="Z582" s="34">
        <f t="shared" si="2099"/>
        <v>4.3272203294244305E-2</v>
      </c>
      <c r="AA582" s="34">
        <f t="shared" si="2099"/>
        <v>1.4081191551285066E-2</v>
      </c>
      <c r="AB582" s="34">
        <f t="shared" si="2099"/>
        <v>7.2578141594366263E-2</v>
      </c>
      <c r="AC582" s="34">
        <f t="shared" si="2099"/>
        <v>0.14206137969694166</v>
      </c>
      <c r="AD582" s="34">
        <f t="shared" si="2099"/>
        <v>5.4508015884688898E-2</v>
      </c>
      <c r="AE582" s="34">
        <f t="shared" si="2099"/>
        <v>-0.21955864570737604</v>
      </c>
      <c r="AF582" s="34">
        <f t="shared" si="2099"/>
        <v>-5.2640744911820359E-2</v>
      </c>
      <c r="AG582" s="34">
        <f t="shared" si="2099"/>
        <v>1.3508407330436345E-2</v>
      </c>
      <c r="AH582" s="34">
        <f t="shared" si="2099"/>
        <v>9.9039891322306506E-2</v>
      </c>
      <c r="AI582" s="34">
        <f t="shared" si="2099"/>
        <v>2.0217077374574899E-2</v>
      </c>
      <c r="AJ582" s="34">
        <f t="shared" si="2099"/>
        <v>1.5185332230562176E-2</v>
      </c>
    </row>
    <row r="583" spans="1:36" x14ac:dyDescent="0.2">
      <c r="A583" s="1">
        <f t="shared" si="2093"/>
        <v>41334</v>
      </c>
      <c r="B583" s="34">
        <f t="shared" ref="B583:AJ583" si="2100">IF(OR(B151="C",B139="C"),"C",(B151/B139-1))</f>
        <v>0.19724403365593957</v>
      </c>
      <c r="C583" s="34">
        <f t="shared" si="2100"/>
        <v>5.5176657442099541E-2</v>
      </c>
      <c r="D583" s="34">
        <f t="shared" si="2100"/>
        <v>0.23669670180210822</v>
      </c>
      <c r="E583" s="34">
        <f t="shared" si="2100"/>
        <v>0.10773543519217998</v>
      </c>
      <c r="F583" s="34">
        <f t="shared" si="2100"/>
        <v>0.24426649728920435</v>
      </c>
      <c r="G583" s="34">
        <f t="shared" si="2100"/>
        <v>0.14366688610928247</v>
      </c>
      <c r="H583" s="34">
        <f t="shared" si="2100"/>
        <v>0.13209855160319561</v>
      </c>
      <c r="I583" s="34">
        <f t="shared" si="2100"/>
        <v>0.23515769944341369</v>
      </c>
      <c r="J583" s="34">
        <f t="shared" si="2100"/>
        <v>0.11116325846463293</v>
      </c>
      <c r="K583" s="34">
        <f t="shared" si="2100"/>
        <v>5.0460296361935608E-2</v>
      </c>
      <c r="L583" s="34">
        <f t="shared" si="2100"/>
        <v>0.1534607913301298</v>
      </c>
      <c r="M583" s="34">
        <f t="shared" si="2100"/>
        <v>7.7809106725058585E-2</v>
      </c>
      <c r="N583" s="34">
        <f t="shared" si="2100"/>
        <v>-0.13517178227411208</v>
      </c>
      <c r="O583" s="34">
        <f t="shared" si="2100"/>
        <v>0.23588884395401233</v>
      </c>
      <c r="P583" s="34">
        <f t="shared" si="2100"/>
        <v>5.901669673003096E-2</v>
      </c>
      <c r="Q583" s="34">
        <f t="shared" si="2100"/>
        <v>0.257776337715238</v>
      </c>
      <c r="R583" s="34">
        <f t="shared" si="2100"/>
        <v>1.8235493899730892E-2</v>
      </c>
      <c r="S583" s="34">
        <f t="shared" si="2100"/>
        <v>2.053695903101449E-3</v>
      </c>
      <c r="T583" s="34">
        <f t="shared" si="2100"/>
        <v>0.16699020687257349</v>
      </c>
      <c r="U583" s="34">
        <f t="shared" si="2100"/>
        <v>7.6125476829472349E-2</v>
      </c>
      <c r="V583" s="34">
        <f t="shared" si="2100"/>
        <v>0.1262349519511865</v>
      </c>
      <c r="W583" s="34">
        <f t="shared" si="2100"/>
        <v>5.7273667109732695E-2</v>
      </c>
      <c r="X583" s="34">
        <f t="shared" si="2100"/>
        <v>0.12475464369098543</v>
      </c>
      <c r="Y583" s="34">
        <f t="shared" si="2100"/>
        <v>0.11938041674349997</v>
      </c>
      <c r="Z583" s="34">
        <f t="shared" si="2100"/>
        <v>0.11934414550442463</v>
      </c>
      <c r="AA583" s="34">
        <f t="shared" si="2100"/>
        <v>5.6859838055360878E-2</v>
      </c>
      <c r="AB583" s="34">
        <f t="shared" si="2100"/>
        <v>0.22949671606760935</v>
      </c>
      <c r="AC583" s="34">
        <f t="shared" si="2100"/>
        <v>0.15349455438158666</v>
      </c>
      <c r="AD583" s="34">
        <f t="shared" si="2100"/>
        <v>4.2636579572446598E-2</v>
      </c>
      <c r="AE583" s="34">
        <f t="shared" si="2100"/>
        <v>0.23988629666863104</v>
      </c>
      <c r="AF583" s="34">
        <f t="shared" si="2100"/>
        <v>7.4814282290917911E-2</v>
      </c>
      <c r="AG583" s="34">
        <f t="shared" si="2100"/>
        <v>0.15521734598144477</v>
      </c>
      <c r="AH583" s="34">
        <f t="shared" si="2100"/>
        <v>0.20987812975219011</v>
      </c>
      <c r="AI583" s="34">
        <f t="shared" si="2100"/>
        <v>1.1272634532007109E-2</v>
      </c>
      <c r="AJ583" s="34">
        <f t="shared" si="2100"/>
        <v>0.10657009408175466</v>
      </c>
    </row>
    <row r="584" spans="1:36" x14ac:dyDescent="0.2">
      <c r="A584" s="1">
        <f t="shared" si="2093"/>
        <v>41365</v>
      </c>
      <c r="B584" s="34">
        <f t="shared" ref="B584:AJ584" si="2101">IF(OR(B152="C",B140="C"),"C",(B152/B140-1))</f>
        <v>-5.4727634194831065E-2</v>
      </c>
      <c r="C584" s="34">
        <f t="shared" si="2101"/>
        <v>1.7842447262097494E-2</v>
      </c>
      <c r="D584" s="34">
        <f t="shared" si="2101"/>
        <v>-0.12678494900145709</v>
      </c>
      <c r="E584" s="34">
        <f t="shared" si="2101"/>
        <v>-8.4404984671736294E-2</v>
      </c>
      <c r="F584" s="34">
        <f t="shared" si="2101"/>
        <v>-5.6797583081571013E-2</v>
      </c>
      <c r="G584" s="34">
        <f t="shared" si="2101"/>
        <v>-7.4537808154487295E-2</v>
      </c>
      <c r="H584" s="34">
        <f t="shared" si="2101"/>
        <v>-2.208882954162561E-2</v>
      </c>
      <c r="I584" s="34">
        <f t="shared" si="2101"/>
        <v>-1.6255757247358393E-2</v>
      </c>
      <c r="J584" s="34">
        <f t="shared" si="2101"/>
        <v>3.1317674496085246E-2</v>
      </c>
      <c r="K584" s="34">
        <f t="shared" si="2101"/>
        <v>-0.12501207612791032</v>
      </c>
      <c r="L584" s="34">
        <f t="shared" si="2101"/>
        <v>8.1010576459579875E-2</v>
      </c>
      <c r="M584" s="34">
        <f t="shared" si="2101"/>
        <v>-0.10913773882289624</v>
      </c>
      <c r="N584" s="34">
        <f t="shared" si="2101"/>
        <v>-0.1188865310198477</v>
      </c>
      <c r="O584" s="34">
        <f t="shared" si="2101"/>
        <v>1.7137892907913344E-2</v>
      </c>
      <c r="P584" s="34">
        <f t="shared" si="2101"/>
        <v>-0.10592349969466497</v>
      </c>
      <c r="Q584" s="34">
        <f t="shared" si="2101"/>
        <v>-0.16100159829515182</v>
      </c>
      <c r="R584" s="34">
        <f t="shared" si="2101"/>
        <v>9.9285634557428226E-2</v>
      </c>
      <c r="S584" s="34">
        <f t="shared" si="2101"/>
        <v>0.10081650802652531</v>
      </c>
      <c r="T584" s="34">
        <f t="shared" si="2101"/>
        <v>-1.3485192056620576E-2</v>
      </c>
      <c r="U584" s="34">
        <f t="shared" si="2101"/>
        <v>-8.2758843900702317E-2</v>
      </c>
      <c r="V584" s="34">
        <f t="shared" si="2101"/>
        <v>8.9970094714434623E-2</v>
      </c>
      <c r="W584" s="34">
        <f t="shared" si="2101"/>
        <v>-0.17497628010895849</v>
      </c>
      <c r="X584" s="34">
        <f t="shared" si="2101"/>
        <v>3.0718475073313822E-2</v>
      </c>
      <c r="Y584" s="34">
        <f t="shared" si="2101"/>
        <v>-0.20175120041964245</v>
      </c>
      <c r="Z584" s="34">
        <f t="shared" si="2101"/>
        <v>3.4556745207933615E-2</v>
      </c>
      <c r="AA584" s="34">
        <f t="shared" si="2101"/>
        <v>-5.5486393433056502E-2</v>
      </c>
      <c r="AB584" s="34">
        <f t="shared" si="2101"/>
        <v>-0.15688452643272088</v>
      </c>
      <c r="AC584" s="34">
        <f t="shared" si="2101"/>
        <v>5.0687021435836366E-2</v>
      </c>
      <c r="AD584" s="34">
        <f t="shared" si="2101"/>
        <v>-2.393518174384901E-2</v>
      </c>
      <c r="AE584" s="34">
        <f t="shared" si="2101"/>
        <v>-0.23295471664005307</v>
      </c>
      <c r="AF584" s="34">
        <f t="shared" si="2101"/>
        <v>2.7412417188775073E-2</v>
      </c>
      <c r="AG584" s="34">
        <f t="shared" si="2101"/>
        <v>4.2115177610333676E-2</v>
      </c>
      <c r="AH584" s="34">
        <f t="shared" si="2101"/>
        <v>2.3783062902867247E-2</v>
      </c>
      <c r="AI584" s="34">
        <f t="shared" si="2101"/>
        <v>-3.122287082772035E-2</v>
      </c>
      <c r="AJ584" s="34">
        <f t="shared" si="2101"/>
        <v>-1.2575756378994551E-2</v>
      </c>
    </row>
    <row r="585" spans="1:36" x14ac:dyDescent="0.2">
      <c r="A585" s="1">
        <f t="shared" si="2093"/>
        <v>41395</v>
      </c>
      <c r="B585" s="34">
        <f t="shared" ref="B585:AJ585" si="2102">IF(OR(B153="C",B141="C"),"C",(B153/B141-1))</f>
        <v>3.7417102090032239E-2</v>
      </c>
      <c r="C585" s="34">
        <f t="shared" si="2102"/>
        <v>8.6081285415362085E-2</v>
      </c>
      <c r="D585" s="34">
        <f t="shared" si="2102"/>
        <v>7.9263296640661229E-2</v>
      </c>
      <c r="E585" s="34">
        <f t="shared" si="2102"/>
        <v>-8.6725216402350425E-2</v>
      </c>
      <c r="F585" s="34">
        <f t="shared" si="2102"/>
        <v>-4.8591526981209832E-2</v>
      </c>
      <c r="G585" s="34">
        <f t="shared" si="2102"/>
        <v>0.20177536754850811</v>
      </c>
      <c r="H585" s="34">
        <f t="shared" si="2102"/>
        <v>4.0583851411360339E-2</v>
      </c>
      <c r="I585" s="34">
        <f t="shared" si="2102"/>
        <v>0.13834434860535461</v>
      </c>
      <c r="J585" s="34">
        <f t="shared" si="2102"/>
        <v>0.23501548551648743</v>
      </c>
      <c r="K585" s="34">
        <f t="shared" si="2102"/>
        <v>2.2443604717737209E-2</v>
      </c>
      <c r="L585" s="34">
        <f t="shared" si="2102"/>
        <v>5.8152641130958083E-2</v>
      </c>
      <c r="M585" s="34">
        <f t="shared" si="2102"/>
        <v>9.7346312841712912E-3</v>
      </c>
      <c r="N585" s="34">
        <f t="shared" si="2102"/>
        <v>3.1459719665864361E-2</v>
      </c>
      <c r="O585" s="34">
        <f t="shared" si="2102"/>
        <v>1.1760932321180917E-3</v>
      </c>
      <c r="P585" s="34">
        <f t="shared" si="2102"/>
        <v>8.370461655133199E-2</v>
      </c>
      <c r="Q585" s="34">
        <f t="shared" si="2102"/>
        <v>9.005460567540946E-2</v>
      </c>
      <c r="R585" s="34">
        <f t="shared" si="2102"/>
        <v>0.15080966332742674</v>
      </c>
      <c r="S585" s="34">
        <f t="shared" si="2102"/>
        <v>0.14367378549020127</v>
      </c>
      <c r="T585" s="34">
        <f t="shared" si="2102"/>
        <v>0.10935416777771856</v>
      </c>
      <c r="U585" s="34">
        <f t="shared" si="2102"/>
        <v>0.14562387750189787</v>
      </c>
      <c r="V585" s="34">
        <f t="shared" si="2102"/>
        <v>0.1506222261870247</v>
      </c>
      <c r="W585" s="34">
        <f t="shared" si="2102"/>
        <v>4.8070231786306872E-2</v>
      </c>
      <c r="X585" s="34">
        <f t="shared" si="2102"/>
        <v>0.27576729271644518</v>
      </c>
      <c r="Y585" s="34">
        <f t="shared" si="2102"/>
        <v>-3.5981112904189816E-2</v>
      </c>
      <c r="Z585" s="34">
        <f t="shared" si="2102"/>
        <v>0.14088090719662549</v>
      </c>
      <c r="AA585" s="34">
        <f t="shared" si="2102"/>
        <v>-1.7987427954517798E-2</v>
      </c>
      <c r="AB585" s="34">
        <f t="shared" si="2102"/>
        <v>-1.5036110343738862E-2</v>
      </c>
      <c r="AC585" s="34">
        <f t="shared" si="2102"/>
        <v>7.8490825544684339E-2</v>
      </c>
      <c r="AD585" s="34">
        <f t="shared" si="2102"/>
        <v>8.4967741935483954E-2</v>
      </c>
      <c r="AE585" s="34">
        <f t="shared" si="2102"/>
        <v>7.3550990462215804E-2</v>
      </c>
      <c r="AF585" s="34">
        <f t="shared" si="2102"/>
        <v>1.5886726622969638E-2</v>
      </c>
      <c r="AG585" s="34">
        <f t="shared" si="2102"/>
        <v>-9.1568011597004118E-2</v>
      </c>
      <c r="AH585" s="34">
        <f t="shared" si="2102"/>
        <v>-4.7453279589593222E-2</v>
      </c>
      <c r="AI585" s="34">
        <f t="shared" si="2102"/>
        <v>3.241642640068565E-2</v>
      </c>
      <c r="AJ585" s="34">
        <f t="shared" si="2102"/>
        <v>7.9752377470069691E-2</v>
      </c>
    </row>
    <row r="586" spans="1:36" x14ac:dyDescent="0.2">
      <c r="A586" s="1">
        <f t="shared" si="2093"/>
        <v>41426</v>
      </c>
      <c r="B586" s="34">
        <f t="shared" ref="B586:AJ586" si="2103">IF(OR(B154="C",B142="C"),"C",(B154/B142-1))</f>
        <v>3.7608832241270873E-2</v>
      </c>
      <c r="C586" s="34">
        <f t="shared" si="2103"/>
        <v>-2.4165801555656952E-2</v>
      </c>
      <c r="D586" s="34">
        <f t="shared" si="2103"/>
        <v>-9.6689609963946266E-2</v>
      </c>
      <c r="E586" s="34">
        <f t="shared" si="2103"/>
        <v>-0.10616276318902296</v>
      </c>
      <c r="F586" s="34">
        <f t="shared" si="2103"/>
        <v>2.412791191612973E-3</v>
      </c>
      <c r="G586" s="34">
        <f t="shared" si="2103"/>
        <v>-4.4004606439651539E-4</v>
      </c>
      <c r="H586" s="34">
        <f t="shared" si="2103"/>
        <v>-7.3956350599671095E-2</v>
      </c>
      <c r="I586" s="34">
        <f t="shared" si="2103"/>
        <v>0.11432098765432097</v>
      </c>
      <c r="J586" s="34">
        <f t="shared" si="2103"/>
        <v>6.6328170190886215E-2</v>
      </c>
      <c r="K586" s="34">
        <f t="shared" si="2103"/>
        <v>9.7454196527632098E-2</v>
      </c>
      <c r="L586" s="34">
        <f t="shared" si="2103"/>
        <v>-4.0839654993245378E-2</v>
      </c>
      <c r="M586" s="34">
        <f t="shared" si="2103"/>
        <v>-0.18676595532010598</v>
      </c>
      <c r="N586" s="34">
        <f t="shared" si="2103"/>
        <v>-3.4023117076808385E-2</v>
      </c>
      <c r="O586" s="34">
        <f t="shared" si="2103"/>
        <v>-0.12218166201417224</v>
      </c>
      <c r="P586" s="34">
        <f t="shared" si="2103"/>
        <v>2.0862833946946102E-2</v>
      </c>
      <c r="Q586" s="34">
        <f t="shared" si="2103"/>
        <v>0.17200586264656614</v>
      </c>
      <c r="R586" s="34">
        <f t="shared" si="2103"/>
        <v>0.11717192114496311</v>
      </c>
      <c r="S586" s="34">
        <f t="shared" si="2103"/>
        <v>0.12315263898512119</v>
      </c>
      <c r="T586" s="34">
        <f t="shared" si="2103"/>
        <v>3.2545605306799397E-2</v>
      </c>
      <c r="U586" s="34">
        <f t="shared" si="2103"/>
        <v>1.1151373970061718E-2</v>
      </c>
      <c r="V586" s="34">
        <f t="shared" si="2103"/>
        <v>0.11844536106431192</v>
      </c>
      <c r="W586" s="34">
        <f t="shared" si="2103"/>
        <v>-0.11208089409260247</v>
      </c>
      <c r="X586" s="34">
        <f t="shared" si="2103"/>
        <v>0.12152040245947449</v>
      </c>
      <c r="Y586" s="34">
        <f t="shared" si="2103"/>
        <v>8.337229234844945E-2</v>
      </c>
      <c r="Z586" s="34">
        <f t="shared" si="2103"/>
        <v>9.7119705473642348E-2</v>
      </c>
      <c r="AA586" s="34">
        <f t="shared" si="2103"/>
        <v>-1.2105480773648147E-2</v>
      </c>
      <c r="AB586" s="34">
        <f t="shared" si="2103"/>
        <v>0.13643185228978116</v>
      </c>
      <c r="AC586" s="34">
        <f t="shared" si="2103"/>
        <v>0.17731349125909568</v>
      </c>
      <c r="AD586" s="34">
        <f t="shared" si="2103"/>
        <v>-3.513354115763756E-2</v>
      </c>
      <c r="AE586" s="34">
        <f t="shared" si="2103"/>
        <v>-4.6508696748172373E-2</v>
      </c>
      <c r="AF586" s="34">
        <f t="shared" si="2103"/>
        <v>8.9575944822784637E-2</v>
      </c>
      <c r="AG586" s="34">
        <f t="shared" si="2103"/>
        <v>-0.19148274790177189</v>
      </c>
      <c r="AH586" s="34">
        <f t="shared" si="2103"/>
        <v>3.3269855494566958E-2</v>
      </c>
      <c r="AI586" s="34">
        <f t="shared" si="2103"/>
        <v>-6.5687007787408103E-2</v>
      </c>
      <c r="AJ586" s="34">
        <f t="shared" si="2103"/>
        <v>2.5555180179557491E-2</v>
      </c>
    </row>
    <row r="587" spans="1:36" x14ac:dyDescent="0.2">
      <c r="A587" s="1">
        <f t="shared" si="2093"/>
        <v>41456</v>
      </c>
      <c r="B587" s="34">
        <f t="shared" ref="B587:AJ587" si="2104">IF(OR(B155="C",B143="C"),"C",(B155/B143-1))</f>
        <v>-2.5582924202369517E-2</v>
      </c>
      <c r="C587" s="34">
        <f t="shared" si="2104"/>
        <v>9.2929144122426477E-2</v>
      </c>
      <c r="D587" s="34">
        <f t="shared" si="2104"/>
        <v>-1.4901222953904059E-2</v>
      </c>
      <c r="E587" s="34">
        <f t="shared" si="2104"/>
        <v>0.11446456215925149</v>
      </c>
      <c r="F587" s="34">
        <f t="shared" si="2104"/>
        <v>0.15348960636886333</v>
      </c>
      <c r="G587" s="34">
        <f t="shared" si="2104"/>
        <v>8.9117157134924962E-2</v>
      </c>
      <c r="H587" s="34">
        <f t="shared" si="2104"/>
        <v>0.12554948318878467</v>
      </c>
      <c r="I587" s="34">
        <f t="shared" si="2104"/>
        <v>-5.054008522445752E-3</v>
      </c>
      <c r="J587" s="34">
        <f t="shared" si="2104"/>
        <v>5.9918637523270979E-2</v>
      </c>
      <c r="K587" s="34">
        <f t="shared" si="2104"/>
        <v>0.19463692186355708</v>
      </c>
      <c r="L587" s="34">
        <f t="shared" si="2104"/>
        <v>0.18825415576744575</v>
      </c>
      <c r="M587" s="34">
        <f t="shared" si="2104"/>
        <v>0.15851020408163263</v>
      </c>
      <c r="N587" s="34">
        <f t="shared" si="2104"/>
        <v>1.300023494400504E-2</v>
      </c>
      <c r="O587" s="34">
        <f t="shared" si="2104"/>
        <v>8.1896095651253775E-2</v>
      </c>
      <c r="P587" s="34">
        <f t="shared" si="2104"/>
        <v>0.26722705502883404</v>
      </c>
      <c r="Q587" s="34">
        <f t="shared" si="2104"/>
        <v>0.12373856455720089</v>
      </c>
      <c r="R587" s="34">
        <f t="shared" si="2104"/>
        <v>0.11385835852452431</v>
      </c>
      <c r="S587" s="34">
        <f t="shared" si="2104"/>
        <v>9.6614025254689873E-2</v>
      </c>
      <c r="T587" s="34">
        <f t="shared" si="2104"/>
        <v>6.8296413800917888E-2</v>
      </c>
      <c r="U587" s="34">
        <f t="shared" si="2104"/>
        <v>-3.9138100705264911E-2</v>
      </c>
      <c r="V587" s="34">
        <f t="shared" si="2104"/>
        <v>8.5675659315159747E-2</v>
      </c>
      <c r="W587" s="34">
        <f t="shared" si="2104"/>
        <v>-2.2716479341459594E-2</v>
      </c>
      <c r="X587" s="34">
        <f t="shared" si="2104"/>
        <v>0.10612277737549269</v>
      </c>
      <c r="Y587" s="34">
        <f t="shared" si="2104"/>
        <v>-0.15382770817097291</v>
      </c>
      <c r="Z587" s="34">
        <f t="shared" si="2104"/>
        <v>6.2182362861875173E-2</v>
      </c>
      <c r="AA587" s="34">
        <f t="shared" si="2104"/>
        <v>-7.3372760296930628E-2</v>
      </c>
      <c r="AB587" s="34">
        <f t="shared" si="2104"/>
        <v>3.6335296155178387E-2</v>
      </c>
      <c r="AC587" s="34">
        <f t="shared" si="2104"/>
        <v>9.9538020390824045E-2</v>
      </c>
      <c r="AD587" s="34">
        <f t="shared" si="2104"/>
        <v>0.31215634315998675</v>
      </c>
      <c r="AE587" s="34">
        <f t="shared" si="2104"/>
        <v>-7.3059892798881365E-2</v>
      </c>
      <c r="AF587" s="34">
        <f t="shared" si="2104"/>
        <v>1.0852001468968142E-2</v>
      </c>
      <c r="AG587" s="34">
        <f t="shared" si="2104"/>
        <v>-0.2582749456390433</v>
      </c>
      <c r="AH587" s="34">
        <f t="shared" si="2104"/>
        <v>1.7058775972188522E-2</v>
      </c>
      <c r="AI587" s="34">
        <f t="shared" si="2104"/>
        <v>-4.406541851186041E-2</v>
      </c>
      <c r="AJ587" s="34">
        <f t="shared" si="2104"/>
        <v>8.0246573965075063E-2</v>
      </c>
    </row>
    <row r="588" spans="1:36" x14ac:dyDescent="0.2">
      <c r="A588" s="1">
        <f t="shared" si="2093"/>
        <v>41487</v>
      </c>
      <c r="B588" s="34">
        <f t="shared" ref="B588:AJ588" si="2105">IF(OR(B156="C",B144="C"),"C",(B156/B144-1))</f>
        <v>6.3155971834728319E-2</v>
      </c>
      <c r="C588" s="34">
        <f t="shared" si="2105"/>
        <v>3.3263849781042687E-2</v>
      </c>
      <c r="D588" s="34">
        <f t="shared" si="2105"/>
        <v>-4.1401273885350309E-2</v>
      </c>
      <c r="E588" s="34">
        <f t="shared" si="2105"/>
        <v>6.5307332777926774E-2</v>
      </c>
      <c r="F588" s="34">
        <f t="shared" si="2105"/>
        <v>0.14939564549785422</v>
      </c>
      <c r="G588" s="34">
        <f t="shared" si="2105"/>
        <v>8.1199959083850137E-2</v>
      </c>
      <c r="H588" s="34">
        <f t="shared" si="2105"/>
        <v>0.14253715760900509</v>
      </c>
      <c r="I588" s="34">
        <f t="shared" si="2105"/>
        <v>0.159687068568799</v>
      </c>
      <c r="J588" s="34">
        <f t="shared" si="2105"/>
        <v>-9.1463806281713689E-2</v>
      </c>
      <c r="K588" s="34">
        <f t="shared" si="2105"/>
        <v>7.832765048914947E-2</v>
      </c>
      <c r="L588" s="34">
        <f t="shared" si="2105"/>
        <v>0.12330629886843769</v>
      </c>
      <c r="M588" s="34">
        <f t="shared" si="2105"/>
        <v>0.16397524199553248</v>
      </c>
      <c r="N588" s="34">
        <f t="shared" si="2105"/>
        <v>7.2475285291967229E-2</v>
      </c>
      <c r="O588" s="34">
        <f t="shared" si="2105"/>
        <v>5.8214324648424798E-2</v>
      </c>
      <c r="P588" s="34">
        <f t="shared" si="2105"/>
        <v>0.14368494473655979</v>
      </c>
      <c r="Q588" s="34">
        <f t="shared" si="2105"/>
        <v>0.18317395264116576</v>
      </c>
      <c r="R588" s="34">
        <f t="shared" si="2105"/>
        <v>9.2495714840987064E-2</v>
      </c>
      <c r="S588" s="34">
        <f t="shared" si="2105"/>
        <v>6.5233264569731331E-2</v>
      </c>
      <c r="T588" s="34">
        <f t="shared" si="2105"/>
        <v>0.19049366856303918</v>
      </c>
      <c r="U588" s="34">
        <f t="shared" si="2105"/>
        <v>6.4502781481311278E-2</v>
      </c>
      <c r="V588" s="34">
        <f t="shared" si="2105"/>
        <v>3.8648393146924587E-2</v>
      </c>
      <c r="W588" s="34">
        <f t="shared" si="2105"/>
        <v>8.2698403870752557E-2</v>
      </c>
      <c r="X588" s="34">
        <f t="shared" si="2105"/>
        <v>8.1774109539644924E-2</v>
      </c>
      <c r="Y588" s="34">
        <f t="shared" si="2105"/>
        <v>-0.1087220515751125</v>
      </c>
      <c r="Z588" s="34">
        <f t="shared" si="2105"/>
        <v>3.7884497621178514E-2</v>
      </c>
      <c r="AA588" s="34">
        <f t="shared" si="2105"/>
        <v>5.0905222940997641E-2</v>
      </c>
      <c r="AB588" s="34">
        <f t="shared" si="2105"/>
        <v>-4.0116214102134284E-2</v>
      </c>
      <c r="AC588" s="34">
        <f t="shared" si="2105"/>
        <v>0.14577912720866704</v>
      </c>
      <c r="AD588" s="34">
        <f t="shared" si="2105"/>
        <v>0.25507537688442206</v>
      </c>
      <c r="AE588" s="34">
        <f t="shared" si="2105"/>
        <v>1.3191573144319735E-2</v>
      </c>
      <c r="AF588" s="34">
        <f t="shared" si="2105"/>
        <v>0.1659544312495973</v>
      </c>
      <c r="AG588" s="34">
        <f t="shared" si="2105"/>
        <v>-0.3905579399141631</v>
      </c>
      <c r="AH588" s="34">
        <f t="shared" si="2105"/>
        <v>0.24773115284392122</v>
      </c>
      <c r="AI588" s="34">
        <f t="shared" si="2105"/>
        <v>-0.18943661971830983</v>
      </c>
      <c r="AJ588" s="34">
        <f t="shared" si="2105"/>
        <v>7.2490332330983343E-2</v>
      </c>
    </row>
    <row r="589" spans="1:36" x14ac:dyDescent="0.2">
      <c r="A589" s="1">
        <f t="shared" si="2093"/>
        <v>41518</v>
      </c>
      <c r="B589" s="34">
        <f t="shared" ref="B589:AJ589" si="2106">IF(OR(B157="C",B145="C"),"C",(B157/B145-1))</f>
        <v>-2.8112753436913218E-2</v>
      </c>
      <c r="C589" s="34">
        <f t="shared" si="2106"/>
        <v>0.11277665953164173</v>
      </c>
      <c r="D589" s="34">
        <f t="shared" si="2106"/>
        <v>-0.11226855527678092</v>
      </c>
      <c r="E589" s="34">
        <f t="shared" si="2106"/>
        <v>0.21474354631072567</v>
      </c>
      <c r="F589" s="34">
        <f t="shared" si="2106"/>
        <v>0.17813672329341612</v>
      </c>
      <c r="G589" s="34">
        <f t="shared" si="2106"/>
        <v>5.9892896229646553E-2</v>
      </c>
      <c r="H589" s="34">
        <f t="shared" si="2106"/>
        <v>-5.4164660568123413E-4</v>
      </c>
      <c r="I589" s="34">
        <f t="shared" si="2106"/>
        <v>0.21325336741716638</v>
      </c>
      <c r="J589" s="34">
        <f t="shared" si="2106"/>
        <v>9.9382334774552161E-2</v>
      </c>
      <c r="K589" s="34">
        <f t="shared" si="2106"/>
        <v>0.27015869297886042</v>
      </c>
      <c r="L589" s="34">
        <f t="shared" si="2106"/>
        <v>5.2901582681462722E-2</v>
      </c>
      <c r="M589" s="34">
        <f t="shared" si="2106"/>
        <v>-2.0620378082330082E-2</v>
      </c>
      <c r="N589" s="34">
        <f t="shared" si="2106"/>
        <v>8.3483587324326702E-3</v>
      </c>
      <c r="O589" s="34">
        <f t="shared" si="2106"/>
        <v>-6.8774131274131234E-2</v>
      </c>
      <c r="P589" s="34">
        <f t="shared" si="2106"/>
        <v>0.11000802978319579</v>
      </c>
      <c r="Q589" s="34">
        <f t="shared" si="2106"/>
        <v>3.8184099106162828E-2</v>
      </c>
      <c r="R589" s="34">
        <f t="shared" si="2106"/>
        <v>-0.10247099877393195</v>
      </c>
      <c r="S589" s="34">
        <f t="shared" si="2106"/>
        <v>-0.10079731481818077</v>
      </c>
      <c r="T589" s="34">
        <f t="shared" si="2106"/>
        <v>-5.0022237919577273E-2</v>
      </c>
      <c r="U589" s="34">
        <f t="shared" si="2106"/>
        <v>5.3994208823028522E-2</v>
      </c>
      <c r="V589" s="34">
        <f t="shared" si="2106"/>
        <v>4.2919059537281923E-2</v>
      </c>
      <c r="W589" s="34">
        <f t="shared" si="2106"/>
        <v>-4.1670835417708885E-2</v>
      </c>
      <c r="X589" s="34">
        <f t="shared" si="2106"/>
        <v>0.13328797157329708</v>
      </c>
      <c r="Y589" s="34">
        <f t="shared" si="2106"/>
        <v>-4.3167768066509904E-3</v>
      </c>
      <c r="Z589" s="34">
        <f t="shared" si="2106"/>
        <v>4.2251748955659529E-2</v>
      </c>
      <c r="AA589" s="34">
        <f t="shared" si="2106"/>
        <v>-4.5698471092510684E-2</v>
      </c>
      <c r="AB589" s="34">
        <f t="shared" si="2106"/>
        <v>6.3503192688118215E-2</v>
      </c>
      <c r="AC589" s="34">
        <f t="shared" si="2106"/>
        <v>5.4317276702874562E-2</v>
      </c>
      <c r="AD589" s="34">
        <f t="shared" si="2106"/>
        <v>0.28360797918473546</v>
      </c>
      <c r="AE589" s="34">
        <f t="shared" si="2106"/>
        <v>4.091013560101131E-2</v>
      </c>
      <c r="AF589" s="34">
        <f t="shared" si="2106"/>
        <v>-3.2866959185362976E-2</v>
      </c>
      <c r="AG589" s="34">
        <f t="shared" si="2106"/>
        <v>-0.37322564855604501</v>
      </c>
      <c r="AH589" s="34">
        <f t="shared" si="2106"/>
        <v>0.26996617657209909</v>
      </c>
      <c r="AI589" s="34">
        <f t="shared" si="2106"/>
        <v>-9.2118349080059669E-2</v>
      </c>
      <c r="AJ589" s="34">
        <f t="shared" si="2106"/>
        <v>4.9077534299656111E-2</v>
      </c>
    </row>
    <row r="590" spans="1:36" x14ac:dyDescent="0.2">
      <c r="A590" s="1">
        <f t="shared" si="2093"/>
        <v>41548</v>
      </c>
      <c r="B590" s="34">
        <f t="shared" ref="B590:AJ590" si="2107">IF(OR(B158="C",B146="C"),"C",(B158/B146-1))</f>
        <v>-3.6130598546921577E-2</v>
      </c>
      <c r="C590" s="34">
        <f t="shared" si="2107"/>
        <v>-3.2083996669673986E-3</v>
      </c>
      <c r="D590" s="34">
        <f t="shared" si="2107"/>
        <v>-1.4783617688770456E-2</v>
      </c>
      <c r="E590" s="34">
        <f t="shared" si="2107"/>
        <v>0.12489015074697485</v>
      </c>
      <c r="F590" s="34">
        <f t="shared" si="2107"/>
        <v>3.8240707672866137E-2</v>
      </c>
      <c r="G590" s="34">
        <f t="shared" si="2107"/>
        <v>2.0300607786234437E-2</v>
      </c>
      <c r="H590" s="34">
        <f t="shared" si="2107"/>
        <v>-4.1386311282325394E-3</v>
      </c>
      <c r="I590" s="34">
        <f t="shared" si="2107"/>
        <v>0.1200314218381775</v>
      </c>
      <c r="J590" s="34">
        <f t="shared" si="2107"/>
        <v>-0.1392663911728369</v>
      </c>
      <c r="K590" s="34">
        <f t="shared" si="2107"/>
        <v>3.9778201203194197E-2</v>
      </c>
      <c r="L590" s="34">
        <f t="shared" si="2107"/>
        <v>2.2556680890442715E-2</v>
      </c>
      <c r="M590" s="34">
        <f t="shared" si="2107"/>
        <v>2.1894470062304272E-2</v>
      </c>
      <c r="N590" s="34">
        <f t="shared" si="2107"/>
        <v>7.0059226932668306E-2</v>
      </c>
      <c r="O590" s="34">
        <f t="shared" si="2107"/>
        <v>-3.1323185011709609E-2</v>
      </c>
      <c r="P590" s="34">
        <f t="shared" si="2107"/>
        <v>0.21026156941649909</v>
      </c>
      <c r="Q590" s="34">
        <f t="shared" si="2107"/>
        <v>-8.403532955531734E-2</v>
      </c>
      <c r="R590" s="34">
        <f t="shared" si="2107"/>
        <v>7.6802402240552237E-3</v>
      </c>
      <c r="S590" s="34">
        <f t="shared" si="2107"/>
        <v>2.0817414633317988E-2</v>
      </c>
      <c r="T590" s="34">
        <f t="shared" si="2107"/>
        <v>-6.0641411784668864E-2</v>
      </c>
      <c r="U590" s="34">
        <f t="shared" si="2107"/>
        <v>-4.9972296245481607E-2</v>
      </c>
      <c r="V590" s="34">
        <f t="shared" si="2107"/>
        <v>5.5633435034770917E-2</v>
      </c>
      <c r="W590" s="34">
        <f t="shared" si="2107"/>
        <v>-5.9603820304209409E-2</v>
      </c>
      <c r="X590" s="34">
        <f t="shared" si="2107"/>
        <v>4.4296246443757736E-2</v>
      </c>
      <c r="Y590" s="34">
        <f t="shared" si="2107"/>
        <v>0.15312687655485968</v>
      </c>
      <c r="Z590" s="34">
        <f t="shared" si="2107"/>
        <v>5.1634507582462907E-2</v>
      </c>
      <c r="AA590" s="34">
        <f t="shared" si="2107"/>
        <v>-0.11667225607993248</v>
      </c>
      <c r="AB590" s="34">
        <f t="shared" si="2107"/>
        <v>-0.13493091537132984</v>
      </c>
      <c r="AC590" s="34">
        <f t="shared" si="2107"/>
        <v>5.1777351160644081E-2</v>
      </c>
      <c r="AD590" s="34">
        <f t="shared" si="2107"/>
        <v>0.21516438296195761</v>
      </c>
      <c r="AE590" s="34">
        <f t="shared" si="2107"/>
        <v>0.18512090016758442</v>
      </c>
      <c r="AF590" s="34">
        <f t="shared" si="2107"/>
        <v>8.3398423108098196E-2</v>
      </c>
      <c r="AG590" s="34">
        <f t="shared" si="2107"/>
        <v>-5.835901386748843E-2</v>
      </c>
      <c r="AH590" s="34">
        <f t="shared" si="2107"/>
        <v>0.190783369416339</v>
      </c>
      <c r="AI590" s="34">
        <f t="shared" si="2107"/>
        <v>-6.1303946152830968E-2</v>
      </c>
      <c r="AJ590" s="34">
        <f t="shared" si="2107"/>
        <v>1.5158307571596419E-2</v>
      </c>
    </row>
    <row r="591" spans="1:36" x14ac:dyDescent="0.2">
      <c r="A591" s="1">
        <f t="shared" si="2093"/>
        <v>41579</v>
      </c>
      <c r="B591" s="34">
        <f t="shared" ref="B591:AJ591" si="2108">IF(OR(B159="C",B147="C"),"C",(B159/B147-1))</f>
        <v>-7.8769178023485598E-3</v>
      </c>
      <c r="C591" s="34">
        <f t="shared" si="2108"/>
        <v>3.6252766216286592E-2</v>
      </c>
      <c r="D591" s="34">
        <f t="shared" si="2108"/>
        <v>0.10006522125817741</v>
      </c>
      <c r="E591" s="34">
        <f t="shared" si="2108"/>
        <v>1.3215713483331726E-2</v>
      </c>
      <c r="F591" s="34">
        <f t="shared" si="2108"/>
        <v>0.1594314581727887</v>
      </c>
      <c r="G591" s="34">
        <f t="shared" si="2108"/>
        <v>0.1056587666753479</v>
      </c>
      <c r="H591" s="34">
        <f t="shared" si="2108"/>
        <v>2.6873931372932924E-2</v>
      </c>
      <c r="I591" s="34">
        <f t="shared" si="2108"/>
        <v>0.22346007911520149</v>
      </c>
      <c r="J591" s="34">
        <f t="shared" si="2108"/>
        <v>5.6653432662711278E-2</v>
      </c>
      <c r="K591" s="34">
        <f t="shared" si="2108"/>
        <v>0.16557146993963423</v>
      </c>
      <c r="L591" s="34">
        <f t="shared" si="2108"/>
        <v>-3.0684738247594101E-2</v>
      </c>
      <c r="M591" s="34">
        <f t="shared" si="2108"/>
        <v>0.26011702606489617</v>
      </c>
      <c r="N591" s="34">
        <f t="shared" si="2108"/>
        <v>7.1555435952637136E-2</v>
      </c>
      <c r="O591" s="34">
        <f t="shared" si="2108"/>
        <v>8.2562014068863432E-2</v>
      </c>
      <c r="P591" s="34">
        <f t="shared" si="2108"/>
        <v>0.15333070555774531</v>
      </c>
      <c r="Q591" s="34">
        <f t="shared" si="2108"/>
        <v>-3.5157964019306709E-2</v>
      </c>
      <c r="R591" s="34">
        <f t="shared" si="2108"/>
        <v>-3.0422972448583607E-2</v>
      </c>
      <c r="S591" s="34">
        <f t="shared" si="2108"/>
        <v>-3.8786037864306455E-2</v>
      </c>
      <c r="T591" s="34">
        <f t="shared" si="2108"/>
        <v>6.8638553523100221E-2</v>
      </c>
      <c r="U591" s="34">
        <f t="shared" si="2108"/>
        <v>0.10233941821296688</v>
      </c>
      <c r="V591" s="34">
        <f t="shared" si="2108"/>
        <v>0.12062456907552654</v>
      </c>
      <c r="W591" s="34">
        <f t="shared" si="2108"/>
        <v>1.0655015139320101E-2</v>
      </c>
      <c r="X591" s="34">
        <f t="shared" si="2108"/>
        <v>-4.6559643669094819E-2</v>
      </c>
      <c r="Y591" s="34">
        <f t="shared" si="2108"/>
        <v>0.20648418814775438</v>
      </c>
      <c r="Z591" s="34">
        <f t="shared" si="2108"/>
        <v>9.7659833300874244E-2</v>
      </c>
      <c r="AA591" s="34">
        <f t="shared" si="2108"/>
        <v>7.2726727447216977E-2</v>
      </c>
      <c r="AB591" s="34">
        <f t="shared" si="2108"/>
        <v>-1.6675959247807848E-2</v>
      </c>
      <c r="AC591" s="34">
        <f t="shared" si="2108"/>
        <v>0.12626265251906643</v>
      </c>
      <c r="AD591" s="34">
        <f t="shared" si="2108"/>
        <v>0.24213131235016627</v>
      </c>
      <c r="AE591" s="34">
        <f t="shared" si="2108"/>
        <v>0.13389121338912124</v>
      </c>
      <c r="AF591" s="34">
        <f t="shared" si="2108"/>
        <v>0.15798500514529334</v>
      </c>
      <c r="AG591" s="34">
        <f t="shared" si="2108"/>
        <v>-0.14829749103942658</v>
      </c>
      <c r="AH591" s="34">
        <f t="shared" si="2108"/>
        <v>0.2666483214089157</v>
      </c>
      <c r="AI591" s="34">
        <f t="shared" si="2108"/>
        <v>4.3726463028274321E-2</v>
      </c>
      <c r="AJ591" s="34">
        <f t="shared" si="2108"/>
        <v>6.6618190890103568E-2</v>
      </c>
    </row>
    <row r="592" spans="1:36" x14ac:dyDescent="0.2">
      <c r="A592" s="1">
        <f t="shared" si="2093"/>
        <v>41609</v>
      </c>
      <c r="B592" s="34">
        <f t="shared" ref="B592:AJ592" si="2109">IF(OR(B160="C",B148="C"),"C",(B160/B148-1))</f>
        <v>6.1391246034407265E-2</v>
      </c>
      <c r="C592" s="34">
        <f t="shared" si="2109"/>
        <v>4.7042798647851658E-3</v>
      </c>
      <c r="D592" s="34">
        <f t="shared" si="2109"/>
        <v>8.365812209343737E-2</v>
      </c>
      <c r="E592" s="34">
        <f t="shared" si="2109"/>
        <v>7.861341308908143E-2</v>
      </c>
      <c r="F592" s="34">
        <f t="shared" si="2109"/>
        <v>0.13647970900005513</v>
      </c>
      <c r="G592" s="34">
        <f t="shared" si="2109"/>
        <v>4.2286087912741133E-2</v>
      </c>
      <c r="H592" s="34">
        <f t="shared" si="2109"/>
        <v>3.1078746250304823E-2</v>
      </c>
      <c r="I592" s="34">
        <f t="shared" si="2109"/>
        <v>0.13565154029874904</v>
      </c>
      <c r="J592" s="34">
        <f t="shared" si="2109"/>
        <v>0.18450883245570804</v>
      </c>
      <c r="K592" s="34">
        <f t="shared" si="2109"/>
        <v>2.658884565499342E-2</v>
      </c>
      <c r="L592" s="34">
        <f t="shared" si="2109"/>
        <v>-1.5571580429224019E-2</v>
      </c>
      <c r="M592" s="34">
        <f t="shared" si="2109"/>
        <v>0.29021166863651016</v>
      </c>
      <c r="N592" s="34">
        <f t="shared" si="2109"/>
        <v>0.16792032109409849</v>
      </c>
      <c r="O592" s="34">
        <f t="shared" si="2109"/>
        <v>5.2440917716060076E-2</v>
      </c>
      <c r="P592" s="34">
        <f t="shared" si="2109"/>
        <v>-2.3480792711561005E-4</v>
      </c>
      <c r="Q592" s="34">
        <f t="shared" si="2109"/>
        <v>-8.1500237379331653E-3</v>
      </c>
      <c r="R592" s="34">
        <f t="shared" si="2109"/>
        <v>-3.2132987827616866E-2</v>
      </c>
      <c r="S592" s="34">
        <f t="shared" si="2109"/>
        <v>-4.8433876362559136E-3</v>
      </c>
      <c r="T592" s="34">
        <f t="shared" si="2109"/>
        <v>6.5417888038893368E-2</v>
      </c>
      <c r="U592" s="34">
        <f t="shared" si="2109"/>
        <v>-8.5596554904550093E-3</v>
      </c>
      <c r="V592" s="34">
        <f t="shared" si="2109"/>
        <v>5.7525046790708023E-2</v>
      </c>
      <c r="W592" s="34">
        <f t="shared" si="2109"/>
        <v>-0.16650004053068168</v>
      </c>
      <c r="X592" s="34">
        <f t="shared" si="2109"/>
        <v>-1.9642888743386044E-2</v>
      </c>
      <c r="Y592" s="34">
        <f t="shared" si="2109"/>
        <v>-9.3956562795089682E-2</v>
      </c>
      <c r="Z592" s="34">
        <f t="shared" si="2109"/>
        <v>1.6664723541927717E-2</v>
      </c>
      <c r="AA592" s="34">
        <f t="shared" si="2109"/>
        <v>4.8235946916567851E-2</v>
      </c>
      <c r="AB592" s="34">
        <f t="shared" si="2109"/>
        <v>-0.18235205888800432</v>
      </c>
      <c r="AC592" s="34">
        <f t="shared" si="2109"/>
        <v>6.2374786497960688E-3</v>
      </c>
      <c r="AD592" s="34">
        <f t="shared" si="2109"/>
        <v>0.16974085942822548</v>
      </c>
      <c r="AE592" s="34">
        <f t="shared" si="2109"/>
        <v>6.7482286469368713E-2</v>
      </c>
      <c r="AF592" s="34">
        <f t="shared" si="2109"/>
        <v>0.16783096162138844</v>
      </c>
      <c r="AG592" s="34">
        <f t="shared" si="2109"/>
        <v>-0.2509502178548253</v>
      </c>
      <c r="AH592" s="34">
        <f t="shared" si="2109"/>
        <v>0.30348085018995796</v>
      </c>
      <c r="AI592" s="34">
        <f t="shared" si="2109"/>
        <v>8.4743233968906928E-3</v>
      </c>
      <c r="AJ592" s="34">
        <f t="shared" si="2109"/>
        <v>3.3383123213934329E-2</v>
      </c>
    </row>
    <row r="593" spans="1:36" x14ac:dyDescent="0.2">
      <c r="A593" s="1">
        <f t="shared" si="2093"/>
        <v>41640</v>
      </c>
      <c r="B593" s="34">
        <f t="shared" ref="B593:AJ593" si="2110">IF(OR(B161="C",B149="C"),"C",(B161/B149-1))</f>
        <v>9.543157205892161E-2</v>
      </c>
      <c r="C593" s="34">
        <f t="shared" si="2110"/>
        <v>5.6668681650821506E-2</v>
      </c>
      <c r="D593" s="34">
        <f t="shared" si="2110"/>
        <v>4.4012480975914592E-3</v>
      </c>
      <c r="E593" s="34">
        <f t="shared" si="2110"/>
        <v>1.917502787068015E-2</v>
      </c>
      <c r="F593" s="34">
        <f t="shared" si="2110"/>
        <v>0.18804617475098784</v>
      </c>
      <c r="G593" s="34">
        <f t="shared" si="2110"/>
        <v>7.5218716117695372E-2</v>
      </c>
      <c r="H593" s="34">
        <f t="shared" si="2110"/>
        <v>5.7251758109353457E-3</v>
      </c>
      <c r="I593" s="34">
        <f t="shared" si="2110"/>
        <v>0.21390447829572778</v>
      </c>
      <c r="J593" s="34">
        <f t="shared" si="2110"/>
        <v>4.7770079047526171E-2</v>
      </c>
      <c r="K593" s="34">
        <f t="shared" si="2110"/>
        <v>3.0543042423642364E-2</v>
      </c>
      <c r="L593" s="34">
        <f t="shared" si="2110"/>
        <v>-7.9813419547654085E-3</v>
      </c>
      <c r="M593" s="34">
        <f t="shared" si="2110"/>
        <v>0.28884841931536864</v>
      </c>
      <c r="N593" s="34">
        <f t="shared" si="2110"/>
        <v>0.14473537914164991</v>
      </c>
      <c r="O593" s="34">
        <f t="shared" si="2110"/>
        <v>0.369988823557996</v>
      </c>
      <c r="P593" s="34">
        <f t="shared" si="2110"/>
        <v>-9.3590677348871054E-2</v>
      </c>
      <c r="Q593" s="34">
        <f t="shared" si="2110"/>
        <v>7.590531534193512E-2</v>
      </c>
      <c r="R593" s="34">
        <f t="shared" si="2110"/>
        <v>-4.4545191206830759E-2</v>
      </c>
      <c r="S593" s="34">
        <f t="shared" si="2110"/>
        <v>-3.9847363428320293E-2</v>
      </c>
      <c r="T593" s="34">
        <f t="shared" si="2110"/>
        <v>0.11377394387512441</v>
      </c>
      <c r="U593" s="34">
        <f t="shared" si="2110"/>
        <v>2.7311320754716872E-2</v>
      </c>
      <c r="V593" s="34">
        <f t="shared" si="2110"/>
        <v>4.3999133631686504E-2</v>
      </c>
      <c r="W593" s="34">
        <f t="shared" si="2110"/>
        <v>-6.1157485890860341E-3</v>
      </c>
      <c r="X593" s="34">
        <f t="shared" si="2110"/>
        <v>4.8659511012583589E-2</v>
      </c>
      <c r="Y593" s="34">
        <f t="shared" si="2110"/>
        <v>0.20177403458471455</v>
      </c>
      <c r="Z593" s="34">
        <f t="shared" si="2110"/>
        <v>5.0500509741276289E-2</v>
      </c>
      <c r="AA593" s="34">
        <f t="shared" si="2110"/>
        <v>0.18362419298519317</v>
      </c>
      <c r="AB593" s="34">
        <f t="shared" si="2110"/>
        <v>-0.18035624206369916</v>
      </c>
      <c r="AC593" s="34">
        <f t="shared" si="2110"/>
        <v>0.12265841976988034</v>
      </c>
      <c r="AD593" s="34">
        <f t="shared" si="2110"/>
        <v>0.20950189179701217</v>
      </c>
      <c r="AE593" s="34">
        <f t="shared" si="2110"/>
        <v>5.9645584209768732E-3</v>
      </c>
      <c r="AF593" s="34">
        <f t="shared" si="2110"/>
        <v>0.10758601058392747</v>
      </c>
      <c r="AG593" s="34">
        <f t="shared" si="2110"/>
        <v>6.4259114921624727E-2</v>
      </c>
      <c r="AH593" s="34">
        <f t="shared" si="2110"/>
        <v>0.16917169860855874</v>
      </c>
      <c r="AI593" s="34">
        <f t="shared" si="2110"/>
        <v>-2.9363185905670885E-3</v>
      </c>
      <c r="AJ593" s="34">
        <f t="shared" si="2110"/>
        <v>6.1390958825556785E-2</v>
      </c>
    </row>
    <row r="594" spans="1:36" x14ac:dyDescent="0.2">
      <c r="A594" s="1">
        <f t="shared" si="2093"/>
        <v>41671</v>
      </c>
      <c r="B594" s="34">
        <f t="shared" ref="B594:AJ594" si="2111">IF(OR(B162="C",B150="C"),"C",(B162/B150-1))</f>
        <v>5.6172611457377508E-2</v>
      </c>
      <c r="C594" s="34">
        <f t="shared" si="2111"/>
        <v>8.435375049828564E-2</v>
      </c>
      <c r="D594" s="34">
        <f t="shared" si="2111"/>
        <v>9.0120754353891996E-2</v>
      </c>
      <c r="E594" s="34">
        <f t="shared" si="2111"/>
        <v>0.1091109667707979</v>
      </c>
      <c r="F594" s="34">
        <f t="shared" si="2111"/>
        <v>4.1686311488291716E-2</v>
      </c>
      <c r="G594" s="34">
        <f t="shared" si="2111"/>
        <v>-1.1882978019797652E-2</v>
      </c>
      <c r="H594" s="34">
        <f t="shared" si="2111"/>
        <v>4.0007237490199188E-2</v>
      </c>
      <c r="I594" s="34">
        <f t="shared" si="2111"/>
        <v>6.8020355721267745E-3</v>
      </c>
      <c r="J594" s="34">
        <f t="shared" si="2111"/>
        <v>1.164981473340454E-2</v>
      </c>
      <c r="K594" s="34">
        <f t="shared" si="2111"/>
        <v>5.1639807471208776E-3</v>
      </c>
      <c r="L594" s="34">
        <f t="shared" si="2111"/>
        <v>-1.9854483860412331E-2</v>
      </c>
      <c r="M594" s="34">
        <f t="shared" si="2111"/>
        <v>0.2370287070877457</v>
      </c>
      <c r="N594" s="34">
        <f t="shared" si="2111"/>
        <v>0.16604320940529815</v>
      </c>
      <c r="O594" s="34">
        <f t="shared" si="2111"/>
        <v>-0.11972738005795858</v>
      </c>
      <c r="P594" s="34">
        <f t="shared" si="2111"/>
        <v>0.12960843823075785</v>
      </c>
      <c r="Q594" s="34">
        <f t="shared" si="2111"/>
        <v>6.7701693680568109E-2</v>
      </c>
      <c r="R594" s="34">
        <f t="shared" si="2111"/>
        <v>1.3798459412843078E-2</v>
      </c>
      <c r="S594" s="34">
        <f t="shared" si="2111"/>
        <v>2.3993942357747988E-2</v>
      </c>
      <c r="T594" s="34">
        <f t="shared" si="2111"/>
        <v>0.16681609688275567</v>
      </c>
      <c r="U594" s="34">
        <f t="shared" si="2111"/>
        <v>7.6394664499622289E-2</v>
      </c>
      <c r="V594" s="34">
        <f t="shared" si="2111"/>
        <v>0.13448526973295083</v>
      </c>
      <c r="W594" s="34">
        <f t="shared" si="2111"/>
        <v>-2.2558658543941124E-2</v>
      </c>
      <c r="X594" s="34">
        <f t="shared" si="2111"/>
        <v>0.10777901343939078</v>
      </c>
      <c r="Y594" s="34">
        <f t="shared" si="2111"/>
        <v>0.2305908203125</v>
      </c>
      <c r="Z594" s="34">
        <f t="shared" si="2111"/>
        <v>0.12391886530450313</v>
      </c>
      <c r="AA594" s="34">
        <f t="shared" si="2111"/>
        <v>7.6807281884623713E-2</v>
      </c>
      <c r="AB594" s="34">
        <f t="shared" si="2111"/>
        <v>0.10902582070226208</v>
      </c>
      <c r="AC594" s="34">
        <f t="shared" si="2111"/>
        <v>0.12876919866121472</v>
      </c>
      <c r="AD594" s="34">
        <f t="shared" si="2111"/>
        <v>0.34643494755634907</v>
      </c>
      <c r="AE594" s="34">
        <f t="shared" si="2111"/>
        <v>0.26753689429445715</v>
      </c>
      <c r="AF594" s="34">
        <f t="shared" si="2111"/>
        <v>0.11213647560572082</v>
      </c>
      <c r="AG594" s="34">
        <f t="shared" si="2111"/>
        <v>0.11408332556622236</v>
      </c>
      <c r="AH594" s="34">
        <f t="shared" si="2111"/>
        <v>5.4403019977283362E-2</v>
      </c>
      <c r="AI594" s="34">
        <f t="shared" si="2111"/>
        <v>-9.6000182640062048E-2</v>
      </c>
      <c r="AJ594" s="34">
        <f t="shared" si="2111"/>
        <v>7.8982961148865494E-2</v>
      </c>
    </row>
    <row r="595" spans="1:36" x14ac:dyDescent="0.2">
      <c r="A595" s="1">
        <f t="shared" si="2093"/>
        <v>41699</v>
      </c>
      <c r="B595" s="34">
        <f t="shared" ref="B595:AJ595" si="2112">IF(OR(B163="C",B151="C"),"C",(B163/B151-1))</f>
        <v>-0.12821325073621714</v>
      </c>
      <c r="C595" s="34">
        <f t="shared" si="2112"/>
        <v>-1.901047232314601E-2</v>
      </c>
      <c r="D595" s="34">
        <f t="shared" si="2112"/>
        <v>-0.10380222474252787</v>
      </c>
      <c r="E595" s="34">
        <f t="shared" si="2112"/>
        <v>-5.2174055937160846E-3</v>
      </c>
      <c r="F595" s="34">
        <f t="shared" si="2112"/>
        <v>-0.13373502762028044</v>
      </c>
      <c r="G595" s="34">
        <f t="shared" si="2112"/>
        <v>-7.4613033392239347E-2</v>
      </c>
      <c r="H595" s="34">
        <f t="shared" si="2112"/>
        <v>-0.1766955756781825</v>
      </c>
      <c r="I595" s="34">
        <f t="shared" si="2112"/>
        <v>-5.7219301539616962E-2</v>
      </c>
      <c r="J595" s="34">
        <f t="shared" si="2112"/>
        <v>-6.613165992879988E-2</v>
      </c>
      <c r="K595" s="34">
        <f t="shared" si="2112"/>
        <v>-0.10227450245258851</v>
      </c>
      <c r="L595" s="34">
        <f t="shared" si="2112"/>
        <v>-9.7411806417301849E-2</v>
      </c>
      <c r="M595" s="34">
        <f t="shared" si="2112"/>
        <v>6.4232439051541856E-2</v>
      </c>
      <c r="N595" s="34">
        <f t="shared" si="2112"/>
        <v>1.4253425912728268E-2</v>
      </c>
      <c r="O595" s="34">
        <f t="shared" si="2112"/>
        <v>-0.35059835452505606</v>
      </c>
      <c r="P595" s="34">
        <f t="shared" si="2112"/>
        <v>-0.10748132943180333</v>
      </c>
      <c r="Q595" s="34">
        <f t="shared" si="2112"/>
        <v>-0.18864313840945057</v>
      </c>
      <c r="R595" s="34">
        <f t="shared" si="2112"/>
        <v>-2.1535172118879675E-2</v>
      </c>
      <c r="S595" s="34">
        <f t="shared" si="2112"/>
        <v>-3.0468040969791277E-2</v>
      </c>
      <c r="T595" s="34">
        <f t="shared" si="2112"/>
        <v>7.8579852274842654E-3</v>
      </c>
      <c r="U595" s="34">
        <f t="shared" si="2112"/>
        <v>-6.601148540642976E-3</v>
      </c>
      <c r="V595" s="34">
        <f t="shared" si="2112"/>
        <v>6.7771961410082682E-2</v>
      </c>
      <c r="W595" s="34">
        <f t="shared" si="2112"/>
        <v>-6.0792311560596723E-2</v>
      </c>
      <c r="X595" s="34">
        <f t="shared" si="2112"/>
        <v>6.998916178334591E-2</v>
      </c>
      <c r="Y595" s="34">
        <f t="shared" si="2112"/>
        <v>-9.8807327358987895E-2</v>
      </c>
      <c r="Z595" s="34">
        <f t="shared" si="2112"/>
        <v>4.512249570148863E-2</v>
      </c>
      <c r="AA595" s="34">
        <f t="shared" si="2112"/>
        <v>2.4534060953614212E-2</v>
      </c>
      <c r="AB595" s="34">
        <f t="shared" si="2112"/>
        <v>-8.0836848425136276E-2</v>
      </c>
      <c r="AC595" s="34">
        <f t="shared" si="2112"/>
        <v>5.2148249182795148E-2</v>
      </c>
      <c r="AD595" s="34">
        <f t="shared" si="2112"/>
        <v>0.1843319284656566</v>
      </c>
      <c r="AE595" s="34">
        <f t="shared" si="2112"/>
        <v>-0.19618642883104542</v>
      </c>
      <c r="AF595" s="34">
        <f t="shared" si="2112"/>
        <v>-4.8336751984303983E-2</v>
      </c>
      <c r="AG595" s="34">
        <f t="shared" si="2112"/>
        <v>-2.6709980147987755E-2</v>
      </c>
      <c r="AH595" s="34">
        <f t="shared" si="2112"/>
        <v>0.12625690412122936</v>
      </c>
      <c r="AI595" s="34">
        <f t="shared" si="2112"/>
        <v>4.3881771411278025E-2</v>
      </c>
      <c r="AJ595" s="34">
        <f t="shared" si="2112"/>
        <v>-2.7806989410251948E-2</v>
      </c>
    </row>
    <row r="596" spans="1:36" x14ac:dyDescent="0.2">
      <c r="A596" s="1">
        <f t="shared" si="2093"/>
        <v>41730</v>
      </c>
      <c r="B596" s="34">
        <f t="shared" ref="B596:AJ596" si="2113">IF(OR(B164="C",B152="C"),"C",(B164/B152-1))</f>
        <v>0.303614092943433</v>
      </c>
      <c r="C596" s="34">
        <f t="shared" si="2113"/>
        <v>4.2222681566494114E-2</v>
      </c>
      <c r="D596" s="34">
        <f t="shared" si="2113"/>
        <v>0.32721490410098353</v>
      </c>
      <c r="E596" s="34">
        <f t="shared" si="2113"/>
        <v>0.16766317345740744</v>
      </c>
      <c r="F596" s="34">
        <f t="shared" si="2113"/>
        <v>0.22486794870245252</v>
      </c>
      <c r="G596" s="34">
        <f t="shared" si="2113"/>
        <v>0.17473572428440409</v>
      </c>
      <c r="H596" s="34">
        <f t="shared" si="2113"/>
        <v>0.14965352662676579</v>
      </c>
      <c r="I596" s="34">
        <f t="shared" si="2113"/>
        <v>0.19237124759019553</v>
      </c>
      <c r="J596" s="34">
        <f t="shared" si="2113"/>
        <v>0.13285414311096755</v>
      </c>
      <c r="K596" s="34">
        <f t="shared" si="2113"/>
        <v>2.1729049354090701E-2</v>
      </c>
      <c r="L596" s="34">
        <f t="shared" si="2113"/>
        <v>0.16614206274262933</v>
      </c>
      <c r="M596" s="34">
        <f t="shared" si="2113"/>
        <v>0.28674376456373518</v>
      </c>
      <c r="N596" s="34">
        <f t="shared" si="2113"/>
        <v>7.7352449494233921E-2</v>
      </c>
      <c r="O596" s="34">
        <f t="shared" si="2113"/>
        <v>0.13611305225560999</v>
      </c>
      <c r="P596" s="34">
        <f t="shared" si="2113"/>
        <v>0.18093759701955925</v>
      </c>
      <c r="Q596" s="34">
        <f t="shared" si="2113"/>
        <v>0.32410464820929641</v>
      </c>
      <c r="R596" s="34">
        <f t="shared" si="2113"/>
        <v>5.7836218713509746E-2</v>
      </c>
      <c r="S596" s="34">
        <f t="shared" si="2113"/>
        <v>5.2278169034697841E-2</v>
      </c>
      <c r="T596" s="34">
        <f t="shared" si="2113"/>
        <v>0.1402824455395546</v>
      </c>
      <c r="U596" s="34">
        <f t="shared" si="2113"/>
        <v>0.19347212420606907</v>
      </c>
      <c r="V596" s="34">
        <f t="shared" si="2113"/>
        <v>0.10916602423451738</v>
      </c>
      <c r="W596" s="34">
        <f t="shared" si="2113"/>
        <v>0.31922392046297676</v>
      </c>
      <c r="X596" s="34">
        <f t="shared" si="2113"/>
        <v>0.22666382151409525</v>
      </c>
      <c r="Y596" s="34">
        <f t="shared" si="2113"/>
        <v>0.43714300156700192</v>
      </c>
      <c r="Z596" s="34">
        <f t="shared" si="2113"/>
        <v>0.15920505702610122</v>
      </c>
      <c r="AA596" s="34">
        <f t="shared" si="2113"/>
        <v>0.18878008093664089</v>
      </c>
      <c r="AB596" s="34">
        <f t="shared" si="2113"/>
        <v>0.36174348783964749</v>
      </c>
      <c r="AC596" s="34">
        <f t="shared" si="2113"/>
        <v>0.20907667088278137</v>
      </c>
      <c r="AD596" s="34">
        <f t="shared" si="2113"/>
        <v>0.28741146904272341</v>
      </c>
      <c r="AE596" s="34">
        <f t="shared" si="2113"/>
        <v>0.40260811500844484</v>
      </c>
      <c r="AF596" s="34">
        <f t="shared" si="2113"/>
        <v>3.6642660025577145E-2</v>
      </c>
      <c r="AG596" s="34">
        <f t="shared" si="2113"/>
        <v>0.14757908327953517</v>
      </c>
      <c r="AH596" s="34">
        <f t="shared" si="2113"/>
        <v>0.33996417716022576</v>
      </c>
      <c r="AI596" s="34">
        <f t="shared" si="2113"/>
        <v>-1.946727643532542E-3</v>
      </c>
      <c r="AJ596" s="34">
        <f t="shared" si="2113"/>
        <v>0.14898874469955636</v>
      </c>
    </row>
    <row r="597" spans="1:36" x14ac:dyDescent="0.2">
      <c r="A597" s="1">
        <f t="shared" si="2093"/>
        <v>41760</v>
      </c>
      <c r="B597" s="34">
        <f t="shared" ref="B597:AJ597" si="2114">IF(OR(B165="C",B153="C"),"C",(B165/B153-1))</f>
        <v>0.17754101337853379</v>
      </c>
      <c r="C597" s="34">
        <f t="shared" si="2114"/>
        <v>8.6697886343500841E-2</v>
      </c>
      <c r="D597" s="34">
        <f t="shared" si="2114"/>
        <v>4.967652495378938E-2</v>
      </c>
      <c r="E597" s="34">
        <f t="shared" si="2114"/>
        <v>0.22557837059995567</v>
      </c>
      <c r="F597" s="34">
        <f t="shared" si="2114"/>
        <v>0.15739954372117038</v>
      </c>
      <c r="G597" s="34">
        <f t="shared" si="2114"/>
        <v>6.124479903916269E-2</v>
      </c>
      <c r="H597" s="34">
        <f t="shared" si="2114"/>
        <v>7.839171738162376E-2</v>
      </c>
      <c r="I597" s="34">
        <f t="shared" si="2114"/>
        <v>3.3556386538083016E-2</v>
      </c>
      <c r="J597" s="34">
        <f t="shared" si="2114"/>
        <v>0.15602104538525841</v>
      </c>
      <c r="K597" s="34">
        <f t="shared" si="2114"/>
        <v>5.3197446522568193E-4</v>
      </c>
      <c r="L597" s="34">
        <f t="shared" si="2114"/>
        <v>-2.0040080160320661E-2</v>
      </c>
      <c r="M597" s="34">
        <f t="shared" si="2114"/>
        <v>0.24075541468568407</v>
      </c>
      <c r="N597" s="34">
        <f t="shared" si="2114"/>
        <v>2.286828089825943E-2</v>
      </c>
      <c r="O597" s="34">
        <f t="shared" si="2114"/>
        <v>0.30478428022212722</v>
      </c>
      <c r="P597" s="34">
        <f t="shared" si="2114"/>
        <v>0.10768019594121769</v>
      </c>
      <c r="Q597" s="34">
        <f t="shared" si="2114"/>
        <v>0.11111111111111116</v>
      </c>
      <c r="R597" s="34">
        <f t="shared" si="2114"/>
        <v>-3.1348934115913329E-2</v>
      </c>
      <c r="S597" s="34">
        <f t="shared" si="2114"/>
        <v>-3.1459281406198913E-2</v>
      </c>
      <c r="T597" s="34">
        <f t="shared" si="2114"/>
        <v>4.2977669879576075E-2</v>
      </c>
      <c r="U597" s="34">
        <f t="shared" si="2114"/>
        <v>2.7830752820247495E-2</v>
      </c>
      <c r="V597" s="34">
        <f t="shared" si="2114"/>
        <v>7.4574431485043835E-2</v>
      </c>
      <c r="W597" s="34">
        <f t="shared" si="2114"/>
        <v>0.1518463660043925</v>
      </c>
      <c r="X597" s="34">
        <f t="shared" si="2114"/>
        <v>0.17181328545780961</v>
      </c>
      <c r="Y597" s="34">
        <f t="shared" si="2114"/>
        <v>0.30888461776923548</v>
      </c>
      <c r="Z597" s="34">
        <f t="shared" si="2114"/>
        <v>0.10421258923642873</v>
      </c>
      <c r="AA597" s="34">
        <f t="shared" si="2114"/>
        <v>4.9205617419675107E-2</v>
      </c>
      <c r="AB597" s="34">
        <f t="shared" si="2114"/>
        <v>7.4685471592275121E-2</v>
      </c>
      <c r="AC597" s="34">
        <f t="shared" si="2114"/>
        <v>0.12586226885397944</v>
      </c>
      <c r="AD597" s="34">
        <f t="shared" si="2114"/>
        <v>0.17595290479871561</v>
      </c>
      <c r="AE597" s="34">
        <f t="shared" si="2114"/>
        <v>0.10370750042713128</v>
      </c>
      <c r="AF597" s="34">
        <f t="shared" si="2114"/>
        <v>8.1975959053700365E-2</v>
      </c>
      <c r="AG597" s="34">
        <f t="shared" si="2114"/>
        <v>0.12606382978723407</v>
      </c>
      <c r="AH597" s="34">
        <f t="shared" si="2114"/>
        <v>0.39385779316535241</v>
      </c>
      <c r="AI597" s="34">
        <f t="shared" si="2114"/>
        <v>7.9628651218959234E-3</v>
      </c>
      <c r="AJ597" s="34">
        <f t="shared" si="2114"/>
        <v>8.4258627625038329E-2</v>
      </c>
    </row>
    <row r="598" spans="1:36" x14ac:dyDescent="0.2">
      <c r="A598" s="1">
        <f t="shared" si="2093"/>
        <v>41791</v>
      </c>
      <c r="B598" s="34">
        <f t="shared" ref="B598:AJ598" si="2115">IF(OR(B166="C",B154="C"),"C",(B166/B154-1))</f>
        <v>-4.6280276816609289E-3</v>
      </c>
      <c r="C598" s="34">
        <f t="shared" si="2115"/>
        <v>7.4532169356386957E-2</v>
      </c>
      <c r="D598" s="34">
        <f t="shared" si="2115"/>
        <v>8.9542009353330121E-2</v>
      </c>
      <c r="E598" s="34">
        <f t="shared" si="2115"/>
        <v>9.8934691987031087E-2</v>
      </c>
      <c r="F598" s="34">
        <f t="shared" si="2115"/>
        <v>-1.2899398254089367E-2</v>
      </c>
      <c r="G598" s="34">
        <f t="shared" si="2115"/>
        <v>-0.10073061071562384</v>
      </c>
      <c r="H598" s="34">
        <f t="shared" si="2115"/>
        <v>-6.4017880305721309E-2</v>
      </c>
      <c r="I598" s="34">
        <f t="shared" si="2115"/>
        <v>7.5337912696654019E-2</v>
      </c>
      <c r="J598" s="34">
        <f t="shared" si="2115"/>
        <v>8.0947501657525178E-2</v>
      </c>
      <c r="K598" s="34">
        <f t="shared" si="2115"/>
        <v>-0.20118036011912899</v>
      </c>
      <c r="L598" s="34">
        <f t="shared" si="2115"/>
        <v>-5.4301191765980472E-2</v>
      </c>
      <c r="M598" s="34">
        <f t="shared" si="2115"/>
        <v>-1.3458702064896744E-2</v>
      </c>
      <c r="N598" s="34">
        <f t="shared" si="2115"/>
        <v>7.3337836533822198E-3</v>
      </c>
      <c r="O598" s="34">
        <f t="shared" si="2115"/>
        <v>0.21391878669275921</v>
      </c>
      <c r="P598" s="34">
        <f t="shared" si="2115"/>
        <v>-3.0793415942297009E-2</v>
      </c>
      <c r="Q598" s="34">
        <f t="shared" si="2115"/>
        <v>-4.4662795891026175E-4</v>
      </c>
      <c r="R598" s="34">
        <f t="shared" si="2115"/>
        <v>-7.3640389525294281E-2</v>
      </c>
      <c r="S598" s="34">
        <f t="shared" si="2115"/>
        <v>-8.0451290400539333E-2</v>
      </c>
      <c r="T598" s="34">
        <f t="shared" si="2115"/>
        <v>-3.9378208621332456E-2</v>
      </c>
      <c r="U598" s="34">
        <f t="shared" si="2115"/>
        <v>-5.4352695236673187E-2</v>
      </c>
      <c r="V598" s="34">
        <f t="shared" si="2115"/>
        <v>-3.3202090194163647E-2</v>
      </c>
      <c r="W598" s="34">
        <f t="shared" si="2115"/>
        <v>9.7278830016782614E-2</v>
      </c>
      <c r="X598" s="34">
        <f t="shared" si="2115"/>
        <v>7.8997208931419483E-2</v>
      </c>
      <c r="Y598" s="34">
        <f t="shared" si="2115"/>
        <v>0.20382623705408509</v>
      </c>
      <c r="Z598" s="34">
        <f t="shared" si="2115"/>
        <v>-1.4434346342064863E-3</v>
      </c>
      <c r="AA598" s="34">
        <f t="shared" si="2115"/>
        <v>-1.4997558536982369E-2</v>
      </c>
      <c r="AB598" s="34">
        <f t="shared" si="2115"/>
        <v>4.353915722918078E-2</v>
      </c>
      <c r="AC598" s="34">
        <f t="shared" si="2115"/>
        <v>4.4356706049991201E-2</v>
      </c>
      <c r="AD598" s="34">
        <f t="shared" si="2115"/>
        <v>0.26615438351379672</v>
      </c>
      <c r="AE598" s="34">
        <f t="shared" si="2115"/>
        <v>0.24322538003965621</v>
      </c>
      <c r="AF598" s="34">
        <f t="shared" si="2115"/>
        <v>4.5369224010543663E-2</v>
      </c>
      <c r="AG598" s="34">
        <f t="shared" si="2115"/>
        <v>2.0376778162245257E-2</v>
      </c>
      <c r="AH598" s="34">
        <f t="shared" si="2115"/>
        <v>0.19687771032090207</v>
      </c>
      <c r="AI598" s="34">
        <f t="shared" si="2115"/>
        <v>-4.3511019024298325E-2</v>
      </c>
      <c r="AJ598" s="34">
        <f t="shared" si="2115"/>
        <v>1.0747934385572311E-2</v>
      </c>
    </row>
    <row r="599" spans="1:36" x14ac:dyDescent="0.2">
      <c r="A599" s="1">
        <f t="shared" si="2093"/>
        <v>41821</v>
      </c>
      <c r="B599" s="34">
        <f t="shared" ref="B599:AJ599" si="2116">IF(OR(B167="C",B155="C"),"C",(B167/B155-1))</f>
        <v>7.0682131373449808E-2</v>
      </c>
      <c r="C599" s="34">
        <f t="shared" si="2116"/>
        <v>3.7942084098349538E-2</v>
      </c>
      <c r="D599" s="34">
        <f t="shared" si="2116"/>
        <v>3.8504144543336283E-2</v>
      </c>
      <c r="E599" s="34">
        <f t="shared" si="2116"/>
        <v>3.4099144803594772E-2</v>
      </c>
      <c r="F599" s="34">
        <f t="shared" si="2116"/>
        <v>8.1747212466065644E-3</v>
      </c>
      <c r="G599" s="34">
        <f t="shared" si="2116"/>
        <v>4.8769699059843186E-2</v>
      </c>
      <c r="H599" s="34">
        <f t="shared" si="2116"/>
        <v>-5.0494788230637244E-2</v>
      </c>
      <c r="I599" s="34">
        <f t="shared" si="2116"/>
        <v>0.16324701195219116</v>
      </c>
      <c r="J599" s="34">
        <f t="shared" si="2116"/>
        <v>0.36033047098620874</v>
      </c>
      <c r="K599" s="34">
        <f t="shared" si="2116"/>
        <v>-0.12239460530038671</v>
      </c>
      <c r="L599" s="34">
        <f t="shared" si="2116"/>
        <v>-9.013279363726745E-2</v>
      </c>
      <c r="M599" s="34">
        <f t="shared" si="2116"/>
        <v>-0.16280585551464755</v>
      </c>
      <c r="N599" s="34">
        <f t="shared" si="2116"/>
        <v>-1.6570029635356254E-2</v>
      </c>
      <c r="O599" s="34">
        <f t="shared" si="2116"/>
        <v>0.10816625916870426</v>
      </c>
      <c r="P599" s="34">
        <f t="shared" si="2116"/>
        <v>-3.4863092942537643E-2</v>
      </c>
      <c r="Q599" s="34">
        <f t="shared" si="2116"/>
        <v>0.10700797314309685</v>
      </c>
      <c r="R599" s="34">
        <f t="shared" si="2116"/>
        <v>-2.7102779302951907E-2</v>
      </c>
      <c r="S599" s="34">
        <f t="shared" si="2116"/>
        <v>-1.2074055812443252E-2</v>
      </c>
      <c r="T599" s="34">
        <f t="shared" si="2116"/>
        <v>-6.8676583671413161E-3</v>
      </c>
      <c r="U599" s="34">
        <f t="shared" si="2116"/>
        <v>7.9032154821089495E-2</v>
      </c>
      <c r="V599" s="34">
        <f t="shared" si="2116"/>
        <v>6.6680605891645817E-2</v>
      </c>
      <c r="W599" s="34">
        <f t="shared" si="2116"/>
        <v>0.11055317081072324</v>
      </c>
      <c r="X599" s="34">
        <f t="shared" si="2116"/>
        <v>0.14027494908350313</v>
      </c>
      <c r="Y599" s="34">
        <f t="shared" si="2116"/>
        <v>0.44654622741764083</v>
      </c>
      <c r="Z599" s="34">
        <f t="shared" si="2116"/>
        <v>9.676617268865173E-2</v>
      </c>
      <c r="AA599" s="34">
        <f t="shared" si="2116"/>
        <v>8.8026968675428918E-2</v>
      </c>
      <c r="AB599" s="34">
        <f t="shared" si="2116"/>
        <v>-6.554363447976197E-2</v>
      </c>
      <c r="AC599" s="34">
        <f t="shared" si="2116"/>
        <v>0.10927210572249568</v>
      </c>
      <c r="AD599" s="34">
        <f t="shared" si="2116"/>
        <v>2.92320896652698E-2</v>
      </c>
      <c r="AE599" s="34">
        <f t="shared" si="2116"/>
        <v>0.59208045254556874</v>
      </c>
      <c r="AF599" s="34">
        <f t="shared" si="2116"/>
        <v>0.12831737843090951</v>
      </c>
      <c r="AG599" s="34">
        <f t="shared" si="2116"/>
        <v>5.3745928338762239E-2</v>
      </c>
      <c r="AH599" s="34">
        <f t="shared" si="2116"/>
        <v>0.14769475357710649</v>
      </c>
      <c r="AI599" s="34">
        <f t="shared" si="2116"/>
        <v>0.16026052655719658</v>
      </c>
      <c r="AJ599" s="34">
        <f t="shared" si="2116"/>
        <v>4.1831624156406289E-2</v>
      </c>
    </row>
    <row r="600" spans="1:36" x14ac:dyDescent="0.2">
      <c r="A600" s="1">
        <f t="shared" si="2093"/>
        <v>41852</v>
      </c>
      <c r="B600" s="34">
        <f t="shared" ref="B600:AJ600" si="2117">IF(OR(B168="C",B156="C"),"C",(B168/B156-1))</f>
        <v>8.8176947468720179E-2</v>
      </c>
      <c r="C600" s="34">
        <f t="shared" si="2117"/>
        <v>7.3075843667763429E-2</v>
      </c>
      <c r="D600" s="34">
        <f t="shared" si="2117"/>
        <v>0.28652112007593744</v>
      </c>
      <c r="E600" s="34">
        <f t="shared" si="2117"/>
        <v>-1.2923492921902313E-2</v>
      </c>
      <c r="F600" s="34">
        <f t="shared" si="2117"/>
        <v>9.454159316286237E-3</v>
      </c>
      <c r="G600" s="34">
        <f t="shared" si="2117"/>
        <v>9.6758379275645456E-3</v>
      </c>
      <c r="H600" s="34">
        <f t="shared" si="2117"/>
        <v>3.0736002658248829E-2</v>
      </c>
      <c r="I600" s="34">
        <f t="shared" si="2117"/>
        <v>-8.6210317460317487E-2</v>
      </c>
      <c r="J600" s="34">
        <f t="shared" si="2117"/>
        <v>0.21576528808766349</v>
      </c>
      <c r="K600" s="34">
        <f t="shared" si="2117"/>
        <v>-0.12884541505363634</v>
      </c>
      <c r="L600" s="34">
        <f t="shared" si="2117"/>
        <v>-2.181150021616951E-2</v>
      </c>
      <c r="M600" s="34">
        <f t="shared" si="2117"/>
        <v>-2.9406473022409729E-2</v>
      </c>
      <c r="N600" s="34">
        <f t="shared" si="2117"/>
        <v>-3.4677969115860519E-3</v>
      </c>
      <c r="O600" s="34">
        <f t="shared" si="2117"/>
        <v>-2.5342536314000186E-2</v>
      </c>
      <c r="P600" s="34">
        <f t="shared" si="2117"/>
        <v>-1.2666541565021561E-2</v>
      </c>
      <c r="Q600" s="34">
        <f t="shared" si="2117"/>
        <v>5.5133262773020331E-2</v>
      </c>
      <c r="R600" s="34">
        <f t="shared" si="2117"/>
        <v>5.8639977136591304E-2</v>
      </c>
      <c r="S600" s="34">
        <f t="shared" si="2117"/>
        <v>6.5371177586264206E-2</v>
      </c>
      <c r="T600" s="34">
        <f t="shared" si="2117"/>
        <v>-8.3423256769950105E-2</v>
      </c>
      <c r="U600" s="34">
        <f t="shared" si="2117"/>
        <v>-9.687311047767122E-2</v>
      </c>
      <c r="V600" s="34">
        <f t="shared" si="2117"/>
        <v>4.1284180400478876E-2</v>
      </c>
      <c r="W600" s="34">
        <f t="shared" si="2117"/>
        <v>8.0542428600780758E-2</v>
      </c>
      <c r="X600" s="34">
        <f t="shared" si="2117"/>
        <v>0.10488888888888881</v>
      </c>
      <c r="Y600" s="34">
        <f t="shared" si="2117"/>
        <v>0.48000320589885392</v>
      </c>
      <c r="Z600" s="34">
        <f t="shared" si="2117"/>
        <v>7.1373189762442335E-2</v>
      </c>
      <c r="AA600" s="34">
        <f t="shared" si="2117"/>
        <v>5.6082295346099098E-2</v>
      </c>
      <c r="AB600" s="34">
        <f t="shared" si="2117"/>
        <v>-5.3716946615666061E-2</v>
      </c>
      <c r="AC600" s="34">
        <f t="shared" si="2117"/>
        <v>-1.294137235938253E-2</v>
      </c>
      <c r="AD600" s="34">
        <f t="shared" si="2117"/>
        <v>-2.5090753790305342E-2</v>
      </c>
      <c r="AE600" s="34">
        <f t="shared" si="2117"/>
        <v>0.18383210260396421</v>
      </c>
      <c r="AF600" s="34">
        <f t="shared" si="2117"/>
        <v>4.6339441937563342E-2</v>
      </c>
      <c r="AG600" s="34">
        <f t="shared" si="2117"/>
        <v>0.1193661971830986</v>
      </c>
      <c r="AH600" s="34">
        <f t="shared" si="2117"/>
        <v>-1.6563445196601245E-3</v>
      </c>
      <c r="AI600" s="34">
        <f t="shared" si="2117"/>
        <v>0.23539633055654918</v>
      </c>
      <c r="AJ600" s="34">
        <f t="shared" si="2117"/>
        <v>3.3435557707647723E-2</v>
      </c>
    </row>
    <row r="601" spans="1:36" x14ac:dyDescent="0.2">
      <c r="A601" s="1">
        <f t="shared" si="2093"/>
        <v>41883</v>
      </c>
      <c r="B601" s="34">
        <f t="shared" ref="B601:AJ601" si="2118">IF(OR(B169="C",B157="C"),"C",(B169/B157-1))</f>
        <v>0.10664090861943776</v>
      </c>
      <c r="C601" s="34">
        <f t="shared" si="2118"/>
        <v>7.0990563782900029E-2</v>
      </c>
      <c r="D601" s="34">
        <f t="shared" si="2118"/>
        <v>9.8347166571264966E-2</v>
      </c>
      <c r="E601" s="34">
        <f t="shared" si="2118"/>
        <v>-4.8057830035028171E-2</v>
      </c>
      <c r="F601" s="34">
        <f t="shared" si="2118"/>
        <v>0.10142247312874564</v>
      </c>
      <c r="G601" s="34">
        <f t="shared" si="2118"/>
        <v>8.555483738747971E-2</v>
      </c>
      <c r="H601" s="34">
        <f t="shared" si="2118"/>
        <v>7.659420726199806E-2</v>
      </c>
      <c r="I601" s="34">
        <f t="shared" si="2118"/>
        <v>1.3128038897892935E-2</v>
      </c>
      <c r="J601" s="34">
        <f t="shared" si="2118"/>
        <v>-5.7418956121130349E-2</v>
      </c>
      <c r="K601" s="34">
        <f t="shared" si="2118"/>
        <v>-0.17145755054055922</v>
      </c>
      <c r="L601" s="34">
        <f t="shared" si="2118"/>
        <v>6.4255848508932623E-2</v>
      </c>
      <c r="M601" s="34">
        <f t="shared" si="2118"/>
        <v>0.1276157097206474</v>
      </c>
      <c r="N601" s="34">
        <f t="shared" si="2118"/>
        <v>8.2033067973055651E-2</v>
      </c>
      <c r="O601" s="34">
        <f t="shared" si="2118"/>
        <v>8.9487777489850595E-2</v>
      </c>
      <c r="P601" s="34">
        <f t="shared" si="2118"/>
        <v>-0.17749572537156388</v>
      </c>
      <c r="Q601" s="34">
        <f t="shared" si="2118"/>
        <v>0.17392946152103317</v>
      </c>
      <c r="R601" s="34">
        <f t="shared" si="2118"/>
        <v>0.16836838940553545</v>
      </c>
      <c r="S601" s="34">
        <f t="shared" si="2118"/>
        <v>0.17566047016177389</v>
      </c>
      <c r="T601" s="34">
        <f t="shared" si="2118"/>
        <v>2.2114510754316807E-2</v>
      </c>
      <c r="U601" s="34">
        <f t="shared" si="2118"/>
        <v>-3.9610716081304287E-2</v>
      </c>
      <c r="V601" s="34">
        <f t="shared" si="2118"/>
        <v>-2.9716477786932982E-3</v>
      </c>
      <c r="W601" s="34">
        <f t="shared" si="2118"/>
        <v>0.10549668528475231</v>
      </c>
      <c r="X601" s="34">
        <f t="shared" si="2118"/>
        <v>3.1687791861240822E-2</v>
      </c>
      <c r="Y601" s="34">
        <f t="shared" si="2118"/>
        <v>8.2909596959803045E-2</v>
      </c>
      <c r="Z601" s="34">
        <f t="shared" si="2118"/>
        <v>1.3314063583276692E-2</v>
      </c>
      <c r="AA601" s="34">
        <f t="shared" si="2118"/>
        <v>0.23154730327144124</v>
      </c>
      <c r="AB601" s="34">
        <f t="shared" si="2118"/>
        <v>-6.0511878693696897E-2</v>
      </c>
      <c r="AC601" s="34">
        <f t="shared" si="2118"/>
        <v>8.2905767380105688E-2</v>
      </c>
      <c r="AD601" s="34">
        <f t="shared" si="2118"/>
        <v>1.6683991683991595E-2</v>
      </c>
      <c r="AE601" s="34">
        <f t="shared" si="2118"/>
        <v>2.7305512622359585E-2</v>
      </c>
      <c r="AF601" s="34">
        <f t="shared" si="2118"/>
        <v>-5.9750042800890135E-3</v>
      </c>
      <c r="AG601" s="34">
        <f t="shared" si="2118"/>
        <v>0.34244435767278403</v>
      </c>
      <c r="AH601" s="34">
        <f t="shared" si="2118"/>
        <v>4.6418088922709044E-2</v>
      </c>
      <c r="AI601" s="34">
        <f t="shared" si="2118"/>
        <v>0.31046601853119715</v>
      </c>
      <c r="AJ601" s="34">
        <f t="shared" si="2118"/>
        <v>6.2402269271946365E-2</v>
      </c>
    </row>
    <row r="602" spans="1:36" x14ac:dyDescent="0.2">
      <c r="A602" s="1">
        <f t="shared" si="2093"/>
        <v>41913</v>
      </c>
      <c r="B602" s="34">
        <f t="shared" ref="B602:AJ602" si="2119">IF(OR(B170="C",B158="C"),"C",(B170/B158-1))</f>
        <v>0.10957496064450423</v>
      </c>
      <c r="C602" s="34">
        <f t="shared" si="2119"/>
        <v>4.6072174964527646E-2</v>
      </c>
      <c r="D602" s="34">
        <f t="shared" si="2119"/>
        <v>0.12013086150490726</v>
      </c>
      <c r="E602" s="34">
        <f t="shared" si="2119"/>
        <v>5.2682711857616527E-2</v>
      </c>
      <c r="F602" s="34">
        <f t="shared" si="2119"/>
        <v>9.5282195115497625E-2</v>
      </c>
      <c r="G602" s="34">
        <f t="shared" si="2119"/>
        <v>0.13228013684846052</v>
      </c>
      <c r="H602" s="34">
        <f t="shared" si="2119"/>
        <v>6.4023314470915693E-2</v>
      </c>
      <c r="I602" s="34">
        <f t="shared" si="2119"/>
        <v>0.11558423341282098</v>
      </c>
      <c r="J602" s="34">
        <f t="shared" si="2119"/>
        <v>0.12220352405464263</v>
      </c>
      <c r="K602" s="34">
        <f t="shared" si="2119"/>
        <v>-9.3932093808553163E-2</v>
      </c>
      <c r="L602" s="34">
        <f t="shared" si="2119"/>
        <v>-4.6405812038864291E-2</v>
      </c>
      <c r="M602" s="34">
        <f t="shared" si="2119"/>
        <v>4.1231786710757445E-2</v>
      </c>
      <c r="N602" s="34">
        <f t="shared" si="2119"/>
        <v>0.13419755783749676</v>
      </c>
      <c r="O602" s="34">
        <f t="shared" si="2119"/>
        <v>0.2206860078573587</v>
      </c>
      <c r="P602" s="34">
        <f t="shared" si="2119"/>
        <v>-0.11987887424296406</v>
      </c>
      <c r="Q602" s="34">
        <f t="shared" si="2119"/>
        <v>8.2102446909313898E-2</v>
      </c>
      <c r="R602" s="34">
        <f t="shared" si="2119"/>
        <v>7.5118671263884718E-2</v>
      </c>
      <c r="S602" s="34">
        <f t="shared" si="2119"/>
        <v>9.601512555653513E-2</v>
      </c>
      <c r="T602" s="34">
        <f t="shared" si="2119"/>
        <v>0.10228735294781766</v>
      </c>
      <c r="U602" s="34">
        <f t="shared" si="2119"/>
        <v>5.2767517427168009E-3</v>
      </c>
      <c r="V602" s="34">
        <f t="shared" si="2119"/>
        <v>4.0355608458719994E-2</v>
      </c>
      <c r="W602" s="34">
        <f t="shared" si="2119"/>
        <v>8.9674628549934132E-2</v>
      </c>
      <c r="X602" s="34">
        <f t="shared" si="2119"/>
        <v>0.17069455429592528</v>
      </c>
      <c r="Y602" s="34">
        <f t="shared" si="2119"/>
        <v>2.9162327034667479E-2</v>
      </c>
      <c r="Z602" s="34">
        <f t="shared" si="2119"/>
        <v>5.567260780886607E-2</v>
      </c>
      <c r="AA602" s="34">
        <f t="shared" si="2119"/>
        <v>0.21198156682027647</v>
      </c>
      <c r="AB602" s="34">
        <f t="shared" si="2119"/>
        <v>0.24865859745445462</v>
      </c>
      <c r="AC602" s="34">
        <f t="shared" si="2119"/>
        <v>0.1164295790573211</v>
      </c>
      <c r="AD602" s="34">
        <f t="shared" si="2119"/>
        <v>-0.15930542546292958</v>
      </c>
      <c r="AE602" s="34">
        <f t="shared" si="2119"/>
        <v>-4.2371597394071037E-2</v>
      </c>
      <c r="AF602" s="34">
        <f t="shared" si="2119"/>
        <v>0.12490137932910739</v>
      </c>
      <c r="AG602" s="34">
        <f t="shared" si="2119"/>
        <v>-1.6567805277152847E-2</v>
      </c>
      <c r="AH602" s="34">
        <f t="shared" si="2119"/>
        <v>0.19079069422284878</v>
      </c>
      <c r="AI602" s="34">
        <f t="shared" si="2119"/>
        <v>0.23430579964850606</v>
      </c>
      <c r="AJ602" s="34">
        <f t="shared" si="2119"/>
        <v>7.314674679231703E-2</v>
      </c>
    </row>
    <row r="603" spans="1:36" x14ac:dyDescent="0.2">
      <c r="A603" s="1">
        <f t="shared" si="2093"/>
        <v>41944</v>
      </c>
      <c r="B603" s="34">
        <f t="shared" ref="B603:AJ603" si="2120">IF(OR(B171="C",B159="C"),"C",(B171/B159-1))</f>
        <v>0.14975248593964641</v>
      </c>
      <c r="C603" s="34">
        <f t="shared" si="2120"/>
        <v>4.4588796533820307E-2</v>
      </c>
      <c r="D603" s="34">
        <f t="shared" si="2120"/>
        <v>6.8954365792310401E-2</v>
      </c>
      <c r="E603" s="34">
        <f t="shared" si="2120"/>
        <v>4.8814686796882611E-2</v>
      </c>
      <c r="F603" s="34">
        <f t="shared" si="2120"/>
        <v>-6.1443024887379072E-2</v>
      </c>
      <c r="G603" s="34">
        <f t="shared" si="2120"/>
        <v>8.553126615325235E-2</v>
      </c>
      <c r="H603" s="34">
        <f t="shared" si="2120"/>
        <v>1.5773552290406112E-2</v>
      </c>
      <c r="I603" s="34">
        <f t="shared" si="2120"/>
        <v>5.7934675024744253E-2</v>
      </c>
      <c r="J603" s="34">
        <f t="shared" si="2120"/>
        <v>0.1138177059146368</v>
      </c>
      <c r="K603" s="34">
        <f t="shared" si="2120"/>
        <v>-0.10826357833581779</v>
      </c>
      <c r="L603" s="34">
        <f t="shared" si="2120"/>
        <v>7.2707661919118483E-2</v>
      </c>
      <c r="M603" s="34">
        <f t="shared" si="2120"/>
        <v>-5.6922977010001263E-2</v>
      </c>
      <c r="N603" s="34">
        <f t="shared" si="2120"/>
        <v>2.5816821115547839E-2</v>
      </c>
      <c r="O603" s="34">
        <f t="shared" si="2120"/>
        <v>4.746922024623812E-2</v>
      </c>
      <c r="P603" s="34">
        <f t="shared" si="2120"/>
        <v>-0.1014467988152199</v>
      </c>
      <c r="Q603" s="34">
        <f t="shared" si="2120"/>
        <v>-6.5601728156443606E-2</v>
      </c>
      <c r="R603" s="34">
        <f t="shared" si="2120"/>
        <v>6.1738102749304247E-2</v>
      </c>
      <c r="S603" s="34">
        <f t="shared" si="2120"/>
        <v>9.7254534458616426E-2</v>
      </c>
      <c r="T603" s="34">
        <f t="shared" si="2120"/>
        <v>9.7458464301751313E-2</v>
      </c>
      <c r="U603" s="34">
        <f t="shared" si="2120"/>
        <v>4.9984248661136821E-3</v>
      </c>
      <c r="V603" s="34">
        <f t="shared" si="2120"/>
        <v>2.9610820475690192E-2</v>
      </c>
      <c r="W603" s="34">
        <f t="shared" si="2120"/>
        <v>2.4839773977018531E-2</v>
      </c>
      <c r="X603" s="34">
        <f t="shared" si="2120"/>
        <v>0.23041923161147482</v>
      </c>
      <c r="Y603" s="34">
        <f t="shared" si="2120"/>
        <v>-4.5558002936857522E-2</v>
      </c>
      <c r="Z603" s="34">
        <f t="shared" si="2120"/>
        <v>4.5246611518394708E-2</v>
      </c>
      <c r="AA603" s="34">
        <f t="shared" si="2120"/>
        <v>9.7617117243050222E-2</v>
      </c>
      <c r="AB603" s="34">
        <f t="shared" si="2120"/>
        <v>0.27561855670103097</v>
      </c>
      <c r="AC603" s="34">
        <f t="shared" si="2120"/>
        <v>0.14801514032496299</v>
      </c>
      <c r="AD603" s="34">
        <f t="shared" si="2120"/>
        <v>-9.9800772008467153E-2</v>
      </c>
      <c r="AE603" s="34">
        <f t="shared" si="2120"/>
        <v>3.914647842130603E-2</v>
      </c>
      <c r="AF603" s="34">
        <f t="shared" si="2120"/>
        <v>8.3999830730819625E-2</v>
      </c>
      <c r="AG603" s="34">
        <f t="shared" si="2120"/>
        <v>4.5239347711730771E-2</v>
      </c>
      <c r="AH603" s="34">
        <f t="shared" si="2120"/>
        <v>0.16951987834021298</v>
      </c>
      <c r="AI603" s="34">
        <f t="shared" si="2120"/>
        <v>6.1538902093296377E-2</v>
      </c>
      <c r="AJ603" s="34">
        <f t="shared" si="2120"/>
        <v>5.9385010111728143E-2</v>
      </c>
    </row>
    <row r="604" spans="1:36" x14ac:dyDescent="0.2">
      <c r="A604" s="1">
        <f t="shared" si="2093"/>
        <v>41974</v>
      </c>
      <c r="B604" s="34">
        <f t="shared" ref="B604:AJ604" si="2121">IF(OR(B172="C",B160="C"),"C",(B172/B160-1))</f>
        <v>0.11870856742938241</v>
      </c>
      <c r="C604" s="34">
        <f t="shared" si="2121"/>
        <v>5.1556039065070447E-2</v>
      </c>
      <c r="D604" s="34">
        <f t="shared" si="2121"/>
        <v>4.5328199830970028E-2</v>
      </c>
      <c r="E604" s="34">
        <f t="shared" si="2121"/>
        <v>6.9687283370561515E-2</v>
      </c>
      <c r="F604" s="34">
        <f t="shared" si="2121"/>
        <v>-8.3419546733050964E-2</v>
      </c>
      <c r="G604" s="34">
        <f t="shared" si="2121"/>
        <v>0.12032575036070914</v>
      </c>
      <c r="H604" s="34">
        <f t="shared" si="2121"/>
        <v>1.87102279152489E-2</v>
      </c>
      <c r="I604" s="34">
        <f t="shared" si="2121"/>
        <v>-2.5023169601482875E-2</v>
      </c>
      <c r="J604" s="34">
        <f t="shared" si="2121"/>
        <v>-5.606166783461819E-3</v>
      </c>
      <c r="K604" s="34">
        <f t="shared" si="2121"/>
        <v>1.6857684324519395E-2</v>
      </c>
      <c r="L604" s="34">
        <f t="shared" si="2121"/>
        <v>6.1131377985310653E-2</v>
      </c>
      <c r="M604" s="34">
        <f t="shared" si="2121"/>
        <v>0.11608927381745504</v>
      </c>
      <c r="N604" s="34">
        <f t="shared" si="2121"/>
        <v>2.6550925336659592E-2</v>
      </c>
      <c r="O604" s="34">
        <f t="shared" si="2121"/>
        <v>0.32349887996503313</v>
      </c>
      <c r="P604" s="34">
        <f t="shared" si="2121"/>
        <v>2.583493823101124E-2</v>
      </c>
      <c r="Q604" s="34">
        <f t="shared" si="2121"/>
        <v>-3.5261268448344651E-2</v>
      </c>
      <c r="R604" s="34">
        <f t="shared" si="2121"/>
        <v>3.3683888145187968E-2</v>
      </c>
      <c r="S604" s="34">
        <f t="shared" si="2121"/>
        <v>4.824016444599688E-2</v>
      </c>
      <c r="T604" s="34">
        <f t="shared" si="2121"/>
        <v>-4.7792242651993E-2</v>
      </c>
      <c r="U604" s="34">
        <f t="shared" si="2121"/>
        <v>8.6730425587449922E-2</v>
      </c>
      <c r="V604" s="34">
        <f t="shared" si="2121"/>
        <v>8.6734162719275476E-2</v>
      </c>
      <c r="W604" s="34">
        <f t="shared" si="2121"/>
        <v>0.2086426556877492</v>
      </c>
      <c r="X604" s="34">
        <f t="shared" si="2121"/>
        <v>0.18110435206411668</v>
      </c>
      <c r="Y604" s="34">
        <f t="shared" si="2121"/>
        <v>0.33639315348538901</v>
      </c>
      <c r="Z604" s="34">
        <f t="shared" si="2121"/>
        <v>0.12309081656787768</v>
      </c>
      <c r="AA604" s="34">
        <f t="shared" si="2121"/>
        <v>0.10801590977598385</v>
      </c>
      <c r="AB604" s="34">
        <f t="shared" si="2121"/>
        <v>3.8367105040356675E-2</v>
      </c>
      <c r="AC604" s="34">
        <f t="shared" si="2121"/>
        <v>0.1412177827291341</v>
      </c>
      <c r="AD604" s="34">
        <f t="shared" si="2121"/>
        <v>0.10306743172699417</v>
      </c>
      <c r="AE604" s="34">
        <f t="shared" si="2121"/>
        <v>-3.9910361754348367E-3</v>
      </c>
      <c r="AF604" s="34">
        <f t="shared" si="2121"/>
        <v>1.4240701080668661E-2</v>
      </c>
      <c r="AG604" s="34">
        <f t="shared" si="2121"/>
        <v>0.10891089108910901</v>
      </c>
      <c r="AH604" s="34">
        <f t="shared" si="2121"/>
        <v>0.2144218801695208</v>
      </c>
      <c r="AI604" s="34">
        <f t="shared" si="2121"/>
        <v>4.3702103737017994E-2</v>
      </c>
      <c r="AJ604" s="34">
        <f t="shared" si="2121"/>
        <v>7.1380671222986525E-2</v>
      </c>
    </row>
    <row r="605" spans="1:36" x14ac:dyDescent="0.2">
      <c r="A605" s="1">
        <f t="shared" si="2093"/>
        <v>42005</v>
      </c>
      <c r="B605" s="34">
        <f t="shared" ref="B605:AJ605" si="2122">IF(OR(B173="C",B161="C"),"C",(B173/B161-1))</f>
        <v>5.3272318114328199E-2</v>
      </c>
      <c r="C605" s="34">
        <f t="shared" si="2122"/>
        <v>3.0872810321744604E-2</v>
      </c>
      <c r="D605" s="34">
        <f t="shared" si="2122"/>
        <v>0.11408897313488731</v>
      </c>
      <c r="E605" s="34">
        <f t="shared" si="2122"/>
        <v>6.9252182047239375E-2</v>
      </c>
      <c r="F605" s="34">
        <f t="shared" si="2122"/>
        <v>-0.11489850631941789</v>
      </c>
      <c r="G605" s="34">
        <f t="shared" si="2122"/>
        <v>1.6073299112013162E-2</v>
      </c>
      <c r="H605" s="34">
        <f t="shared" si="2122"/>
        <v>1.9724375538328953E-2</v>
      </c>
      <c r="I605" s="34">
        <f t="shared" si="2122"/>
        <v>2.4135263147962993E-2</v>
      </c>
      <c r="J605" s="34">
        <f t="shared" si="2122"/>
        <v>0.10599357332464021</v>
      </c>
      <c r="K605" s="34">
        <f t="shared" si="2122"/>
        <v>-2.5650879046978603E-2</v>
      </c>
      <c r="L605" s="34">
        <f t="shared" si="2122"/>
        <v>2.0624216913265769E-2</v>
      </c>
      <c r="M605" s="34">
        <f t="shared" si="2122"/>
        <v>-5.8330021636419871E-2</v>
      </c>
      <c r="N605" s="34">
        <f t="shared" si="2122"/>
        <v>9.4092222519000623E-2</v>
      </c>
      <c r="O605" s="34">
        <f t="shared" si="2122"/>
        <v>-0.10186925832653493</v>
      </c>
      <c r="P605" s="34">
        <f t="shared" si="2122"/>
        <v>0.113115891741846</v>
      </c>
      <c r="Q605" s="34">
        <f t="shared" si="2122"/>
        <v>-3.6617741295658091E-3</v>
      </c>
      <c r="R605" s="34">
        <f t="shared" si="2122"/>
        <v>8.6318990947983343E-2</v>
      </c>
      <c r="S605" s="34">
        <f t="shared" si="2122"/>
        <v>9.6515807805662268E-2</v>
      </c>
      <c r="T605" s="34">
        <f t="shared" si="2122"/>
        <v>-6.0281657333087435E-2</v>
      </c>
      <c r="U605" s="34">
        <f t="shared" si="2122"/>
        <v>9.7850375744218399E-2</v>
      </c>
      <c r="V605" s="34">
        <f t="shared" si="2122"/>
        <v>1.0615682650363389E-3</v>
      </c>
      <c r="W605" s="34">
        <f t="shared" si="2122"/>
        <v>0.13364711978581911</v>
      </c>
      <c r="X605" s="34">
        <f t="shared" si="2122"/>
        <v>0.10402725392383494</v>
      </c>
      <c r="Y605" s="34">
        <f t="shared" si="2122"/>
        <v>0.10775615696215124</v>
      </c>
      <c r="Z605" s="34">
        <f t="shared" si="2122"/>
        <v>3.392835309940101E-2</v>
      </c>
      <c r="AA605" s="34">
        <f t="shared" si="2122"/>
        <v>0.11499086726463581</v>
      </c>
      <c r="AB605" s="34">
        <f t="shared" si="2122"/>
        <v>6.3263335490922223E-2</v>
      </c>
      <c r="AC605" s="34">
        <f t="shared" si="2122"/>
        <v>4.4475928724918123E-2</v>
      </c>
      <c r="AD605" s="34">
        <f t="shared" si="2122"/>
        <v>0.10134481424148611</v>
      </c>
      <c r="AE605" s="34">
        <f t="shared" si="2122"/>
        <v>-5.3563244729606385E-3</v>
      </c>
      <c r="AF605" s="34">
        <f t="shared" si="2122"/>
        <v>2.573538001448572E-2</v>
      </c>
      <c r="AG605" s="34">
        <f t="shared" si="2122"/>
        <v>5.7287004638294503E-2</v>
      </c>
      <c r="AH605" s="34">
        <f t="shared" si="2122"/>
        <v>9.2401830072697644E-2</v>
      </c>
      <c r="AI605" s="34">
        <f t="shared" si="2122"/>
        <v>-7.0955273329652124E-2</v>
      </c>
      <c r="AJ605" s="34">
        <f t="shared" si="2122"/>
        <v>3.8231721487084203E-2</v>
      </c>
    </row>
    <row r="606" spans="1:36" x14ac:dyDescent="0.2">
      <c r="A606" s="1">
        <f t="shared" si="2093"/>
        <v>42036</v>
      </c>
      <c r="B606" s="34">
        <f t="shared" ref="B606:AJ606" si="2123">IF(OR(B174="C",B162="C"),"C",(B174/B162-1))</f>
        <v>0.12965376391404182</v>
      </c>
      <c r="C606" s="34">
        <f t="shared" si="2123"/>
        <v>1.2613431649661111E-2</v>
      </c>
      <c r="D606" s="34">
        <f t="shared" si="2123"/>
        <v>0.12165009874554533</v>
      </c>
      <c r="E606" s="34">
        <f t="shared" si="2123"/>
        <v>9.3264296869190133E-2</v>
      </c>
      <c r="F606" s="34">
        <f t="shared" si="2123"/>
        <v>-4.9937766378757575E-2</v>
      </c>
      <c r="G606" s="34">
        <f t="shared" si="2123"/>
        <v>6.506581883087903E-2</v>
      </c>
      <c r="H606" s="34">
        <f t="shared" si="2123"/>
        <v>-2.9653399315690776E-2</v>
      </c>
      <c r="I606" s="34">
        <f t="shared" si="2123"/>
        <v>0.15443899509558601</v>
      </c>
      <c r="J606" s="34">
        <f t="shared" si="2123"/>
        <v>8.3030698078654153E-2</v>
      </c>
      <c r="K606" s="34">
        <f t="shared" si="2123"/>
        <v>1.8708076460780987E-2</v>
      </c>
      <c r="L606" s="34">
        <f t="shared" si="2123"/>
        <v>5.5968500535137355E-2</v>
      </c>
      <c r="M606" s="34">
        <f t="shared" si="2123"/>
        <v>5.0983561021186397E-2</v>
      </c>
      <c r="N606" s="34">
        <f t="shared" si="2123"/>
        <v>3.8998734232464694E-2</v>
      </c>
      <c r="O606" s="34">
        <f t="shared" si="2123"/>
        <v>0.1574711942937268</v>
      </c>
      <c r="P606" s="34">
        <f t="shared" si="2123"/>
        <v>-3.9200140944327E-2</v>
      </c>
      <c r="Q606" s="34">
        <f t="shared" si="2123"/>
        <v>0.12127414609185116</v>
      </c>
      <c r="R606" s="34">
        <f t="shared" si="2123"/>
        <v>4.3134547721908056E-2</v>
      </c>
      <c r="S606" s="34">
        <f t="shared" si="2123"/>
        <v>2.8808232684249369E-2</v>
      </c>
      <c r="T606" s="34">
        <f t="shared" si="2123"/>
        <v>-4.238448945955875E-2</v>
      </c>
      <c r="U606" s="34">
        <f t="shared" si="2123"/>
        <v>8.8496201575992028E-2</v>
      </c>
      <c r="V606" s="34">
        <f t="shared" si="2123"/>
        <v>6.9782930364736151E-2</v>
      </c>
      <c r="W606" s="34">
        <f t="shared" si="2123"/>
        <v>6.2357297130515299E-2</v>
      </c>
      <c r="X606" s="34">
        <f t="shared" si="2123"/>
        <v>0.13668305797076785</v>
      </c>
      <c r="Y606" s="34">
        <f t="shared" si="2123"/>
        <v>0.11265416790662308</v>
      </c>
      <c r="Z606" s="34">
        <f t="shared" si="2123"/>
        <v>8.0784725562267568E-2</v>
      </c>
      <c r="AA606" s="34">
        <f t="shared" si="2123"/>
        <v>0.10887771100078392</v>
      </c>
      <c r="AB606" s="34">
        <f t="shared" si="2123"/>
        <v>0.18739869783797158</v>
      </c>
      <c r="AC606" s="34">
        <f t="shared" si="2123"/>
        <v>2.5419434362802251E-2</v>
      </c>
      <c r="AD606" s="34">
        <f t="shared" si="2123"/>
        <v>-2.1919738123355459E-2</v>
      </c>
      <c r="AE606" s="34">
        <f t="shared" si="2123"/>
        <v>-1.0542720938760519E-2</v>
      </c>
      <c r="AF606" s="34">
        <f t="shared" si="2123"/>
        <v>5.5715340452025863E-2</v>
      </c>
      <c r="AG606" s="34">
        <f t="shared" si="2123"/>
        <v>5.8060737890069491E-2</v>
      </c>
      <c r="AH606" s="34">
        <f t="shared" si="2123"/>
        <v>0.13215049504950493</v>
      </c>
      <c r="AI606" s="34">
        <f t="shared" si="2123"/>
        <v>0.13708109200191942</v>
      </c>
      <c r="AJ606" s="34">
        <f t="shared" si="2123"/>
        <v>5.3978053492123479E-2</v>
      </c>
    </row>
    <row r="607" spans="1:36" x14ac:dyDescent="0.2">
      <c r="A607" s="1">
        <f t="shared" si="2093"/>
        <v>42064</v>
      </c>
      <c r="B607" s="34">
        <f t="shared" ref="B607:AJ607" si="2124">IF(OR(B175="C",B163="C"),"C",(B175/B163-1))</f>
        <v>0.10098916627414045</v>
      </c>
      <c r="C607" s="34">
        <f t="shared" si="2124"/>
        <v>5.7045752691769591E-2</v>
      </c>
      <c r="D607" s="34">
        <f t="shared" si="2124"/>
        <v>5.3432187140483034E-3</v>
      </c>
      <c r="E607" s="34">
        <f t="shared" si="2124"/>
        <v>0.11418730848331182</v>
      </c>
      <c r="F607" s="34">
        <f t="shared" si="2124"/>
        <v>-4.8289505529774512E-2</v>
      </c>
      <c r="G607" s="34">
        <f t="shared" si="2124"/>
        <v>0.1860961302803541</v>
      </c>
      <c r="H607" s="34">
        <f t="shared" si="2124"/>
        <v>9.7930361664072763E-2</v>
      </c>
      <c r="I607" s="34">
        <f t="shared" si="2124"/>
        <v>-8.8922081155090815E-2</v>
      </c>
      <c r="J607" s="34">
        <f t="shared" si="2124"/>
        <v>9.6045745299476737E-2</v>
      </c>
      <c r="K607" s="34">
        <f t="shared" si="2124"/>
        <v>1.7088067934640794E-2</v>
      </c>
      <c r="L607" s="34">
        <f t="shared" si="2124"/>
        <v>0.14642050476283996</v>
      </c>
      <c r="M607" s="34">
        <f t="shared" si="2124"/>
        <v>-3.6741631799163232E-2</v>
      </c>
      <c r="N607" s="34">
        <f t="shared" si="2124"/>
        <v>2.6881612495232021E-2</v>
      </c>
      <c r="O607" s="34">
        <f t="shared" si="2124"/>
        <v>0.18132738266628268</v>
      </c>
      <c r="P607" s="34">
        <f t="shared" si="2124"/>
        <v>-6.3270698766881961E-2</v>
      </c>
      <c r="Q607" s="34">
        <f t="shared" si="2124"/>
        <v>7.665442010250878E-3</v>
      </c>
      <c r="R607" s="34">
        <f t="shared" si="2124"/>
        <v>4.2379399861896649E-2</v>
      </c>
      <c r="S607" s="34">
        <f t="shared" si="2124"/>
        <v>3.4038307239697918E-2</v>
      </c>
      <c r="T607" s="34">
        <f t="shared" si="2124"/>
        <v>-3.5387003005370232E-2</v>
      </c>
      <c r="U607" s="34">
        <f t="shared" si="2124"/>
        <v>6.2881790279805783E-2</v>
      </c>
      <c r="V607" s="34">
        <f t="shared" si="2124"/>
        <v>0.11737591083906285</v>
      </c>
      <c r="W607" s="34">
        <f t="shared" si="2124"/>
        <v>-3.2750312332678888E-2</v>
      </c>
      <c r="X607" s="34">
        <f t="shared" si="2124"/>
        <v>2.8619499716723507E-2</v>
      </c>
      <c r="Y607" s="34">
        <f t="shared" si="2124"/>
        <v>0.40938836690673774</v>
      </c>
      <c r="Z607" s="34">
        <f t="shared" si="2124"/>
        <v>0.11231014642925308</v>
      </c>
      <c r="AA607" s="34">
        <f t="shared" si="2124"/>
        <v>0.13483196786060891</v>
      </c>
      <c r="AB607" s="34">
        <f t="shared" si="2124"/>
        <v>0.18662803356390367</v>
      </c>
      <c r="AC607" s="34">
        <f t="shared" si="2124"/>
        <v>7.5129543329496284E-2</v>
      </c>
      <c r="AD607" s="34">
        <f t="shared" si="2124"/>
        <v>-6.5353819519584522E-2</v>
      </c>
      <c r="AE607" s="34">
        <f t="shared" si="2124"/>
        <v>-1.453913043478261E-2</v>
      </c>
      <c r="AF607" s="34">
        <f t="shared" si="2124"/>
        <v>7.1490488239152938E-2</v>
      </c>
      <c r="AG607" s="34">
        <f t="shared" si="2124"/>
        <v>-6.5640645280919729E-2</v>
      </c>
      <c r="AH607" s="34">
        <f t="shared" si="2124"/>
        <v>0.1620402389185791</v>
      </c>
      <c r="AI607" s="34">
        <f t="shared" si="2124"/>
        <v>8.1030150753768737E-2</v>
      </c>
      <c r="AJ607" s="34">
        <f t="shared" si="2124"/>
        <v>7.5034518075607348E-2</v>
      </c>
    </row>
    <row r="608" spans="1:36" x14ac:dyDescent="0.2">
      <c r="A608" s="1">
        <f t="shared" si="2093"/>
        <v>42095</v>
      </c>
      <c r="B608" s="34">
        <f t="shared" ref="B608:AJ608" si="2125">IF(OR(B176="C",B164="C"),"C",(B176/B164-1))</f>
        <v>-4.2121090876237388E-2</v>
      </c>
      <c r="C608" s="34">
        <f t="shared" si="2125"/>
        <v>5.8330334968539121E-2</v>
      </c>
      <c r="D608" s="34">
        <f t="shared" si="2125"/>
        <v>9.760823583356748E-2</v>
      </c>
      <c r="E608" s="34">
        <f t="shared" si="2125"/>
        <v>3.9195240710914181E-2</v>
      </c>
      <c r="F608" s="34">
        <f t="shared" si="2125"/>
        <v>-4.7514728085496949E-2</v>
      </c>
      <c r="G608" s="34">
        <f t="shared" si="2125"/>
        <v>5.9897040954689729E-2</v>
      </c>
      <c r="H608" s="34">
        <f t="shared" si="2125"/>
        <v>1.4585738389130576E-2</v>
      </c>
      <c r="I608" s="34">
        <f t="shared" si="2125"/>
        <v>-0.12022173461138697</v>
      </c>
      <c r="J608" s="34">
        <f t="shared" si="2125"/>
        <v>0.11189135239181569</v>
      </c>
      <c r="K608" s="34">
        <f t="shared" si="2125"/>
        <v>-1.6922777669714062E-2</v>
      </c>
      <c r="L608" s="34">
        <f t="shared" si="2125"/>
        <v>0.15281839039093081</v>
      </c>
      <c r="M608" s="34">
        <f t="shared" si="2125"/>
        <v>5.9961769341694948E-2</v>
      </c>
      <c r="N608" s="34">
        <f t="shared" si="2125"/>
        <v>0.10835546905820159</v>
      </c>
      <c r="O608" s="34">
        <f t="shared" si="2125"/>
        <v>2.5492072170584912E-2</v>
      </c>
      <c r="P608" s="34">
        <f t="shared" si="2125"/>
        <v>1.9980019980019303E-3</v>
      </c>
      <c r="Q608" s="34">
        <f t="shared" si="2125"/>
        <v>-6.3111452138883584E-2</v>
      </c>
      <c r="R608" s="34">
        <f t="shared" si="2125"/>
        <v>0.11816933989882994</v>
      </c>
      <c r="S608" s="34">
        <f t="shared" si="2125"/>
        <v>0.13295910362898966</v>
      </c>
      <c r="T608" s="34">
        <f t="shared" si="2125"/>
        <v>-9.6055464777117683E-2</v>
      </c>
      <c r="U608" s="34">
        <f t="shared" si="2125"/>
        <v>2.2193970572293109E-2</v>
      </c>
      <c r="V608" s="34">
        <f t="shared" si="2125"/>
        <v>5.6815346559356605E-2</v>
      </c>
      <c r="W608" s="34">
        <f t="shared" si="2125"/>
        <v>-2.6433452377604638E-2</v>
      </c>
      <c r="X608" s="34">
        <f t="shared" si="2125"/>
        <v>4.731623402980456E-2</v>
      </c>
      <c r="Y608" s="34">
        <f t="shared" si="2125"/>
        <v>3.9006718019063635E-2</v>
      </c>
      <c r="Z608" s="34">
        <f t="shared" si="2125"/>
        <v>4.6829696659239417E-2</v>
      </c>
      <c r="AA608" s="34">
        <f t="shared" si="2125"/>
        <v>9.5196022382759704E-3</v>
      </c>
      <c r="AB608" s="34">
        <f t="shared" si="2125"/>
        <v>-1.2800177648066513E-2</v>
      </c>
      <c r="AC608" s="34">
        <f t="shared" si="2125"/>
        <v>-1.1869828429428742E-2</v>
      </c>
      <c r="AD608" s="34">
        <f t="shared" si="2125"/>
        <v>4.0816326530612734E-3</v>
      </c>
      <c r="AE608" s="34">
        <f t="shared" si="2125"/>
        <v>-0.14139292615307064</v>
      </c>
      <c r="AF608" s="34">
        <f t="shared" si="2125"/>
        <v>7.803186723284905E-2</v>
      </c>
      <c r="AG608" s="34">
        <f t="shared" si="2125"/>
        <v>-7.7182718271827211E-2</v>
      </c>
      <c r="AH608" s="34">
        <f t="shared" si="2125"/>
        <v>8.745316455696206E-2</v>
      </c>
      <c r="AI608" s="34">
        <f t="shared" si="2125"/>
        <v>0.10929130932846221</v>
      </c>
      <c r="AJ608" s="34">
        <f t="shared" si="2125"/>
        <v>3.568377378882337E-2</v>
      </c>
    </row>
    <row r="609" spans="1:36" x14ac:dyDescent="0.2">
      <c r="A609" s="1">
        <f t="shared" si="2093"/>
        <v>42125</v>
      </c>
      <c r="B609" s="34">
        <f t="shared" ref="B609:AJ609" si="2126">IF(OR(B177="C",B165="C"),"C",(B177/B165-1))</f>
        <v>-6.7160879712931498E-2</v>
      </c>
      <c r="C609" s="34">
        <f t="shared" si="2126"/>
        <v>-2.7915506601740026E-3</v>
      </c>
      <c r="D609" s="34">
        <f t="shared" si="2126"/>
        <v>0.20068551303418136</v>
      </c>
      <c r="E609" s="34">
        <f t="shared" si="2126"/>
        <v>2.8224668360143923E-4</v>
      </c>
      <c r="F609" s="34">
        <f t="shared" si="2126"/>
        <v>-7.2946491518351975E-3</v>
      </c>
      <c r="G609" s="34">
        <f t="shared" si="2126"/>
        <v>0.12432095971027612</v>
      </c>
      <c r="H609" s="34">
        <f t="shared" si="2126"/>
        <v>4.8123741848901336E-2</v>
      </c>
      <c r="I609" s="34">
        <f t="shared" si="2126"/>
        <v>0.17975816433399983</v>
      </c>
      <c r="J609" s="34">
        <f t="shared" si="2126"/>
        <v>-3.6537643555933697E-2</v>
      </c>
      <c r="K609" s="34">
        <f t="shared" si="2126"/>
        <v>2.7480061564292724E-2</v>
      </c>
      <c r="L609" s="34">
        <f t="shared" si="2126"/>
        <v>0.20361465760238762</v>
      </c>
      <c r="M609" s="34">
        <f t="shared" si="2126"/>
        <v>6.1575306013837094E-2</v>
      </c>
      <c r="N609" s="34">
        <f t="shared" si="2126"/>
        <v>0.15322472422770339</v>
      </c>
      <c r="O609" s="34">
        <f t="shared" si="2126"/>
        <v>7.5053200196431469E-2</v>
      </c>
      <c r="P609" s="34">
        <f t="shared" si="2126"/>
        <v>2.3296217326068014E-2</v>
      </c>
      <c r="Q609" s="34">
        <f t="shared" si="2126"/>
        <v>5.4323725055432481E-2</v>
      </c>
      <c r="R609" s="34">
        <f t="shared" si="2126"/>
        <v>8.9793091870566943E-2</v>
      </c>
      <c r="S609" s="34">
        <f t="shared" si="2126"/>
        <v>8.1807139683010011E-2</v>
      </c>
      <c r="T609" s="34">
        <f t="shared" si="2126"/>
        <v>2.3023207577608229E-2</v>
      </c>
      <c r="U609" s="34">
        <f t="shared" si="2126"/>
        <v>-4.4137996100383714E-2</v>
      </c>
      <c r="V609" s="34">
        <f t="shared" si="2126"/>
        <v>4.4678730705579373E-2</v>
      </c>
      <c r="W609" s="34">
        <f t="shared" si="2126"/>
        <v>-8.9171692089393351E-2</v>
      </c>
      <c r="X609" s="34">
        <f t="shared" si="2126"/>
        <v>0.1251110770645012</v>
      </c>
      <c r="Y609" s="34">
        <f t="shared" si="2126"/>
        <v>8.606887404670549E-2</v>
      </c>
      <c r="Z609" s="34">
        <f t="shared" si="2126"/>
        <v>4.6286137979393294E-2</v>
      </c>
      <c r="AA609" s="34">
        <f t="shared" si="2126"/>
        <v>0.16225853881124208</v>
      </c>
      <c r="AB609" s="34">
        <f t="shared" si="2126"/>
        <v>0.18756990530161799</v>
      </c>
      <c r="AC609" s="34">
        <f t="shared" si="2126"/>
        <v>0.22626111804759996</v>
      </c>
      <c r="AD609" s="34">
        <f t="shared" si="2126"/>
        <v>-3.5952669902912571E-2</v>
      </c>
      <c r="AE609" s="34">
        <f t="shared" si="2126"/>
        <v>2.221362229102164E-2</v>
      </c>
      <c r="AF609" s="34">
        <f t="shared" si="2126"/>
        <v>3.4608154334494046E-2</v>
      </c>
      <c r="AG609" s="34">
        <f t="shared" si="2126"/>
        <v>7.0854983467170118E-3</v>
      </c>
      <c r="AH609" s="34">
        <f t="shared" si="2126"/>
        <v>9.2318307267709399E-2</v>
      </c>
      <c r="AI609" s="34">
        <f t="shared" si="2126"/>
        <v>7.630386761016883E-2</v>
      </c>
      <c r="AJ609" s="34">
        <f t="shared" si="2126"/>
        <v>5.5378584233434891E-2</v>
      </c>
    </row>
    <row r="610" spans="1:36" x14ac:dyDescent="0.2">
      <c r="A610" s="1">
        <f t="shared" si="2093"/>
        <v>42156</v>
      </c>
      <c r="B610" s="34">
        <f t="shared" ref="B610:AJ610" si="2127">IF(OR(B178="C",B166="C"),"C",(B178/B166-1))</f>
        <v>-4.4380712350990059E-2</v>
      </c>
      <c r="C610" s="34">
        <f t="shared" si="2127"/>
        <v>-7.2645790811232125E-3</v>
      </c>
      <c r="D610" s="34">
        <f t="shared" si="2127"/>
        <v>2.7345050878816002E-2</v>
      </c>
      <c r="E610" s="34">
        <f t="shared" si="2127"/>
        <v>-1.3126046169964267E-2</v>
      </c>
      <c r="F610" s="34">
        <f t="shared" si="2127"/>
        <v>-7.3582443246213547E-2</v>
      </c>
      <c r="G610" s="34">
        <f t="shared" si="2127"/>
        <v>0.13665812553382084</v>
      </c>
      <c r="H610" s="34">
        <f t="shared" si="2127"/>
        <v>2.9358463211308417E-2</v>
      </c>
      <c r="I610" s="34">
        <f t="shared" si="2127"/>
        <v>0.12198640016484652</v>
      </c>
      <c r="J610" s="34">
        <f t="shared" si="2127"/>
        <v>6.5239210438272632E-3</v>
      </c>
      <c r="K610" s="34">
        <f t="shared" si="2127"/>
        <v>0.20101929128471752</v>
      </c>
      <c r="L610" s="34">
        <f t="shared" si="2127"/>
        <v>0.17081385757492429</v>
      </c>
      <c r="M610" s="34">
        <f t="shared" si="2127"/>
        <v>-2.9589484831495705E-2</v>
      </c>
      <c r="N610" s="34">
        <f t="shared" si="2127"/>
        <v>0.24044448701982946</v>
      </c>
      <c r="O610" s="34">
        <f t="shared" si="2127"/>
        <v>0.28695214105793454</v>
      </c>
      <c r="P610" s="34">
        <f t="shared" si="2127"/>
        <v>-7.5756130140253841E-2</v>
      </c>
      <c r="Q610" s="34">
        <f t="shared" si="2127"/>
        <v>-5.3708668453976816E-2</v>
      </c>
      <c r="R610" s="34">
        <f t="shared" si="2127"/>
        <v>3.904292099342066E-2</v>
      </c>
      <c r="S610" s="34">
        <f t="shared" si="2127"/>
        <v>4.7521232744072828E-2</v>
      </c>
      <c r="T610" s="34">
        <f t="shared" si="2127"/>
        <v>7.3505702513882998E-2</v>
      </c>
      <c r="U610" s="34">
        <f t="shared" si="2127"/>
        <v>-1.3985698495408982E-3</v>
      </c>
      <c r="V610" s="34">
        <f t="shared" si="2127"/>
        <v>5.7692101049826361E-2</v>
      </c>
      <c r="W610" s="34">
        <f t="shared" si="2127"/>
        <v>-4.2442781449718692E-2</v>
      </c>
      <c r="X610" s="34">
        <f t="shared" si="2127"/>
        <v>-7.9911312300798842E-3</v>
      </c>
      <c r="Y610" s="34">
        <f t="shared" si="2127"/>
        <v>0.10652407695065125</v>
      </c>
      <c r="Z610" s="34">
        <f t="shared" si="2127"/>
        <v>4.7656896700834839E-2</v>
      </c>
      <c r="AA610" s="34">
        <f t="shared" si="2127"/>
        <v>2.8610547188518076E-2</v>
      </c>
      <c r="AB610" s="34">
        <f t="shared" si="2127"/>
        <v>0.18061893622732672</v>
      </c>
      <c r="AC610" s="34">
        <f t="shared" si="2127"/>
        <v>3.3786050107730947E-2</v>
      </c>
      <c r="AD610" s="34">
        <f t="shared" si="2127"/>
        <v>-9.3586206896551727E-2</v>
      </c>
      <c r="AE610" s="34">
        <f t="shared" si="2127"/>
        <v>-5.0398724082934554E-2</v>
      </c>
      <c r="AF610" s="34">
        <f t="shared" si="2127"/>
        <v>-1.6962750716332353E-2</v>
      </c>
      <c r="AG610" s="34">
        <f t="shared" si="2127"/>
        <v>2.5998492840994647E-2</v>
      </c>
      <c r="AH610" s="34">
        <f t="shared" si="2127"/>
        <v>0.15987318840579712</v>
      </c>
      <c r="AI610" s="34">
        <f t="shared" si="2127"/>
        <v>3.1803859787317812E-2</v>
      </c>
      <c r="AJ610" s="34">
        <f t="shared" si="2127"/>
        <v>3.1196825108950277E-2</v>
      </c>
    </row>
    <row r="611" spans="1:36" x14ac:dyDescent="0.2">
      <c r="A611" s="1">
        <f t="shared" si="2093"/>
        <v>42186</v>
      </c>
      <c r="B611" s="34">
        <f t="shared" ref="B611:AJ611" si="2128">IF(OR(B179="C",B167="C"),"C",(B179/B167-1))</f>
        <v>4.746071754169634E-3</v>
      </c>
      <c r="C611" s="34">
        <f t="shared" si="2128"/>
        <v>2.5306019649009581E-2</v>
      </c>
      <c r="D611" s="34">
        <f t="shared" si="2128"/>
        <v>0.29046970978776621</v>
      </c>
      <c r="E611" s="34">
        <f t="shared" si="2128"/>
        <v>5.190921727348119E-2</v>
      </c>
      <c r="F611" s="34">
        <f t="shared" si="2128"/>
        <v>4.9913286883500163E-2</v>
      </c>
      <c r="G611" s="34">
        <f t="shared" si="2128"/>
        <v>7.8020116236676706E-2</v>
      </c>
      <c r="H611" s="34">
        <f t="shared" si="2128"/>
        <v>0.10430360046134823</v>
      </c>
      <c r="I611" s="34">
        <f t="shared" si="2128"/>
        <v>0.14855723948968236</v>
      </c>
      <c r="J611" s="34">
        <f t="shared" si="2128"/>
        <v>-0.15207307158911576</v>
      </c>
      <c r="K611" s="34">
        <f t="shared" si="2128"/>
        <v>-1.5287069127642994E-2</v>
      </c>
      <c r="L611" s="34">
        <f t="shared" si="2128"/>
        <v>0.10992956235000295</v>
      </c>
      <c r="M611" s="34">
        <f t="shared" si="2128"/>
        <v>1.9968437664387162E-2</v>
      </c>
      <c r="N611" s="34">
        <f t="shared" si="2128"/>
        <v>0.14226193595723502</v>
      </c>
      <c r="O611" s="34">
        <f t="shared" si="2128"/>
        <v>0.28744153208013423</v>
      </c>
      <c r="P611" s="34">
        <f t="shared" si="2128"/>
        <v>2.773115959402217E-2</v>
      </c>
      <c r="Q611" s="34">
        <f t="shared" si="2128"/>
        <v>-7.9150871872630812E-2</v>
      </c>
      <c r="R611" s="34">
        <f t="shared" si="2128"/>
        <v>0.10937264850686912</v>
      </c>
      <c r="S611" s="34">
        <f t="shared" si="2128"/>
        <v>0.10634879092386451</v>
      </c>
      <c r="T611" s="34">
        <f t="shared" si="2128"/>
        <v>3.0677631227639335E-2</v>
      </c>
      <c r="U611" s="34">
        <f t="shared" si="2128"/>
        <v>8.5345356034090658E-2</v>
      </c>
      <c r="V611" s="34">
        <f t="shared" si="2128"/>
        <v>6.489495624447339E-2</v>
      </c>
      <c r="W611" s="34">
        <f t="shared" si="2128"/>
        <v>4.7403733955664329E-4</v>
      </c>
      <c r="X611" s="34">
        <f t="shared" si="2128"/>
        <v>8.1236245335374546E-2</v>
      </c>
      <c r="Y611" s="34">
        <f t="shared" si="2128"/>
        <v>-0.1609364286413949</v>
      </c>
      <c r="Z611" s="34">
        <f t="shared" si="2128"/>
        <v>4.5898836011736943E-2</v>
      </c>
      <c r="AA611" s="34">
        <f t="shared" si="2128"/>
        <v>8.0591818973019258E-3</v>
      </c>
      <c r="AB611" s="34">
        <f t="shared" si="2128"/>
        <v>1.6292295586236571E-2</v>
      </c>
      <c r="AC611" s="34">
        <f t="shared" si="2128"/>
        <v>-1.9280525425415473E-2</v>
      </c>
      <c r="AD611" s="34">
        <f t="shared" si="2128"/>
        <v>-3.5808888452859788E-2</v>
      </c>
      <c r="AE611" s="34">
        <f t="shared" si="2128"/>
        <v>-0.19660481642321359</v>
      </c>
      <c r="AF611" s="34">
        <f t="shared" si="2128"/>
        <v>-1.811156725428642E-2</v>
      </c>
      <c r="AG611" s="34">
        <f t="shared" si="2128"/>
        <v>7.8825347758887165E-2</v>
      </c>
      <c r="AH611" s="34">
        <f t="shared" si="2128"/>
        <v>0.2433162487879208</v>
      </c>
      <c r="AI611" s="34">
        <f t="shared" si="2128"/>
        <v>-1.0436432637571103E-2</v>
      </c>
      <c r="AJ611" s="34">
        <f t="shared" si="2128"/>
        <v>3.9670308228429318E-2</v>
      </c>
    </row>
    <row r="612" spans="1:36" x14ac:dyDescent="0.2">
      <c r="A612" s="1">
        <f t="shared" si="2093"/>
        <v>42217</v>
      </c>
      <c r="B612" s="34">
        <f t="shared" ref="B612:AJ612" si="2129">IF(OR(B180="C",B168="C"),"C",(B180/B168-1))</f>
        <v>-4.5934772622875486E-2</v>
      </c>
      <c r="C612" s="34">
        <f t="shared" si="2129"/>
        <v>2.3583591551297634E-2</v>
      </c>
      <c r="D612" s="34">
        <f t="shared" si="2129"/>
        <v>8.8353561810602388E-2</v>
      </c>
      <c r="E612" s="34">
        <f t="shared" si="2129"/>
        <v>9.7678228524620936E-2</v>
      </c>
      <c r="F612" s="34">
        <f t="shared" si="2129"/>
        <v>6.236956853696185E-2</v>
      </c>
      <c r="G612" s="34">
        <f t="shared" si="2129"/>
        <v>8.3820297459835658E-3</v>
      </c>
      <c r="H612" s="34">
        <f t="shared" si="2129"/>
        <v>1.7956157317859489E-2</v>
      </c>
      <c r="I612" s="34">
        <f t="shared" si="2129"/>
        <v>0.14265552057322761</v>
      </c>
      <c r="J612" s="34">
        <f t="shared" si="2129"/>
        <v>-0.12949933127871138</v>
      </c>
      <c r="K612" s="34">
        <f t="shared" si="2129"/>
        <v>0.12785372638149184</v>
      </c>
      <c r="L612" s="34">
        <f t="shared" si="2129"/>
        <v>7.3235950586727272E-2</v>
      </c>
      <c r="M612" s="34">
        <f t="shared" si="2129"/>
        <v>2.3685944966221673E-2</v>
      </c>
      <c r="N612" s="34">
        <f t="shared" si="2129"/>
        <v>0.18571173636309557</v>
      </c>
      <c r="O612" s="34">
        <f t="shared" si="2129"/>
        <v>0.39181904661240874</v>
      </c>
      <c r="P612" s="34">
        <f t="shared" si="2129"/>
        <v>5.4832272165732165E-2</v>
      </c>
      <c r="Q612" s="34">
        <f t="shared" si="2129"/>
        <v>8.772569761079696E-2</v>
      </c>
      <c r="R612" s="34">
        <f t="shared" si="2129"/>
        <v>2.3690546370112475E-2</v>
      </c>
      <c r="S612" s="34">
        <f t="shared" si="2129"/>
        <v>2.1819249412822872E-2</v>
      </c>
      <c r="T612" s="34">
        <f t="shared" si="2129"/>
        <v>0.11164681149264188</v>
      </c>
      <c r="U612" s="34">
        <f t="shared" si="2129"/>
        <v>0.22550332360958358</v>
      </c>
      <c r="V612" s="34">
        <f t="shared" si="2129"/>
        <v>6.0204921097898545E-2</v>
      </c>
      <c r="W612" s="34">
        <f t="shared" si="2129"/>
        <v>-6.850161627685869E-2</v>
      </c>
      <c r="X612" s="34">
        <f t="shared" si="2129"/>
        <v>6.3120139447573109E-2</v>
      </c>
      <c r="Y612" s="34">
        <f t="shared" si="2129"/>
        <v>-8.2421748077547874E-2</v>
      </c>
      <c r="Z612" s="34">
        <f t="shared" si="2129"/>
        <v>4.1652840046598749E-2</v>
      </c>
      <c r="AA612" s="34">
        <f t="shared" si="2129"/>
        <v>2.0302781363689792E-2</v>
      </c>
      <c r="AB612" s="34">
        <f t="shared" si="2129"/>
        <v>5.7328646748681988E-2</v>
      </c>
      <c r="AC612" s="34">
        <f t="shared" si="2129"/>
        <v>4.5158280094752756E-2</v>
      </c>
      <c r="AD612" s="34">
        <f t="shared" si="2129"/>
        <v>-6.5162632789398378E-3</v>
      </c>
      <c r="AE612" s="34">
        <f t="shared" si="2129"/>
        <v>-0.18778726198292839</v>
      </c>
      <c r="AF612" s="34">
        <f t="shared" si="2129"/>
        <v>2.0013729735438579E-2</v>
      </c>
      <c r="AG612" s="34">
        <f t="shared" si="2129"/>
        <v>-0.12047813777917582</v>
      </c>
      <c r="AH612" s="34">
        <f t="shared" si="2129"/>
        <v>0.18437567626054974</v>
      </c>
      <c r="AI612" s="34">
        <f t="shared" si="2129"/>
        <v>4.2319943738882149E-2</v>
      </c>
      <c r="AJ612" s="34">
        <f t="shared" si="2129"/>
        <v>4.1566881945129808E-2</v>
      </c>
    </row>
    <row r="613" spans="1:36" x14ac:dyDescent="0.2">
      <c r="A613" s="1">
        <f t="shared" si="2093"/>
        <v>42248</v>
      </c>
      <c r="B613" s="34">
        <f t="shared" ref="B613:AJ613" si="2130">IF(OR(B181="C",B169="C"),"C",(B181/B169-1))</f>
        <v>0.11563741169027453</v>
      </c>
      <c r="C613" s="34">
        <f t="shared" si="2130"/>
        <v>9.1303167937841767E-3</v>
      </c>
      <c r="D613" s="34">
        <f t="shared" si="2130"/>
        <v>9.3580013680336194E-2</v>
      </c>
      <c r="E613" s="34">
        <f t="shared" si="2130"/>
        <v>0.18639698127358373</v>
      </c>
      <c r="F613" s="34">
        <f t="shared" si="2130"/>
        <v>1.6916842357753259E-2</v>
      </c>
      <c r="G613" s="34">
        <f t="shared" si="2130"/>
        <v>3.690821957595114E-2</v>
      </c>
      <c r="H613" s="34">
        <f t="shared" si="2130"/>
        <v>-7.047374014206631E-3</v>
      </c>
      <c r="I613" s="34">
        <f t="shared" si="2130"/>
        <v>-7.8227483602623549E-2</v>
      </c>
      <c r="J613" s="34">
        <f t="shared" si="2130"/>
        <v>7.1526494605710145E-2</v>
      </c>
      <c r="K613" s="34">
        <f t="shared" si="2130"/>
        <v>-7.5091116489998E-2</v>
      </c>
      <c r="L613" s="34">
        <f t="shared" si="2130"/>
        <v>-5.6658603503417337E-2</v>
      </c>
      <c r="M613" s="34">
        <f t="shared" si="2130"/>
        <v>-1.4398025413657534E-2</v>
      </c>
      <c r="N613" s="34">
        <f t="shared" si="2130"/>
        <v>6.9045139674921874E-2</v>
      </c>
      <c r="O613" s="34">
        <f t="shared" si="2130"/>
        <v>9.4347102196146837E-2</v>
      </c>
      <c r="P613" s="34">
        <f t="shared" si="2130"/>
        <v>8.6671463980171115E-2</v>
      </c>
      <c r="Q613" s="34">
        <f t="shared" si="2130"/>
        <v>-4.4776119402985093E-2</v>
      </c>
      <c r="R613" s="34">
        <f t="shared" si="2130"/>
        <v>-8.1543734822971947E-3</v>
      </c>
      <c r="S613" s="34">
        <f t="shared" si="2130"/>
        <v>-1.7290587318325668E-2</v>
      </c>
      <c r="T613" s="34">
        <f t="shared" si="2130"/>
        <v>4.8526162634046521E-2</v>
      </c>
      <c r="U613" s="34">
        <f t="shared" si="2130"/>
        <v>0.12182627229555387</v>
      </c>
      <c r="V613" s="34">
        <f t="shared" si="2130"/>
        <v>8.9442239171961591E-2</v>
      </c>
      <c r="W613" s="34">
        <f t="shared" si="2130"/>
        <v>4.6321654547171631E-2</v>
      </c>
      <c r="X613" s="34">
        <f t="shared" si="2130"/>
        <v>0.28228257355318465</v>
      </c>
      <c r="Y613" s="34">
        <f t="shared" si="2130"/>
        <v>5.1502570185844254E-2</v>
      </c>
      <c r="Z613" s="34">
        <f t="shared" si="2130"/>
        <v>0.10402377297220022</v>
      </c>
      <c r="AA613" s="34">
        <f t="shared" si="2130"/>
        <v>5.6587789328585325E-2</v>
      </c>
      <c r="AB613" s="34">
        <f t="shared" si="2130"/>
        <v>0.18606049973684868</v>
      </c>
      <c r="AC613" s="34">
        <f t="shared" si="2130"/>
        <v>0.12323038393362062</v>
      </c>
      <c r="AD613" s="34">
        <f t="shared" si="2130"/>
        <v>5.055978733193589E-2</v>
      </c>
      <c r="AE613" s="34">
        <f t="shared" si="2130"/>
        <v>-7.9094426135549512E-2</v>
      </c>
      <c r="AF613" s="34">
        <f t="shared" si="2130"/>
        <v>0.12609152443120175</v>
      </c>
      <c r="AG613" s="34">
        <f t="shared" si="2130"/>
        <v>-4.6829552065154156E-2</v>
      </c>
      <c r="AH613" s="34">
        <f t="shared" si="2130"/>
        <v>0.19623935175566176</v>
      </c>
      <c r="AI613" s="34">
        <f t="shared" si="2130"/>
        <v>-1.0553446414266254E-2</v>
      </c>
      <c r="AJ613" s="34">
        <f t="shared" si="2130"/>
        <v>5.2181862770307674E-2</v>
      </c>
    </row>
    <row r="614" spans="1:36" x14ac:dyDescent="0.2">
      <c r="A614" s="1">
        <f t="shared" si="2093"/>
        <v>42278</v>
      </c>
      <c r="B614" s="34">
        <f t="shared" ref="B614:AJ614" si="2131">IF(OR(B182="C",B170="C"),"C",(B182/B170-1))</f>
        <v>3.4150371798402634E-2</v>
      </c>
      <c r="C614" s="34">
        <f t="shared" si="2131"/>
        <v>-1.1140214017726802E-2</v>
      </c>
      <c r="D614" s="34">
        <f t="shared" si="2131"/>
        <v>7.778729701312348E-2</v>
      </c>
      <c r="E614" s="34">
        <f t="shared" si="2131"/>
        <v>4.3443098674633474E-2</v>
      </c>
      <c r="F614" s="34">
        <f t="shared" si="2131"/>
        <v>6.508189592694591E-2</v>
      </c>
      <c r="G614" s="34">
        <f t="shared" si="2131"/>
        <v>1.4953581098294366E-2</v>
      </c>
      <c r="H614" s="34">
        <f t="shared" si="2131"/>
        <v>1.0636468594168447E-2</v>
      </c>
      <c r="I614" s="34">
        <f t="shared" si="2131"/>
        <v>1.0876398843203905E-2</v>
      </c>
      <c r="J614" s="34">
        <f t="shared" si="2131"/>
        <v>6.9377673885237856E-2</v>
      </c>
      <c r="K614" s="34">
        <f t="shared" si="2131"/>
        <v>9.0830587433246235E-2</v>
      </c>
      <c r="L614" s="34">
        <f t="shared" si="2131"/>
        <v>4.6871498807123047E-2</v>
      </c>
      <c r="M614" s="34">
        <f t="shared" si="2131"/>
        <v>0.14304618234749245</v>
      </c>
      <c r="N614" s="34">
        <f t="shared" si="2131"/>
        <v>-4.8265234048928796E-2</v>
      </c>
      <c r="O614" s="34">
        <f t="shared" si="2131"/>
        <v>-0.20517422788884077</v>
      </c>
      <c r="P614" s="34">
        <f t="shared" si="2131"/>
        <v>9.2019159414423513E-2</v>
      </c>
      <c r="Q614" s="34">
        <f t="shared" si="2131"/>
        <v>-3.2708354795508376E-2</v>
      </c>
      <c r="R614" s="34">
        <f t="shared" si="2131"/>
        <v>4.2455093012099487E-2</v>
      </c>
      <c r="S614" s="34">
        <f t="shared" si="2131"/>
        <v>1.719497758936428E-2</v>
      </c>
      <c r="T614" s="34">
        <f t="shared" si="2131"/>
        <v>1.9460433865252647E-3</v>
      </c>
      <c r="U614" s="34">
        <f t="shared" si="2131"/>
        <v>0.11774456446666859</v>
      </c>
      <c r="V614" s="34">
        <f t="shared" si="2131"/>
        <v>1.6629481843795091E-2</v>
      </c>
      <c r="W614" s="34">
        <f t="shared" si="2131"/>
        <v>2.8306120335531038E-2</v>
      </c>
      <c r="X614" s="34">
        <f t="shared" si="2131"/>
        <v>0.25087578820938838</v>
      </c>
      <c r="Y614" s="34">
        <f t="shared" si="2131"/>
        <v>-8.0453954026311947E-2</v>
      </c>
      <c r="Z614" s="34">
        <f t="shared" si="2131"/>
        <v>3.5268480008504133E-2</v>
      </c>
      <c r="AA614" s="34">
        <f t="shared" si="2131"/>
        <v>2.1819910127894859E-2</v>
      </c>
      <c r="AB614" s="34">
        <f t="shared" si="2131"/>
        <v>7.5748869513078576E-2</v>
      </c>
      <c r="AC614" s="34">
        <f t="shared" si="2131"/>
        <v>0.12238244514106578</v>
      </c>
      <c r="AD614" s="34">
        <f t="shared" si="2131"/>
        <v>0.17038052793966396</v>
      </c>
      <c r="AE614" s="34">
        <f t="shared" si="2131"/>
        <v>-0.13263368842949053</v>
      </c>
      <c r="AF614" s="34">
        <f t="shared" si="2131"/>
        <v>-9.930347296120734E-2</v>
      </c>
      <c r="AG614" s="34">
        <f t="shared" si="2131"/>
        <v>4.2637271214642336E-2</v>
      </c>
      <c r="AH614" s="34">
        <f t="shared" si="2131"/>
        <v>5.9826130308791026E-3</v>
      </c>
      <c r="AI614" s="34">
        <f t="shared" si="2131"/>
        <v>3.1694953867183129E-2</v>
      </c>
      <c r="AJ614" s="34">
        <f t="shared" si="2131"/>
        <v>2.912209145009359E-2</v>
      </c>
    </row>
    <row r="615" spans="1:36" x14ac:dyDescent="0.2">
      <c r="A615" s="1">
        <f t="shared" si="2093"/>
        <v>42309</v>
      </c>
      <c r="B615" s="34">
        <f t="shared" ref="B615:AJ615" si="2132">IF(OR(B183="C",B171="C"),"C",(B183/B171-1))</f>
        <v>-7.566592779051029E-3</v>
      </c>
      <c r="C615" s="34">
        <f t="shared" si="2132"/>
        <v>-1.1550760633343704E-2</v>
      </c>
      <c r="D615" s="34">
        <f t="shared" si="2132"/>
        <v>2.9211065918182122E-2</v>
      </c>
      <c r="E615" s="34">
        <f t="shared" si="2132"/>
        <v>0.14599137752352531</v>
      </c>
      <c r="F615" s="34">
        <f t="shared" si="2132"/>
        <v>0.18020038293073148</v>
      </c>
      <c r="G615" s="34">
        <f t="shared" si="2132"/>
        <v>5.612247973237694E-2</v>
      </c>
      <c r="H615" s="34">
        <f t="shared" si="2132"/>
        <v>1.2950936596719087E-2</v>
      </c>
      <c r="I615" s="34">
        <f t="shared" si="2132"/>
        <v>9.3557038607871235E-2</v>
      </c>
      <c r="J615" s="34">
        <f t="shared" si="2132"/>
        <v>-0.10173217602243867</v>
      </c>
      <c r="K615" s="34">
        <f t="shared" si="2132"/>
        <v>-3.7075930648721167E-3</v>
      </c>
      <c r="L615" s="34">
        <f t="shared" si="2132"/>
        <v>-2.6748397882418451E-2</v>
      </c>
      <c r="M615" s="34">
        <f t="shared" si="2132"/>
        <v>9.9748648555590069E-2</v>
      </c>
      <c r="N615" s="34">
        <f t="shared" si="2132"/>
        <v>7.7068083335373405E-2</v>
      </c>
      <c r="O615" s="34">
        <f t="shared" si="2132"/>
        <v>-5.8769753167036698E-2</v>
      </c>
      <c r="P615" s="34">
        <f t="shared" si="2132"/>
        <v>3.1568938193343943E-2</v>
      </c>
      <c r="Q615" s="34">
        <f t="shared" si="2132"/>
        <v>0.19443937458173632</v>
      </c>
      <c r="R615" s="34">
        <f t="shared" si="2132"/>
        <v>6.5030843529510829E-2</v>
      </c>
      <c r="S615" s="34">
        <f t="shared" si="2132"/>
        <v>2.2200815337481083E-2</v>
      </c>
      <c r="T615" s="34">
        <f t="shared" si="2132"/>
        <v>1.3551333038739122E-2</v>
      </c>
      <c r="U615" s="34">
        <f t="shared" si="2132"/>
        <v>5.0435709359914815E-2</v>
      </c>
      <c r="V615" s="34">
        <f t="shared" si="2132"/>
        <v>3.3298777790250034E-2</v>
      </c>
      <c r="W615" s="34">
        <f t="shared" si="2132"/>
        <v>-1.4838661930136166E-2</v>
      </c>
      <c r="X615" s="34">
        <f t="shared" si="2132"/>
        <v>0.16610967193339787</v>
      </c>
      <c r="Y615" s="34">
        <f t="shared" si="2132"/>
        <v>-1.250048078772259E-2</v>
      </c>
      <c r="Z615" s="34">
        <f t="shared" si="2132"/>
        <v>4.3688974063131214E-2</v>
      </c>
      <c r="AA615" s="34">
        <f t="shared" si="2132"/>
        <v>5.5220661900799772E-2</v>
      </c>
      <c r="AB615" s="34">
        <f t="shared" si="2132"/>
        <v>0.15017981977613437</v>
      </c>
      <c r="AC615" s="34">
        <f t="shared" si="2132"/>
        <v>0.13422675769784398</v>
      </c>
      <c r="AD615" s="34">
        <f t="shared" si="2132"/>
        <v>0.17400926758420354</v>
      </c>
      <c r="AE615" s="34">
        <f t="shared" si="2132"/>
        <v>-3.1907776233853102E-2</v>
      </c>
      <c r="AF615" s="34">
        <f t="shared" si="2132"/>
        <v>3.3780970226941598E-2</v>
      </c>
      <c r="AG615" s="34">
        <f t="shared" si="2132"/>
        <v>5.7708438181513166E-2</v>
      </c>
      <c r="AH615" s="34">
        <f t="shared" si="2132"/>
        <v>9.2359705013653315E-2</v>
      </c>
      <c r="AI615" s="34">
        <f t="shared" si="2132"/>
        <v>3.5554356622605976E-2</v>
      </c>
      <c r="AJ615" s="34">
        <f t="shared" si="2132"/>
        <v>4.5697742239801276E-2</v>
      </c>
    </row>
    <row r="616" spans="1:36" x14ac:dyDescent="0.2">
      <c r="A616" s="1">
        <f t="shared" si="2093"/>
        <v>42339</v>
      </c>
      <c r="B616" s="34">
        <f t="shared" ref="B616:AJ616" si="2133">IF(OR(B184="C",B172="C"),"C",(B184/B172-1))</f>
        <v>3.0845291314227641E-3</v>
      </c>
      <c r="C616" s="34">
        <f t="shared" si="2133"/>
        <v>2.8895317757303252E-2</v>
      </c>
      <c r="D616" s="34">
        <f t="shared" si="2133"/>
        <v>1.6161053567739003E-2</v>
      </c>
      <c r="E616" s="34">
        <f t="shared" si="2133"/>
        <v>0.16848481575489194</v>
      </c>
      <c r="F616" s="34">
        <f t="shared" si="2133"/>
        <v>7.6982090420888438E-2</v>
      </c>
      <c r="G616" s="34">
        <f t="shared" si="2133"/>
        <v>8.5971860237823661E-2</v>
      </c>
      <c r="H616" s="34">
        <f t="shared" si="2133"/>
        <v>6.2476663336461735E-2</v>
      </c>
      <c r="I616" s="34">
        <f t="shared" si="2133"/>
        <v>8.5039485229599254E-2</v>
      </c>
      <c r="J616" s="34">
        <f t="shared" si="2133"/>
        <v>-4.5718816067653267E-2</v>
      </c>
      <c r="K616" s="34">
        <f t="shared" si="2133"/>
        <v>8.0299614831644162E-2</v>
      </c>
      <c r="L616" s="34">
        <f t="shared" si="2133"/>
        <v>8.7102008635942862E-2</v>
      </c>
      <c r="M616" s="34">
        <f t="shared" si="2133"/>
        <v>4.1038650947620159E-3</v>
      </c>
      <c r="N616" s="34">
        <f t="shared" si="2133"/>
        <v>5.0339731190796044E-3</v>
      </c>
      <c r="O616" s="34">
        <f t="shared" si="2133"/>
        <v>-0.10109808454425362</v>
      </c>
      <c r="P616" s="34">
        <f t="shared" si="2133"/>
        <v>5.6687577270021494E-2</v>
      </c>
      <c r="Q616" s="34">
        <f t="shared" si="2133"/>
        <v>0.21049367402629615</v>
      </c>
      <c r="R616" s="34">
        <f t="shared" si="2133"/>
        <v>8.3188378094236848E-2</v>
      </c>
      <c r="S616" s="34">
        <f t="shared" si="2133"/>
        <v>4.3502010138087854E-2</v>
      </c>
      <c r="T616" s="34">
        <f t="shared" si="2133"/>
        <v>6.3552692779320408E-2</v>
      </c>
      <c r="U616" s="34">
        <f t="shared" si="2133"/>
        <v>8.6312016554170645E-2</v>
      </c>
      <c r="V616" s="34">
        <f t="shared" si="2133"/>
        <v>6.8411787950999337E-2</v>
      </c>
      <c r="W616" s="34">
        <f t="shared" si="2133"/>
        <v>4.1842126438322857E-3</v>
      </c>
      <c r="X616" s="34">
        <f t="shared" si="2133"/>
        <v>0.19895463993153206</v>
      </c>
      <c r="Y616" s="34">
        <f t="shared" si="2133"/>
        <v>0.27691292480278351</v>
      </c>
      <c r="Z616" s="34">
        <f t="shared" si="2133"/>
        <v>9.6270722051687851E-2</v>
      </c>
      <c r="AA616" s="34">
        <f t="shared" si="2133"/>
        <v>-8.6590714555866422E-3</v>
      </c>
      <c r="AB616" s="34">
        <f t="shared" si="2133"/>
        <v>0.31297647682335206</v>
      </c>
      <c r="AC616" s="34">
        <f t="shared" si="2133"/>
        <v>8.1502686195035201E-2</v>
      </c>
      <c r="AD616" s="34">
        <f t="shared" si="2133"/>
        <v>0.10898388610763465</v>
      </c>
      <c r="AE616" s="34">
        <f t="shared" si="2133"/>
        <v>-7.7547784349018545E-2</v>
      </c>
      <c r="AF616" s="34">
        <f t="shared" si="2133"/>
        <v>3.7292331589869221E-2</v>
      </c>
      <c r="AG616" s="34">
        <f t="shared" si="2133"/>
        <v>3.6495535714285765E-2</v>
      </c>
      <c r="AH616" s="34">
        <f t="shared" si="2133"/>
        <v>-3.8361246967554496E-2</v>
      </c>
      <c r="AI616" s="34">
        <f t="shared" si="2133"/>
        <v>0.10404263763678623</v>
      </c>
      <c r="AJ616" s="34">
        <f t="shared" si="2133"/>
        <v>6.1636839499966456E-2</v>
      </c>
    </row>
    <row r="617" spans="1:36" x14ac:dyDescent="0.2">
      <c r="A617" s="1">
        <f t="shared" si="2093"/>
        <v>42370</v>
      </c>
      <c r="B617" s="34">
        <f t="shared" ref="B617:AJ617" si="2134">IF(OR(B185="C",B173="C"),"C",(B185/B173-1))</f>
        <v>-3.0880887219783992E-2</v>
      </c>
      <c r="C617" s="34">
        <f t="shared" si="2134"/>
        <v>3.7739058238824841E-2</v>
      </c>
      <c r="D617" s="34">
        <f t="shared" si="2134"/>
        <v>-5.8488990647432848E-2</v>
      </c>
      <c r="E617" s="34">
        <f t="shared" si="2134"/>
        <v>4.6169367640522374E-2</v>
      </c>
      <c r="F617" s="34">
        <f t="shared" si="2134"/>
        <v>3.8114319247434914E-2</v>
      </c>
      <c r="G617" s="34">
        <f t="shared" si="2134"/>
        <v>8.4925717267901213E-2</v>
      </c>
      <c r="H617" s="34">
        <f t="shared" si="2134"/>
        <v>4.3807446882030865E-2</v>
      </c>
      <c r="I617" s="34">
        <f t="shared" si="2134"/>
        <v>2.4156102594339535E-2</v>
      </c>
      <c r="J617" s="34">
        <f t="shared" si="2134"/>
        <v>-6.8395862281920627E-2</v>
      </c>
      <c r="K617" s="34">
        <f t="shared" si="2134"/>
        <v>0.17621031354762384</v>
      </c>
      <c r="L617" s="34">
        <f t="shared" si="2134"/>
        <v>0.12961736875500018</v>
      </c>
      <c r="M617" s="34">
        <f t="shared" si="2134"/>
        <v>-2.1241676826409095E-2</v>
      </c>
      <c r="N617" s="34">
        <f t="shared" si="2134"/>
        <v>1.307204048115751E-2</v>
      </c>
      <c r="O617" s="34">
        <f t="shared" si="2134"/>
        <v>-7.2706449192370015E-2</v>
      </c>
      <c r="P617" s="34">
        <f t="shared" si="2134"/>
        <v>3.1828323927025615E-3</v>
      </c>
      <c r="Q617" s="34">
        <f t="shared" si="2134"/>
        <v>5.8344307984441457E-2</v>
      </c>
      <c r="R617" s="34">
        <f t="shared" si="2134"/>
        <v>8.1657334231137302E-2</v>
      </c>
      <c r="S617" s="34">
        <f t="shared" si="2134"/>
        <v>5.2086355838589338E-2</v>
      </c>
      <c r="T617" s="34">
        <f t="shared" si="2134"/>
        <v>3.9453843134824806E-2</v>
      </c>
      <c r="U617" s="34">
        <f t="shared" si="2134"/>
        <v>9.6367989795100861E-3</v>
      </c>
      <c r="V617" s="34">
        <f t="shared" si="2134"/>
        <v>0.13163752244020199</v>
      </c>
      <c r="W617" s="34">
        <f t="shared" si="2134"/>
        <v>3.7881384984573163E-2</v>
      </c>
      <c r="X617" s="34">
        <f t="shared" si="2134"/>
        <v>0.20060061714789512</v>
      </c>
      <c r="Y617" s="34">
        <f t="shared" si="2134"/>
        <v>1.4245653393157642E-2</v>
      </c>
      <c r="Z617" s="34">
        <f t="shared" si="2134"/>
        <v>0.12212129722698517</v>
      </c>
      <c r="AA617" s="34">
        <f t="shared" si="2134"/>
        <v>5.7347286882800219E-2</v>
      </c>
      <c r="AB617" s="34">
        <f t="shared" si="2134"/>
        <v>0.11463728630879322</v>
      </c>
      <c r="AC617" s="34">
        <f t="shared" si="2134"/>
        <v>0.11480085073472535</v>
      </c>
      <c r="AD617" s="34">
        <f t="shared" si="2134"/>
        <v>8.8534574896414364E-2</v>
      </c>
      <c r="AE617" s="34">
        <f t="shared" si="2134"/>
        <v>0.11821454283657307</v>
      </c>
      <c r="AF617" s="34">
        <f t="shared" si="2134"/>
        <v>0.20002277774614208</v>
      </c>
      <c r="AG617" s="34">
        <f t="shared" si="2134"/>
        <v>7.6964519356576666E-2</v>
      </c>
      <c r="AH617" s="34">
        <f t="shared" si="2134"/>
        <v>0.15954932038336023</v>
      </c>
      <c r="AI617" s="34">
        <f t="shared" si="2134"/>
        <v>0.25203070827142149</v>
      </c>
      <c r="AJ617" s="34">
        <f t="shared" si="2134"/>
        <v>6.0872545691477153E-2</v>
      </c>
    </row>
    <row r="618" spans="1:36" x14ac:dyDescent="0.2">
      <c r="A618" s="1">
        <f t="shared" si="2093"/>
        <v>42401</v>
      </c>
      <c r="B618" s="34">
        <f t="shared" ref="B618:AJ618" si="2135">IF(OR(B186="C",B174="C"),"C",(B186/B174-1))</f>
        <v>3.5559107026919001E-3</v>
      </c>
      <c r="C618" s="34">
        <f t="shared" si="2135"/>
        <v>2.9481501566642532E-2</v>
      </c>
      <c r="D618" s="34">
        <f t="shared" si="2135"/>
        <v>1.1803704395896286E-3</v>
      </c>
      <c r="E618" s="34">
        <f t="shared" si="2135"/>
        <v>0.10352949179059423</v>
      </c>
      <c r="F618" s="34">
        <f t="shared" si="2135"/>
        <v>6.2179919806264694E-2</v>
      </c>
      <c r="G618" s="34">
        <f t="shared" si="2135"/>
        <v>8.4479824033098616E-2</v>
      </c>
      <c r="H618" s="34">
        <f t="shared" si="2135"/>
        <v>8.8670637687511267E-2</v>
      </c>
      <c r="I618" s="34">
        <f t="shared" si="2135"/>
        <v>0.40033813074388758</v>
      </c>
      <c r="J618" s="34">
        <f t="shared" si="2135"/>
        <v>-1.6221483434598172E-2</v>
      </c>
      <c r="K618" s="34">
        <f t="shared" si="2135"/>
        <v>0.23974727386910755</v>
      </c>
      <c r="L618" s="34">
        <f t="shared" si="2135"/>
        <v>0.12009149828440724</v>
      </c>
      <c r="M618" s="34">
        <f t="shared" si="2135"/>
        <v>3.6761172513214868E-2</v>
      </c>
      <c r="N618" s="34">
        <f t="shared" si="2135"/>
        <v>0.10080026885672888</v>
      </c>
      <c r="O618" s="34">
        <f t="shared" si="2135"/>
        <v>-1.0428736964078755E-2</v>
      </c>
      <c r="P618" s="34">
        <f t="shared" si="2135"/>
        <v>0.27060603282295781</v>
      </c>
      <c r="Q618" s="34">
        <f t="shared" si="2135"/>
        <v>7.9102490967864592E-2</v>
      </c>
      <c r="R618" s="34">
        <f t="shared" si="2135"/>
        <v>9.6402877697841616E-2</v>
      </c>
      <c r="S618" s="34">
        <f t="shared" si="2135"/>
        <v>7.8923462410030565E-2</v>
      </c>
      <c r="T618" s="34">
        <f t="shared" si="2135"/>
        <v>6.8100150015699246E-2</v>
      </c>
      <c r="U618" s="34">
        <f t="shared" si="2135"/>
        <v>6.8134035589656916E-2</v>
      </c>
      <c r="V618" s="34">
        <f t="shared" si="2135"/>
        <v>5.071200191557379E-2</v>
      </c>
      <c r="W618" s="34">
        <f t="shared" si="2135"/>
        <v>0.16296360837617274</v>
      </c>
      <c r="X618" s="34">
        <f t="shared" si="2135"/>
        <v>0.11451410095203873</v>
      </c>
      <c r="Y618" s="34">
        <f t="shared" si="2135"/>
        <v>3.4026745913818823E-2</v>
      </c>
      <c r="Z618" s="34">
        <f t="shared" si="2135"/>
        <v>6.6158368546757274E-2</v>
      </c>
      <c r="AA618" s="34">
        <f t="shared" si="2135"/>
        <v>7.9954284906360584E-2</v>
      </c>
      <c r="AB618" s="34">
        <f t="shared" si="2135"/>
        <v>6.5104980045115335E-2</v>
      </c>
      <c r="AC618" s="34">
        <f t="shared" si="2135"/>
        <v>7.4294453126043436E-2</v>
      </c>
      <c r="AD618" s="34">
        <f t="shared" si="2135"/>
        <v>9.4346416996759164E-2</v>
      </c>
      <c r="AE618" s="34">
        <f t="shared" si="2135"/>
        <v>5.5004787053337001E-2</v>
      </c>
      <c r="AF618" s="34">
        <f t="shared" si="2135"/>
        <v>6.9183637255618269E-2</v>
      </c>
      <c r="AG618" s="34">
        <f t="shared" si="2135"/>
        <v>0.11583774808254921</v>
      </c>
      <c r="AH618" s="34">
        <f t="shared" si="2135"/>
        <v>0.16238263814068032</v>
      </c>
      <c r="AI618" s="34">
        <f t="shared" si="2135"/>
        <v>0.17541365907828976</v>
      </c>
      <c r="AJ618" s="34">
        <f t="shared" si="2135"/>
        <v>7.0418486232662891E-2</v>
      </c>
    </row>
    <row r="619" spans="1:36" x14ac:dyDescent="0.2">
      <c r="A619" s="1">
        <f t="shared" si="2093"/>
        <v>42430</v>
      </c>
      <c r="B619" s="34">
        <f t="shared" ref="B619:AJ619" si="2136">IF(OR(B187="C",B175="C"),"C",(B187/B175-1))</f>
        <v>0.30224669657372671</v>
      </c>
      <c r="C619" s="34">
        <f t="shared" si="2136"/>
        <v>2.1427572449633114E-2</v>
      </c>
      <c r="D619" s="34">
        <f t="shared" si="2136"/>
        <v>0.257806937239345</v>
      </c>
      <c r="E619" s="34">
        <f t="shared" si="2136"/>
        <v>5.1149757594626255E-3</v>
      </c>
      <c r="F619" s="34">
        <f t="shared" si="2136"/>
        <v>0.31173569801640832</v>
      </c>
      <c r="G619" s="34">
        <f t="shared" si="2136"/>
        <v>8.8971984182758312E-2</v>
      </c>
      <c r="H619" s="34">
        <f t="shared" si="2136"/>
        <v>0.1862292931643641</v>
      </c>
      <c r="I619" s="34">
        <f t="shared" si="2136"/>
        <v>0.49221268921799011</v>
      </c>
      <c r="J619" s="34">
        <f t="shared" si="2136"/>
        <v>4.3151472278716074E-2</v>
      </c>
      <c r="K619" s="34">
        <f t="shared" si="2136"/>
        <v>0.19021711235436012</v>
      </c>
      <c r="L619" s="34">
        <f t="shared" si="2136"/>
        <v>6.9796128148021275E-2</v>
      </c>
      <c r="M619" s="34">
        <f t="shared" si="2136"/>
        <v>0.21970951540654271</v>
      </c>
      <c r="N619" s="34">
        <f t="shared" si="2136"/>
        <v>3.1280547409573423E-4</v>
      </c>
      <c r="O619" s="34">
        <f t="shared" si="2136"/>
        <v>0.20151118152458714</v>
      </c>
      <c r="P619" s="34">
        <f t="shared" si="2136"/>
        <v>0.28668442772815128</v>
      </c>
      <c r="Q619" s="34">
        <f t="shared" si="2136"/>
        <v>0.29681310767014768</v>
      </c>
      <c r="R619" s="34">
        <f t="shared" si="2136"/>
        <v>4.9767096695749968E-2</v>
      </c>
      <c r="S619" s="34">
        <f t="shared" si="2136"/>
        <v>4.7053908060841865E-2</v>
      </c>
      <c r="T619" s="34">
        <f t="shared" si="2136"/>
        <v>0.14335695588329189</v>
      </c>
      <c r="U619" s="34">
        <f t="shared" si="2136"/>
        <v>0.17095958003041845</v>
      </c>
      <c r="V619" s="34">
        <f t="shared" si="2136"/>
        <v>4.7043531863025345E-2</v>
      </c>
      <c r="W619" s="34">
        <f t="shared" si="2136"/>
        <v>0.28883353322877259</v>
      </c>
      <c r="X619" s="34">
        <f t="shared" si="2136"/>
        <v>0.29155122342023576</v>
      </c>
      <c r="Y619" s="34">
        <f t="shared" si="2136"/>
        <v>-8.9595600632927819E-2</v>
      </c>
      <c r="Z619" s="34">
        <f t="shared" si="2136"/>
        <v>8.2269494852921676E-2</v>
      </c>
      <c r="AA619" s="34">
        <f t="shared" si="2136"/>
        <v>0.14113349641680428</v>
      </c>
      <c r="AB619" s="34">
        <f t="shared" si="2136"/>
        <v>0.30474241354975296</v>
      </c>
      <c r="AC619" s="34">
        <f t="shared" si="2136"/>
        <v>0.1386121804089242</v>
      </c>
      <c r="AD619" s="34">
        <f t="shared" si="2136"/>
        <v>0.22759898124565869</v>
      </c>
      <c r="AE619" s="34">
        <f t="shared" si="2136"/>
        <v>0.51330650854157844</v>
      </c>
      <c r="AF619" s="34">
        <f t="shared" si="2136"/>
        <v>9.6773840889462281E-2</v>
      </c>
      <c r="AG619" s="34">
        <f t="shared" si="2136"/>
        <v>0.29222067870609258</v>
      </c>
      <c r="AH619" s="34">
        <f t="shared" si="2136"/>
        <v>0.23890489523732228</v>
      </c>
      <c r="AI619" s="34">
        <f t="shared" si="2136"/>
        <v>0.25452554418272033</v>
      </c>
      <c r="AJ619" s="34">
        <f t="shared" si="2136"/>
        <v>0.12270800693133554</v>
      </c>
    </row>
    <row r="620" spans="1:36" x14ac:dyDescent="0.2">
      <c r="A620" s="1">
        <f t="shared" si="2093"/>
        <v>42461</v>
      </c>
      <c r="B620" s="34">
        <f t="shared" ref="B620:AJ620" si="2137">IF(OR(B188="C",B176="C"),"C",(B188/B176-1))</f>
        <v>-3.0869562288201258E-2</v>
      </c>
      <c r="C620" s="34">
        <f t="shared" si="2137"/>
        <v>5.7850143203275639E-2</v>
      </c>
      <c r="D620" s="34">
        <f t="shared" si="2137"/>
        <v>-0.1260140689432121</v>
      </c>
      <c r="E620" s="34">
        <f t="shared" si="2137"/>
        <v>2.8220496143198881E-2</v>
      </c>
      <c r="F620" s="34">
        <f t="shared" si="2137"/>
        <v>3.8374671059447696E-2</v>
      </c>
      <c r="G620" s="34">
        <f t="shared" si="2137"/>
        <v>3.3401084386059265E-2</v>
      </c>
      <c r="H620" s="34">
        <f t="shared" si="2137"/>
        <v>-2.5174503840178497E-2</v>
      </c>
      <c r="I620" s="34">
        <f t="shared" si="2137"/>
        <v>0.14104751903386714</v>
      </c>
      <c r="J620" s="34">
        <f t="shared" si="2137"/>
        <v>-5.5076459462058747E-2</v>
      </c>
      <c r="K620" s="34">
        <f t="shared" si="2137"/>
        <v>9.101701622477254E-2</v>
      </c>
      <c r="L620" s="34">
        <f t="shared" si="2137"/>
        <v>3.7198548349332672E-2</v>
      </c>
      <c r="M620" s="34">
        <f t="shared" si="2137"/>
        <v>-0.12864238934413263</v>
      </c>
      <c r="N620" s="34">
        <f t="shared" si="2137"/>
        <v>0.19951118809766744</v>
      </c>
      <c r="O620" s="34">
        <f t="shared" si="2137"/>
        <v>-2.8657114295235209E-3</v>
      </c>
      <c r="P620" s="34">
        <f t="shared" si="2137"/>
        <v>7.7504329117909387E-2</v>
      </c>
      <c r="Q620" s="34">
        <f t="shared" si="2137"/>
        <v>-0.11327805077805075</v>
      </c>
      <c r="R620" s="34">
        <f t="shared" si="2137"/>
        <v>-1.3992377158946745E-3</v>
      </c>
      <c r="S620" s="34">
        <f t="shared" si="2137"/>
        <v>1.3405615627117839E-3</v>
      </c>
      <c r="T620" s="34">
        <f t="shared" si="2137"/>
        <v>0.11143209501123441</v>
      </c>
      <c r="U620" s="34">
        <f t="shared" si="2137"/>
        <v>2.9328679823757975E-2</v>
      </c>
      <c r="V620" s="34">
        <f t="shared" si="2137"/>
        <v>-1.9990016796066046E-2</v>
      </c>
      <c r="W620" s="34">
        <f t="shared" si="2137"/>
        <v>-3.1628202536033045E-2</v>
      </c>
      <c r="X620" s="34">
        <f t="shared" si="2137"/>
        <v>0.18160007382116827</v>
      </c>
      <c r="Y620" s="34">
        <f t="shared" si="2137"/>
        <v>-0.14170616113744072</v>
      </c>
      <c r="Z620" s="34">
        <f t="shared" si="2137"/>
        <v>-3.3000277211970852E-3</v>
      </c>
      <c r="AA620" s="34">
        <f t="shared" si="2137"/>
        <v>8.3933244669440965E-2</v>
      </c>
      <c r="AB620" s="34">
        <f t="shared" si="2137"/>
        <v>2.3811436559070698E-2</v>
      </c>
      <c r="AC620" s="34">
        <f t="shared" si="2137"/>
        <v>0.12995039098629446</v>
      </c>
      <c r="AD620" s="34">
        <f t="shared" si="2137"/>
        <v>0.12501472840815375</v>
      </c>
      <c r="AE620" s="34">
        <f t="shared" si="2137"/>
        <v>-0.14425962165688189</v>
      </c>
      <c r="AF620" s="34">
        <f t="shared" si="2137"/>
        <v>2.2441457068516968E-2</v>
      </c>
      <c r="AG620" s="34">
        <f t="shared" si="2137"/>
        <v>7.6444769568397852E-2</v>
      </c>
      <c r="AH620" s="34">
        <f t="shared" si="2137"/>
        <v>0.19639431583260381</v>
      </c>
      <c r="AI620" s="34">
        <f t="shared" si="2137"/>
        <v>0.16782494627257249</v>
      </c>
      <c r="AJ620" s="34">
        <f t="shared" si="2137"/>
        <v>3.6990148273651213E-2</v>
      </c>
    </row>
    <row r="621" spans="1:36" x14ac:dyDescent="0.2">
      <c r="A621" s="1">
        <f t="shared" si="2093"/>
        <v>42491</v>
      </c>
      <c r="B621" s="34">
        <f t="shared" ref="B621:AJ621" si="2138">IF(OR(B189="C",B177="C"),"C",(B189/B177-1))</f>
        <v>-1.5001047097335962E-2</v>
      </c>
      <c r="C621" s="34">
        <f t="shared" si="2138"/>
        <v>4.491776169430195E-2</v>
      </c>
      <c r="D621" s="34">
        <f t="shared" si="2138"/>
        <v>-0.10543959353639054</v>
      </c>
      <c r="E621" s="34">
        <f t="shared" si="2138"/>
        <v>-1.1354401805869108E-2</v>
      </c>
      <c r="F621" s="34">
        <f t="shared" si="2138"/>
        <v>7.7337816685025151E-2</v>
      </c>
      <c r="G621" s="34">
        <f t="shared" si="2138"/>
        <v>-4.1996505683656538E-2</v>
      </c>
      <c r="H621" s="34">
        <f t="shared" si="2138"/>
        <v>-0.16230014117338065</v>
      </c>
      <c r="I621" s="34">
        <f t="shared" si="2138"/>
        <v>-0.12323460576224676</v>
      </c>
      <c r="J621" s="34">
        <f t="shared" si="2138"/>
        <v>1.6555560460906893E-2</v>
      </c>
      <c r="K621" s="34">
        <f t="shared" si="2138"/>
        <v>-7.6068306234169492E-2</v>
      </c>
      <c r="L621" s="34">
        <f t="shared" si="2138"/>
        <v>4.5215900567877387E-2</v>
      </c>
      <c r="M621" s="34">
        <f t="shared" si="2138"/>
        <v>-0.10222088534616736</v>
      </c>
      <c r="N621" s="34">
        <f t="shared" si="2138"/>
        <v>-0.10133122323589649</v>
      </c>
      <c r="O621" s="34">
        <f t="shared" si="2138"/>
        <v>-0.20517700799390937</v>
      </c>
      <c r="P621" s="34">
        <f t="shared" si="2138"/>
        <v>-8.8979780830375055E-2</v>
      </c>
      <c r="Q621" s="34">
        <f t="shared" si="2138"/>
        <v>-0.10795653697861896</v>
      </c>
      <c r="R621" s="34">
        <f t="shared" si="2138"/>
        <v>-5.9461228891071194E-2</v>
      </c>
      <c r="S621" s="34">
        <f t="shared" si="2138"/>
        <v>-5.8998148776987835E-2</v>
      </c>
      <c r="T621" s="34">
        <f t="shared" si="2138"/>
        <v>4.7082676278440427E-3</v>
      </c>
      <c r="U621" s="34">
        <f t="shared" si="2138"/>
        <v>0.10587441806905851</v>
      </c>
      <c r="V621" s="34">
        <f t="shared" si="2138"/>
        <v>-7.2340278587122109E-2</v>
      </c>
      <c r="W621" s="34">
        <f t="shared" si="2138"/>
        <v>-1.6454895087873012E-2</v>
      </c>
      <c r="X621" s="34">
        <f t="shared" si="2138"/>
        <v>0.20815403889100703</v>
      </c>
      <c r="Y621" s="34">
        <f t="shared" si="2138"/>
        <v>-0.29976448011165391</v>
      </c>
      <c r="Z621" s="34">
        <f t="shared" si="2138"/>
        <v>-5.2354459604623926E-2</v>
      </c>
      <c r="AA621" s="34">
        <f t="shared" si="2138"/>
        <v>-3.2135171290641584E-2</v>
      </c>
      <c r="AB621" s="34">
        <f t="shared" si="2138"/>
        <v>3.9870655825196888E-2</v>
      </c>
      <c r="AC621" s="34">
        <f t="shared" si="2138"/>
        <v>8.3412934174478037E-2</v>
      </c>
      <c r="AD621" s="34">
        <f t="shared" si="2138"/>
        <v>1.2798321531602319E-2</v>
      </c>
      <c r="AE621" s="34">
        <f t="shared" si="2138"/>
        <v>-6.466267888241084E-2</v>
      </c>
      <c r="AF621" s="34">
        <f t="shared" si="2138"/>
        <v>-3.2124985106636528E-2</v>
      </c>
      <c r="AG621" s="34">
        <f t="shared" si="2138"/>
        <v>0.18527204502814265</v>
      </c>
      <c r="AH621" s="34">
        <f t="shared" si="2138"/>
        <v>0.19914094411925709</v>
      </c>
      <c r="AI621" s="34">
        <f t="shared" si="2138"/>
        <v>3.3290430305771057E-2</v>
      </c>
      <c r="AJ621" s="34">
        <f t="shared" si="2138"/>
        <v>-3.7209568859084552E-3</v>
      </c>
    </row>
    <row r="622" spans="1:36" x14ac:dyDescent="0.2">
      <c r="A622" s="1">
        <f t="shared" si="2093"/>
        <v>42522</v>
      </c>
      <c r="B622" s="34">
        <f t="shared" ref="B622:AJ622" si="2139">IF(OR(B190="C",B178="C"),"C",(B190/B178-1))</f>
        <v>0.18852595680181894</v>
      </c>
      <c r="C622" s="34">
        <f t="shared" si="2139"/>
        <v>8.5551487792121961E-2</v>
      </c>
      <c r="D622" s="34">
        <f t="shared" si="2139"/>
        <v>0.23606108629880418</v>
      </c>
      <c r="E622" s="34">
        <f t="shared" si="2139"/>
        <v>0.20329221119937513</v>
      </c>
      <c r="F622" s="34">
        <f t="shared" si="2139"/>
        <v>0.34942260282859738</v>
      </c>
      <c r="G622" s="34">
        <f t="shared" si="2139"/>
        <v>0.2309623737697708</v>
      </c>
      <c r="H622" s="34">
        <f t="shared" si="2139"/>
        <v>0.15356255178127598</v>
      </c>
      <c r="I622" s="34">
        <f t="shared" si="2139"/>
        <v>1.2488521579430589E-2</v>
      </c>
      <c r="J622" s="34">
        <f t="shared" si="2139"/>
        <v>0.19838236108802842</v>
      </c>
      <c r="K622" s="34">
        <f t="shared" si="2139"/>
        <v>-1.2815766240423798E-2</v>
      </c>
      <c r="L622" s="34">
        <f t="shared" si="2139"/>
        <v>0.16771365388755166</v>
      </c>
      <c r="M622" s="34">
        <f t="shared" si="2139"/>
        <v>0.27006034150725378</v>
      </c>
      <c r="N622" s="34">
        <f t="shared" si="2139"/>
        <v>-7.3287512549231604E-2</v>
      </c>
      <c r="O622" s="34">
        <f t="shared" si="2139"/>
        <v>-8.8937602755813083E-2</v>
      </c>
      <c r="P622" s="34">
        <f t="shared" si="2139"/>
        <v>0.20677196242386708</v>
      </c>
      <c r="Q622" s="34">
        <f t="shared" si="2139"/>
        <v>0.39201057701388242</v>
      </c>
      <c r="R622" s="34">
        <f t="shared" si="2139"/>
        <v>0.10437670919355413</v>
      </c>
      <c r="S622" s="34">
        <f t="shared" si="2139"/>
        <v>7.3161713731108691E-2</v>
      </c>
      <c r="T622" s="34">
        <f t="shared" si="2139"/>
        <v>9.3308488152185953E-2</v>
      </c>
      <c r="U622" s="34">
        <f t="shared" si="2139"/>
        <v>0.15369671779348981</v>
      </c>
      <c r="V622" s="34">
        <f t="shared" si="2139"/>
        <v>-6.314003576072813E-3</v>
      </c>
      <c r="W622" s="34">
        <f t="shared" si="2139"/>
        <v>0.10764403879064455</v>
      </c>
      <c r="X622" s="34">
        <f t="shared" si="2139"/>
        <v>0.48197988452225737</v>
      </c>
      <c r="Y622" s="34">
        <f t="shared" si="2139"/>
        <v>-0.18260353112682903</v>
      </c>
      <c r="Z622" s="34">
        <f t="shared" si="2139"/>
        <v>2.9926373181441202E-2</v>
      </c>
      <c r="AA622" s="34">
        <f t="shared" si="2139"/>
        <v>0.17285537246982141</v>
      </c>
      <c r="AB622" s="34">
        <f t="shared" si="2139"/>
        <v>9.6924026374768601E-2</v>
      </c>
      <c r="AC622" s="34">
        <f t="shared" si="2139"/>
        <v>0.14976573326587617</v>
      </c>
      <c r="AD622" s="34">
        <f t="shared" si="2139"/>
        <v>0.23860610210758582</v>
      </c>
      <c r="AE622" s="34">
        <f t="shared" si="2139"/>
        <v>-0.1059231888926212</v>
      </c>
      <c r="AF622" s="34">
        <f t="shared" si="2139"/>
        <v>2.1627608720998115E-2</v>
      </c>
      <c r="AG622" s="34">
        <f t="shared" si="2139"/>
        <v>0.34520749173705467</v>
      </c>
      <c r="AH622" s="34">
        <f t="shared" si="2139"/>
        <v>0.34322530261616557</v>
      </c>
      <c r="AI622" s="34">
        <f t="shared" si="2139"/>
        <v>0.1091707223971754</v>
      </c>
      <c r="AJ622" s="34">
        <f t="shared" si="2139"/>
        <v>0.11896161535696081</v>
      </c>
    </row>
    <row r="623" spans="1:36" x14ac:dyDescent="0.2">
      <c r="A623" s="1">
        <f t="shared" si="2093"/>
        <v>42552</v>
      </c>
      <c r="B623" s="34">
        <f t="shared" ref="B623:AJ623" si="2140">IF(OR(B191="C",B179="C"),"C",(B191/B179-1))</f>
        <v>0.23255317445491186</v>
      </c>
      <c r="C623" s="34">
        <f t="shared" si="2140"/>
        <v>8.4927458355722685E-2</v>
      </c>
      <c r="D623" s="34">
        <f t="shared" si="2140"/>
        <v>1.0916657165659593E-2</v>
      </c>
      <c r="E623" s="34">
        <f t="shared" si="2140"/>
        <v>4.0952751096552165E-2</v>
      </c>
      <c r="F623" s="34">
        <f t="shared" si="2140"/>
        <v>0.1001811200463667</v>
      </c>
      <c r="G623" s="34">
        <f t="shared" si="2140"/>
        <v>5.7081849589856848E-2</v>
      </c>
      <c r="H623" s="34">
        <f t="shared" si="2140"/>
        <v>5.364355912368346E-2</v>
      </c>
      <c r="I623" s="34">
        <f t="shared" si="2140"/>
        <v>7.0821529745042078E-3</v>
      </c>
      <c r="J623" s="34">
        <f t="shared" si="2140"/>
        <v>0.31295471208617665</v>
      </c>
      <c r="K623" s="34">
        <f t="shared" si="2140"/>
        <v>0.17652515551675219</v>
      </c>
      <c r="L623" s="34">
        <f t="shared" si="2140"/>
        <v>0.2251032785444318</v>
      </c>
      <c r="M623" s="34">
        <f t="shared" si="2140"/>
        <v>-0.17811610347815321</v>
      </c>
      <c r="N623" s="34">
        <f t="shared" si="2140"/>
        <v>5.3703746186139378E-2</v>
      </c>
      <c r="O623" s="34">
        <f t="shared" si="2140"/>
        <v>-0.16636961886482038</v>
      </c>
      <c r="P623" s="34">
        <f t="shared" si="2140"/>
        <v>5.3343701399688914E-2</v>
      </c>
      <c r="Q623" s="34">
        <f t="shared" si="2140"/>
        <v>0.23308084966244036</v>
      </c>
      <c r="R623" s="34">
        <f t="shared" si="2140"/>
        <v>2.5358404271297097E-2</v>
      </c>
      <c r="S623" s="34">
        <f t="shared" si="2140"/>
        <v>6.9372620645644645E-3</v>
      </c>
      <c r="T623" s="34">
        <f t="shared" si="2140"/>
        <v>0.1253270471206902</v>
      </c>
      <c r="U623" s="34">
        <f t="shared" si="2140"/>
        <v>0.15245868784958194</v>
      </c>
      <c r="V623" s="34">
        <f t="shared" si="2140"/>
        <v>-4.4177380363152885E-4</v>
      </c>
      <c r="W623" s="34">
        <f t="shared" si="2140"/>
        <v>-8.2370521558479126E-3</v>
      </c>
      <c r="X623" s="34">
        <f t="shared" si="2140"/>
        <v>0.43321533923303845</v>
      </c>
      <c r="Y623" s="34">
        <f t="shared" si="2140"/>
        <v>0.10693439178146158</v>
      </c>
      <c r="Z623" s="34">
        <f t="shared" si="2140"/>
        <v>5.0114882732908539E-2</v>
      </c>
      <c r="AA623" s="34">
        <f t="shared" si="2140"/>
        <v>4.1648679916426401E-2</v>
      </c>
      <c r="AB623" s="34">
        <f t="shared" si="2140"/>
        <v>0.12497580375525708</v>
      </c>
      <c r="AC623" s="34">
        <f t="shared" si="2140"/>
        <v>4.8232541031429932E-2</v>
      </c>
      <c r="AD623" s="34">
        <f t="shared" si="2140"/>
        <v>7.1733821733821479E-3</v>
      </c>
      <c r="AE623" s="34">
        <f t="shared" si="2140"/>
        <v>-7.459459459459461E-2</v>
      </c>
      <c r="AF623" s="34">
        <f t="shared" si="2140"/>
        <v>2.857845548450566E-2</v>
      </c>
      <c r="AG623" s="34">
        <f t="shared" si="2140"/>
        <v>0.2260744985673353</v>
      </c>
      <c r="AH623" s="34">
        <f t="shared" si="2140"/>
        <v>0.21458414573004281</v>
      </c>
      <c r="AI623" s="34">
        <f t="shared" si="2140"/>
        <v>-5.3531479705976381E-2</v>
      </c>
      <c r="AJ623" s="34">
        <f t="shared" si="2140"/>
        <v>6.851597233256701E-2</v>
      </c>
    </row>
    <row r="624" spans="1:36" x14ac:dyDescent="0.2">
      <c r="A624" s="1">
        <f t="shared" si="2093"/>
        <v>42583</v>
      </c>
      <c r="B624" s="34">
        <f t="shared" ref="B624:AJ624" si="2141">IF(OR(B192="C",B180="C"),"C",(B192/B180-1))</f>
        <v>0.24495967741935476</v>
      </c>
      <c r="C624" s="34">
        <f t="shared" si="2141"/>
        <v>5.5998992777250178E-2</v>
      </c>
      <c r="D624" s="34">
        <f t="shared" si="2141"/>
        <v>0.1763270286760219</v>
      </c>
      <c r="E624" s="34">
        <f t="shared" si="2141"/>
        <v>0.10118297591231062</v>
      </c>
      <c r="F624" s="34">
        <f t="shared" si="2141"/>
        <v>0.11626607043040815</v>
      </c>
      <c r="G624" s="34">
        <f t="shared" si="2141"/>
        <v>0.17653618070925337</v>
      </c>
      <c r="H624" s="34">
        <f t="shared" si="2141"/>
        <v>0.10882921113468669</v>
      </c>
      <c r="I624" s="34">
        <f t="shared" si="2141"/>
        <v>-2.6888361045130593E-2</v>
      </c>
      <c r="J624" s="34">
        <f t="shared" si="2141"/>
        <v>0.56205744822979287</v>
      </c>
      <c r="K624" s="34">
        <f t="shared" si="2141"/>
        <v>2.2617901828681397E-2</v>
      </c>
      <c r="L624" s="34">
        <f t="shared" si="2141"/>
        <v>0.15000514774014206</v>
      </c>
      <c r="M624" s="34">
        <f t="shared" si="2141"/>
        <v>4.8951752444569729E-2</v>
      </c>
      <c r="N624" s="34">
        <f t="shared" si="2141"/>
        <v>-3.4039030753022614E-2</v>
      </c>
      <c r="O624" s="34">
        <f t="shared" si="2141"/>
        <v>-1.7770352369380293E-2</v>
      </c>
      <c r="P624" s="34">
        <f t="shared" si="2141"/>
        <v>0.1618918918918919</v>
      </c>
      <c r="Q624" s="34">
        <f t="shared" si="2141"/>
        <v>3.2947686116700181E-2</v>
      </c>
      <c r="R624" s="34">
        <f t="shared" si="2141"/>
        <v>6.898556028567282E-2</v>
      </c>
      <c r="S624" s="34">
        <f t="shared" si="2141"/>
        <v>2.9324921598474107E-2</v>
      </c>
      <c r="T624" s="34">
        <f t="shared" si="2141"/>
        <v>8.9263200363104644E-2</v>
      </c>
      <c r="U624" s="34">
        <f t="shared" si="2141"/>
        <v>0.12290012291963404</v>
      </c>
      <c r="V624" s="34">
        <f t="shared" si="2141"/>
        <v>-3.0884064616252815E-2</v>
      </c>
      <c r="W624" s="34">
        <f t="shared" si="2141"/>
        <v>-2.5924980862464864E-2</v>
      </c>
      <c r="X624" s="34">
        <f t="shared" si="2141"/>
        <v>0.32353775815860009</v>
      </c>
      <c r="Y624" s="34">
        <f t="shared" si="2141"/>
        <v>-9.8855051935788474E-2</v>
      </c>
      <c r="Z624" s="34">
        <f t="shared" si="2141"/>
        <v>3.6398266168251592E-3</v>
      </c>
      <c r="AA624" s="34">
        <f t="shared" si="2141"/>
        <v>3.3758914193696699E-2</v>
      </c>
      <c r="AB624" s="34">
        <f t="shared" si="2141"/>
        <v>4.8219806522389552E-2</v>
      </c>
      <c r="AC624" s="34">
        <f t="shared" si="2141"/>
        <v>2.5054772975460438E-2</v>
      </c>
      <c r="AD624" s="34">
        <f t="shared" si="2141"/>
        <v>7.0385272556908962E-2</v>
      </c>
      <c r="AE624" s="34">
        <f t="shared" si="2141"/>
        <v>-0.11044866612772841</v>
      </c>
      <c r="AF624" s="34">
        <f t="shared" si="2141"/>
        <v>-5.2909505073514218E-2</v>
      </c>
      <c r="AG624" s="34">
        <f t="shared" si="2141"/>
        <v>0.45636623748211735</v>
      </c>
      <c r="AH624" s="34">
        <f t="shared" si="2141"/>
        <v>0.14044704305986966</v>
      </c>
      <c r="AI624" s="34">
        <f t="shared" si="2141"/>
        <v>-9.4022860771551087E-2</v>
      </c>
      <c r="AJ624" s="34">
        <f t="shared" si="2141"/>
        <v>6.4445352364891351E-2</v>
      </c>
    </row>
    <row r="625" spans="1:36" x14ac:dyDescent="0.2">
      <c r="A625" s="1">
        <f t="shared" si="2093"/>
        <v>42614</v>
      </c>
      <c r="B625" s="34">
        <f t="shared" ref="B625:AJ625" si="2142">IF(OR(B193="C",B181="C"),"C",(B193/B181-1))</f>
        <v>4.9231803240813665E-2</v>
      </c>
      <c r="C625" s="34">
        <f t="shared" si="2142"/>
        <v>2.2824498519176339E-2</v>
      </c>
      <c r="D625" s="34">
        <f t="shared" si="2142"/>
        <v>0.22961219991660209</v>
      </c>
      <c r="E625" s="34">
        <f t="shared" si="2142"/>
        <v>-1.6258395890952237E-2</v>
      </c>
      <c r="F625" s="34">
        <f t="shared" si="2142"/>
        <v>7.3543469354818702E-2</v>
      </c>
      <c r="G625" s="34">
        <f t="shared" si="2142"/>
        <v>9.7119808407386321E-2</v>
      </c>
      <c r="H625" s="34">
        <f t="shared" si="2142"/>
        <v>0.18878499408550664</v>
      </c>
      <c r="I625" s="34">
        <f t="shared" si="2142"/>
        <v>0.15593543908365159</v>
      </c>
      <c r="J625" s="34">
        <f t="shared" si="2142"/>
        <v>0.37553540635256155</v>
      </c>
      <c r="K625" s="34">
        <f t="shared" si="2142"/>
        <v>0.10317651305498732</v>
      </c>
      <c r="L625" s="34">
        <f t="shared" si="2142"/>
        <v>0.18347187085893268</v>
      </c>
      <c r="M625" s="34">
        <f t="shared" si="2142"/>
        <v>9.7018040161387598E-2</v>
      </c>
      <c r="N625" s="34">
        <f t="shared" si="2142"/>
        <v>-5.5903777740131666E-3</v>
      </c>
      <c r="O625" s="34">
        <f t="shared" si="2142"/>
        <v>4.3686155183655817E-2</v>
      </c>
      <c r="P625" s="34">
        <f t="shared" si="2142"/>
        <v>0.13744389669634316</v>
      </c>
      <c r="Q625" s="34">
        <f t="shared" si="2142"/>
        <v>0.23653017241379315</v>
      </c>
      <c r="R625" s="34">
        <f t="shared" si="2142"/>
        <v>6.3030840377620745E-2</v>
      </c>
      <c r="S625" s="34">
        <f t="shared" si="2142"/>
        <v>3.5632847536901213E-2</v>
      </c>
      <c r="T625" s="34">
        <f t="shared" si="2142"/>
        <v>0.10034690993190276</v>
      </c>
      <c r="U625" s="34">
        <f t="shared" si="2142"/>
        <v>0.1658278057398086</v>
      </c>
      <c r="V625" s="34">
        <f t="shared" si="2142"/>
        <v>2.3851271528943618E-2</v>
      </c>
      <c r="W625" s="34">
        <f t="shared" si="2142"/>
        <v>4.7384809783834969E-2</v>
      </c>
      <c r="X625" s="34">
        <f t="shared" si="2142"/>
        <v>0.21386248455661727</v>
      </c>
      <c r="Y625" s="34">
        <f t="shared" si="2142"/>
        <v>-0.1453417316912663</v>
      </c>
      <c r="Z625" s="34">
        <f t="shared" si="2142"/>
        <v>3.7596465426606107E-2</v>
      </c>
      <c r="AA625" s="34">
        <f t="shared" si="2142"/>
        <v>3.2465855813005318E-2</v>
      </c>
      <c r="AB625" s="34">
        <f t="shared" si="2142"/>
        <v>0.12084521922873748</v>
      </c>
      <c r="AC625" s="34">
        <f t="shared" si="2142"/>
        <v>0.10179896597534244</v>
      </c>
      <c r="AD625" s="34">
        <f t="shared" si="2142"/>
        <v>0.11839416058394159</v>
      </c>
      <c r="AE625" s="34">
        <f t="shared" si="2142"/>
        <v>-6.8461179399408323E-3</v>
      </c>
      <c r="AF625" s="34">
        <f t="shared" si="2142"/>
        <v>-0.1304793368205317</v>
      </c>
      <c r="AG625" s="34">
        <f t="shared" si="2142"/>
        <v>0.24626182483979253</v>
      </c>
      <c r="AH625" s="34">
        <f t="shared" si="2142"/>
        <v>0.19739470256187586</v>
      </c>
      <c r="AI625" s="34">
        <f t="shared" si="2142"/>
        <v>-4.3227259926781225E-2</v>
      </c>
      <c r="AJ625" s="34">
        <f t="shared" si="2142"/>
        <v>6.3847045003966763E-2</v>
      </c>
    </row>
    <row r="626" spans="1:36" x14ac:dyDescent="0.2">
      <c r="A626" s="1">
        <f t="shared" si="2093"/>
        <v>42644</v>
      </c>
      <c r="B626" s="34">
        <f t="shared" ref="B626:AJ626" si="2143">IF(OR(B194="C",B182="C"),"C",(B194/B182-1))</f>
        <v>6.0436589597708146E-2</v>
      </c>
      <c r="C626" s="34">
        <f t="shared" si="2143"/>
        <v>9.1336935975120381E-2</v>
      </c>
      <c r="D626" s="34">
        <f t="shared" si="2143"/>
        <v>5.2878796090546132E-2</v>
      </c>
      <c r="E626" s="34">
        <f t="shared" si="2143"/>
        <v>0.11275747932414815</v>
      </c>
      <c r="F626" s="34">
        <f t="shared" si="2143"/>
        <v>2.4224278715296643E-2</v>
      </c>
      <c r="G626" s="34">
        <f t="shared" si="2143"/>
        <v>6.0094680497101871E-2</v>
      </c>
      <c r="H626" s="34">
        <f t="shared" si="2143"/>
        <v>0.10361674201545856</v>
      </c>
      <c r="I626" s="34">
        <f t="shared" si="2143"/>
        <v>5.2926177001057173E-2</v>
      </c>
      <c r="J626" s="34">
        <f t="shared" si="2143"/>
        <v>5.3988286727707724E-2</v>
      </c>
      <c r="K626" s="34">
        <f t="shared" si="2143"/>
        <v>-3.0394566893046093E-2</v>
      </c>
      <c r="L626" s="34">
        <f t="shared" si="2143"/>
        <v>0.10042431033831511</v>
      </c>
      <c r="M626" s="34">
        <f t="shared" si="2143"/>
        <v>-1.9767307247047894E-2</v>
      </c>
      <c r="N626" s="34">
        <f t="shared" si="2143"/>
        <v>-7.6462915485986382E-4</v>
      </c>
      <c r="O626" s="34">
        <f t="shared" si="2143"/>
        <v>8.3476094066344819E-2</v>
      </c>
      <c r="P626" s="34">
        <f t="shared" si="2143"/>
        <v>7.9755359238895318E-2</v>
      </c>
      <c r="Q626" s="34">
        <f t="shared" si="2143"/>
        <v>7.4391607646839608E-2</v>
      </c>
      <c r="R626" s="34">
        <f t="shared" si="2143"/>
        <v>1.5373471387788218E-2</v>
      </c>
      <c r="S626" s="34">
        <f t="shared" si="2143"/>
        <v>6.4653135925851757E-5</v>
      </c>
      <c r="T626" s="34">
        <f t="shared" si="2143"/>
        <v>9.09797186784429E-2</v>
      </c>
      <c r="U626" s="34">
        <f t="shared" si="2143"/>
        <v>4.4378259472552362E-2</v>
      </c>
      <c r="V626" s="34">
        <f t="shared" si="2143"/>
        <v>3.9432359716531584E-2</v>
      </c>
      <c r="W626" s="34">
        <f t="shared" si="2143"/>
        <v>4.8138574641646281E-2</v>
      </c>
      <c r="X626" s="34">
        <f t="shared" si="2143"/>
        <v>9.4018803760752112E-2</v>
      </c>
      <c r="Y626" s="34">
        <f t="shared" si="2143"/>
        <v>1.9573932866912891E-2</v>
      </c>
      <c r="Z626" s="34">
        <f t="shared" si="2143"/>
        <v>4.5805994516834536E-2</v>
      </c>
      <c r="AA626" s="34">
        <f t="shared" si="2143"/>
        <v>8.1388219375026383E-2</v>
      </c>
      <c r="AB626" s="34">
        <f t="shared" si="2143"/>
        <v>0.11047632318446787</v>
      </c>
      <c r="AC626" s="34">
        <f t="shared" si="2143"/>
        <v>7.3511339515137886E-2</v>
      </c>
      <c r="AD626" s="34">
        <f t="shared" si="2143"/>
        <v>6.9896016403046213E-2</v>
      </c>
      <c r="AE626" s="34">
        <f t="shared" si="2143"/>
        <v>8.4149084939502572E-2</v>
      </c>
      <c r="AF626" s="34">
        <f t="shared" si="2143"/>
        <v>-5.7931904838623094E-2</v>
      </c>
      <c r="AG626" s="34">
        <f t="shared" si="2143"/>
        <v>0.16716537003790144</v>
      </c>
      <c r="AH626" s="34">
        <f t="shared" si="2143"/>
        <v>0.20136286201022147</v>
      </c>
      <c r="AI626" s="34">
        <f t="shared" si="2143"/>
        <v>-0.11937950260840768</v>
      </c>
      <c r="AJ626" s="34">
        <f t="shared" si="2143"/>
        <v>6.0199676229324428E-2</v>
      </c>
    </row>
    <row r="627" spans="1:36" x14ac:dyDescent="0.2">
      <c r="A627" s="1">
        <f t="shared" si="2093"/>
        <v>42675</v>
      </c>
      <c r="B627" s="34">
        <f t="shared" ref="B627:AJ627" si="2144">IF(OR(B195="C",B183="C"),"C",(B195/B183-1))</f>
        <v>0.11778645951634648</v>
      </c>
      <c r="C627" s="34">
        <f t="shared" si="2144"/>
        <v>1.5519215276109222E-2</v>
      </c>
      <c r="D627" s="34">
        <f t="shared" si="2144"/>
        <v>0.16901822457378013</v>
      </c>
      <c r="E627" s="34">
        <f t="shared" si="2144"/>
        <v>0.11329456768464174</v>
      </c>
      <c r="F627" s="34">
        <f t="shared" si="2144"/>
        <v>5.454747485971434E-2</v>
      </c>
      <c r="G627" s="34">
        <f t="shared" si="2144"/>
        <v>7.4918957172861012E-2</v>
      </c>
      <c r="H627" s="34">
        <f t="shared" si="2144"/>
        <v>9.7539282537800087E-2</v>
      </c>
      <c r="I627" s="34">
        <f t="shared" si="2144"/>
        <v>8.1731591855358499E-2</v>
      </c>
      <c r="J627" s="34">
        <f t="shared" si="2144"/>
        <v>0.1094982910671336</v>
      </c>
      <c r="K627" s="34">
        <f t="shared" si="2144"/>
        <v>7.4255721906728578E-2</v>
      </c>
      <c r="L627" s="34">
        <f t="shared" si="2144"/>
        <v>0.20384869117116211</v>
      </c>
      <c r="M627" s="34">
        <f t="shared" si="2144"/>
        <v>4.6023794614902247E-3</v>
      </c>
      <c r="N627" s="34">
        <f t="shared" si="2144"/>
        <v>-3.4390271621775215E-2</v>
      </c>
      <c r="O627" s="34">
        <f t="shared" si="2144"/>
        <v>1.2834743998890064E-2</v>
      </c>
      <c r="P627" s="34">
        <f t="shared" si="2144"/>
        <v>0.13758987279542811</v>
      </c>
      <c r="Q627" s="34">
        <f t="shared" si="2144"/>
        <v>3.7793510925482554E-2</v>
      </c>
      <c r="R627" s="34">
        <f t="shared" si="2144"/>
        <v>-5.794126342351047E-2</v>
      </c>
      <c r="S627" s="34">
        <f t="shared" si="2144"/>
        <v>-8.0034975225881655E-2</v>
      </c>
      <c r="T627" s="34">
        <f t="shared" si="2144"/>
        <v>3.4975536501477444E-2</v>
      </c>
      <c r="U627" s="34">
        <f t="shared" si="2144"/>
        <v>0.13521928123103866</v>
      </c>
      <c r="V627" s="34">
        <f t="shared" si="2144"/>
        <v>-1.2598249089398661E-2</v>
      </c>
      <c r="W627" s="34">
        <f t="shared" si="2144"/>
        <v>-0.11617774105097101</v>
      </c>
      <c r="X627" s="34">
        <f t="shared" si="2144"/>
        <v>0.16098288931472471</v>
      </c>
      <c r="Y627" s="34">
        <f t="shared" si="2144"/>
        <v>-1.3983017839058975E-2</v>
      </c>
      <c r="Z627" s="34">
        <f t="shared" si="2144"/>
        <v>4.9428869099532591E-3</v>
      </c>
      <c r="AA627" s="34">
        <f t="shared" si="2144"/>
        <v>7.4038910255378676E-2</v>
      </c>
      <c r="AB627" s="34">
        <f t="shared" si="2144"/>
        <v>0.158255309431377</v>
      </c>
      <c r="AC627" s="34">
        <f t="shared" si="2144"/>
        <v>5.1561741152615026E-2</v>
      </c>
      <c r="AD627" s="34">
        <f t="shared" si="2144"/>
        <v>0.11687776141384387</v>
      </c>
      <c r="AE627" s="34">
        <f t="shared" si="2144"/>
        <v>8.7448833129551762E-2</v>
      </c>
      <c r="AF627" s="34">
        <f t="shared" si="2144"/>
        <v>2.2909219072554166E-2</v>
      </c>
      <c r="AG627" s="34">
        <f t="shared" si="2144"/>
        <v>0.16827914353687556</v>
      </c>
      <c r="AH627" s="34">
        <f t="shared" si="2144"/>
        <v>0.20571379984695182</v>
      </c>
      <c r="AI627" s="34">
        <f t="shared" si="2144"/>
        <v>2.393977284568094E-2</v>
      </c>
      <c r="AJ627" s="34">
        <f t="shared" si="2144"/>
        <v>5.0890296965204751E-2</v>
      </c>
    </row>
    <row r="628" spans="1:36" x14ac:dyDescent="0.2">
      <c r="A628" s="1">
        <f t="shared" si="2093"/>
        <v>42705</v>
      </c>
      <c r="B628" s="34">
        <f t="shared" ref="B628:AJ628" si="2145">IF(OR(B196="C",B184="C"),"C",(B196/B184-1))</f>
        <v>4.2180076313065529E-2</v>
      </c>
      <c r="C628" s="34">
        <f t="shared" si="2145"/>
        <v>2.0548656933548015E-2</v>
      </c>
      <c r="D628" s="34">
        <f t="shared" si="2145"/>
        <v>0.10912691396442598</v>
      </c>
      <c r="E628" s="34">
        <f t="shared" si="2145"/>
        <v>6.5844508977746186E-2</v>
      </c>
      <c r="F628" s="34">
        <f t="shared" si="2145"/>
        <v>7.3976730285835846E-2</v>
      </c>
      <c r="G628" s="34">
        <f t="shared" si="2145"/>
        <v>4.8036674369659194E-2</v>
      </c>
      <c r="H628" s="34">
        <f t="shared" si="2145"/>
        <v>7.7238706736066254E-2</v>
      </c>
      <c r="I628" s="34">
        <f t="shared" si="2145"/>
        <v>0.28091515600781714</v>
      </c>
      <c r="J628" s="34">
        <f t="shared" si="2145"/>
        <v>9.2056678667035818E-2</v>
      </c>
      <c r="K628" s="34">
        <f t="shared" si="2145"/>
        <v>0.10060299360859637</v>
      </c>
      <c r="L628" s="34">
        <f t="shared" si="2145"/>
        <v>0.1078765390453702</v>
      </c>
      <c r="M628" s="34">
        <f t="shared" si="2145"/>
        <v>9.6603997919298523E-2</v>
      </c>
      <c r="N628" s="34">
        <f t="shared" si="2145"/>
        <v>6.5681363961607842E-2</v>
      </c>
      <c r="O628" s="34">
        <f t="shared" si="2145"/>
        <v>-4.0183696900114807E-2</v>
      </c>
      <c r="P628" s="34">
        <f t="shared" si="2145"/>
        <v>0.15469948433505221</v>
      </c>
      <c r="Q628" s="34">
        <f t="shared" si="2145"/>
        <v>0.17433480206305285</v>
      </c>
      <c r="R628" s="34">
        <f t="shared" si="2145"/>
        <v>-1.1426403374097394E-3</v>
      </c>
      <c r="S628" s="34">
        <f t="shared" si="2145"/>
        <v>-1.6352938713122156E-2</v>
      </c>
      <c r="T628" s="34">
        <f t="shared" si="2145"/>
        <v>6.0934559622571438E-2</v>
      </c>
      <c r="U628" s="34">
        <f t="shared" si="2145"/>
        <v>4.8369814786468623E-2</v>
      </c>
      <c r="V628" s="34">
        <f t="shared" si="2145"/>
        <v>-8.729629463585209E-2</v>
      </c>
      <c r="W628" s="34">
        <f t="shared" si="2145"/>
        <v>-5.0482117577926866E-3</v>
      </c>
      <c r="X628" s="34">
        <f t="shared" si="2145"/>
        <v>8.6424474187380529E-2</v>
      </c>
      <c r="Y628" s="34">
        <f t="shared" si="2145"/>
        <v>-0.12933687251885084</v>
      </c>
      <c r="Z628" s="34">
        <f t="shared" si="2145"/>
        <v>-5.8347094287926393E-2</v>
      </c>
      <c r="AA628" s="34">
        <f t="shared" si="2145"/>
        <v>9.9180744826109057E-2</v>
      </c>
      <c r="AB628" s="34">
        <f t="shared" si="2145"/>
        <v>-1.615640977871613E-2</v>
      </c>
      <c r="AC628" s="34">
        <f t="shared" si="2145"/>
        <v>3.7648278596041918E-2</v>
      </c>
      <c r="AD628" s="34">
        <f t="shared" si="2145"/>
        <v>-0.13047311714189991</v>
      </c>
      <c r="AE628" s="34">
        <f t="shared" si="2145"/>
        <v>0.13208204604055851</v>
      </c>
      <c r="AF628" s="34">
        <f t="shared" si="2145"/>
        <v>-4.9838551172258772E-3</v>
      </c>
      <c r="AG628" s="34">
        <f t="shared" si="2145"/>
        <v>-3.865618606654464E-2</v>
      </c>
      <c r="AH628" s="34">
        <f t="shared" si="2145"/>
        <v>9.5418611553301114E-2</v>
      </c>
      <c r="AI628" s="34">
        <f t="shared" si="2145"/>
        <v>3.5512530813475829E-2</v>
      </c>
      <c r="AJ628" s="34">
        <f t="shared" si="2145"/>
        <v>3.4129146136589794E-2</v>
      </c>
    </row>
    <row r="629" spans="1:36" x14ac:dyDescent="0.2">
      <c r="A629" s="1">
        <f t="shared" si="2093"/>
        <v>42736</v>
      </c>
      <c r="B629" s="34">
        <f t="shared" ref="B629:AJ629" si="2146">IF(OR(B197="C",B185="C"),"C",(B197/B185-1))</f>
        <v>3.5416181325393703E-2</v>
      </c>
      <c r="C629" s="34">
        <f t="shared" si="2146"/>
        <v>-2.8652148911168296E-2</v>
      </c>
      <c r="D629" s="34">
        <f t="shared" si="2146"/>
        <v>7.014852948558481E-2</v>
      </c>
      <c r="E629" s="34">
        <f t="shared" si="2146"/>
        <v>4.7132847325721761E-2</v>
      </c>
      <c r="F629" s="34">
        <f t="shared" si="2146"/>
        <v>2.8321332929830412E-2</v>
      </c>
      <c r="G629" s="34">
        <f t="shared" si="2146"/>
        <v>4.6451017656196969E-2</v>
      </c>
      <c r="H629" s="34">
        <f t="shared" si="2146"/>
        <v>6.956317036208759E-2</v>
      </c>
      <c r="I629" s="34">
        <f t="shared" si="2146"/>
        <v>0.14848065055862403</v>
      </c>
      <c r="J629" s="34">
        <f t="shared" si="2146"/>
        <v>0.15522644408955322</v>
      </c>
      <c r="K629" s="34">
        <f t="shared" si="2146"/>
        <v>-5.1952678842748345E-2</v>
      </c>
      <c r="L629" s="34">
        <f t="shared" si="2146"/>
        <v>6.9442578912021435E-2</v>
      </c>
      <c r="M629" s="34">
        <f t="shared" si="2146"/>
        <v>0.18648493268816169</v>
      </c>
      <c r="N629" s="34">
        <f t="shared" si="2146"/>
        <v>3.776808990733227E-2</v>
      </c>
      <c r="O629" s="34">
        <f t="shared" si="2146"/>
        <v>-3.2793867120954001E-2</v>
      </c>
      <c r="P629" s="34">
        <f t="shared" si="2146"/>
        <v>5.9529650345075957E-3</v>
      </c>
      <c r="Q629" s="34">
        <f t="shared" si="2146"/>
        <v>4.9774279430489621E-2</v>
      </c>
      <c r="R629" s="34">
        <f t="shared" si="2146"/>
        <v>-1.3875635318160828E-2</v>
      </c>
      <c r="S629" s="34">
        <f t="shared" si="2146"/>
        <v>-2.3384540945929566E-2</v>
      </c>
      <c r="T629" s="34">
        <f t="shared" si="2146"/>
        <v>4.2308380199121531E-2</v>
      </c>
      <c r="U629" s="34">
        <f t="shared" si="2146"/>
        <v>5.2698438999468467E-2</v>
      </c>
      <c r="V629" s="34">
        <f t="shared" si="2146"/>
        <v>-0.11734989963182485</v>
      </c>
      <c r="W629" s="34">
        <f t="shared" si="2146"/>
        <v>-1.0826681346912559E-2</v>
      </c>
      <c r="X629" s="34">
        <f t="shared" si="2146"/>
        <v>6.0559469444890546E-2</v>
      </c>
      <c r="Y629" s="34">
        <f t="shared" si="2146"/>
        <v>-3.5943375359433705E-2</v>
      </c>
      <c r="Z629" s="34">
        <f t="shared" si="2146"/>
        <v>-7.6198317169155816E-2</v>
      </c>
      <c r="AA629" s="34">
        <f t="shared" si="2146"/>
        <v>3.7071939688218869E-2</v>
      </c>
      <c r="AB629" s="34">
        <f t="shared" si="2146"/>
        <v>8.1206911988539687E-2</v>
      </c>
      <c r="AC629" s="34">
        <f t="shared" si="2146"/>
        <v>1.7763842518319306E-2</v>
      </c>
      <c r="AD629" s="34">
        <f t="shared" si="2146"/>
        <v>-0.10164362188626463</v>
      </c>
      <c r="AE629" s="34">
        <f t="shared" si="2146"/>
        <v>1.7035797064125724E-2</v>
      </c>
      <c r="AF629" s="34">
        <f t="shared" si="2146"/>
        <v>-8.6724622276212915E-2</v>
      </c>
      <c r="AG629" s="34">
        <f t="shared" si="2146"/>
        <v>1.2148931608661373E-2</v>
      </c>
      <c r="AH629" s="34">
        <f t="shared" si="2146"/>
        <v>5.722547835624936E-2</v>
      </c>
      <c r="AI629" s="34">
        <f t="shared" si="2146"/>
        <v>-1.1669996241865377E-3</v>
      </c>
      <c r="AJ629" s="34">
        <f t="shared" si="2146"/>
        <v>1.1470943503889774E-2</v>
      </c>
    </row>
    <row r="630" spans="1:36" x14ac:dyDescent="0.2">
      <c r="A630" s="1">
        <f t="shared" si="2093"/>
        <v>42767</v>
      </c>
      <c r="B630" s="34">
        <f t="shared" ref="B630:AJ630" si="2147">IF(OR(B198="C",B186="C"),"C",(B198/B186-1))</f>
        <v>0.10547819768888544</v>
      </c>
      <c r="C630" s="34">
        <f t="shared" si="2147"/>
        <v>-2.3940205820509153E-2</v>
      </c>
      <c r="D630" s="34">
        <f t="shared" si="2147"/>
        <v>7.330300737844242E-2</v>
      </c>
      <c r="E630" s="34">
        <f t="shared" si="2147"/>
        <v>2.998035212081529E-2</v>
      </c>
      <c r="F630" s="34">
        <f t="shared" si="2147"/>
        <v>4.7635510787602531E-2</v>
      </c>
      <c r="G630" s="34">
        <f t="shared" si="2147"/>
        <v>-8.9822094303537714E-4</v>
      </c>
      <c r="H630" s="34">
        <f t="shared" si="2147"/>
        <v>1.04303908651735E-2</v>
      </c>
      <c r="I630" s="34">
        <f t="shared" si="2147"/>
        <v>-1.9379005045971009E-2</v>
      </c>
      <c r="J630" s="34">
        <f t="shared" si="2147"/>
        <v>0.14624482899260038</v>
      </c>
      <c r="K630" s="34">
        <f t="shared" si="2147"/>
        <v>-7.9085117814106987E-2</v>
      </c>
      <c r="L630" s="34">
        <f t="shared" si="2147"/>
        <v>9.3717312258214447E-2</v>
      </c>
      <c r="M630" s="34">
        <f t="shared" si="2147"/>
        <v>4.7485515643105547E-2</v>
      </c>
      <c r="N630" s="34">
        <f t="shared" si="2147"/>
        <v>3.4746603571973678E-2</v>
      </c>
      <c r="O630" s="34">
        <f t="shared" si="2147"/>
        <v>0.16707472855013838</v>
      </c>
      <c r="P630" s="34">
        <f t="shared" si="2147"/>
        <v>4.6866543998268284E-2</v>
      </c>
      <c r="Q630" s="34">
        <f t="shared" si="2147"/>
        <v>1.547136563876661E-2</v>
      </c>
      <c r="R630" s="34">
        <f t="shared" si="2147"/>
        <v>-7.7949640567926082E-2</v>
      </c>
      <c r="S630" s="34">
        <f t="shared" si="2147"/>
        <v>-8.6265602013342102E-2</v>
      </c>
      <c r="T630" s="34">
        <f t="shared" si="2147"/>
        <v>-2.7219179722803855E-4</v>
      </c>
      <c r="U630" s="34">
        <f t="shared" si="2147"/>
        <v>-4.8122482523513366E-2</v>
      </c>
      <c r="V630" s="34">
        <f t="shared" si="2147"/>
        <v>-5.4779389093989828E-2</v>
      </c>
      <c r="W630" s="34">
        <f t="shared" si="2147"/>
        <v>-7.5171070376105487E-3</v>
      </c>
      <c r="X630" s="34">
        <f t="shared" si="2147"/>
        <v>7.2299674967093885E-2</v>
      </c>
      <c r="Y630" s="34">
        <f t="shared" si="2147"/>
        <v>-0.10869377784164391</v>
      </c>
      <c r="Z630" s="34">
        <f t="shared" si="2147"/>
        <v>-3.6631761950987829E-2</v>
      </c>
      <c r="AA630" s="34">
        <f t="shared" si="2147"/>
        <v>-5.4762463247126636E-2</v>
      </c>
      <c r="AB630" s="34">
        <f t="shared" si="2147"/>
        <v>1.8963213971522563E-2</v>
      </c>
      <c r="AC630" s="34">
        <f t="shared" si="2147"/>
        <v>9.6943437746710437E-3</v>
      </c>
      <c r="AD630" s="34">
        <f t="shared" si="2147"/>
        <v>-5.6597564988483007E-2</v>
      </c>
      <c r="AE630" s="34">
        <f t="shared" si="2147"/>
        <v>0.13164519906323191</v>
      </c>
      <c r="AF630" s="34">
        <f t="shared" si="2147"/>
        <v>-6.4570296101766012E-2</v>
      </c>
      <c r="AG630" s="34">
        <f t="shared" si="2147"/>
        <v>-0.16206065759637189</v>
      </c>
      <c r="AH630" s="34">
        <f t="shared" si="2147"/>
        <v>5.6119992295839749E-2</v>
      </c>
      <c r="AI630" s="34">
        <f t="shared" si="2147"/>
        <v>-2.6472422198288048E-2</v>
      </c>
      <c r="AJ630" s="34">
        <f t="shared" si="2147"/>
        <v>-4.1321261587088376E-3</v>
      </c>
    </row>
    <row r="631" spans="1:36" x14ac:dyDescent="0.2">
      <c r="A631" s="1">
        <f t="shared" si="2093"/>
        <v>42795</v>
      </c>
      <c r="B631" s="34">
        <f t="shared" ref="B631:AJ631" si="2148">IF(OR(B199="C",B187="C"),"C",(B199/B187-1))</f>
        <v>-0.11606459818558135</v>
      </c>
      <c r="C631" s="34">
        <f t="shared" si="2148"/>
        <v>4.9018477414890516E-3</v>
      </c>
      <c r="D631" s="34">
        <f t="shared" si="2148"/>
        <v>-0.14876066475273952</v>
      </c>
      <c r="E631" s="34">
        <f t="shared" si="2148"/>
        <v>8.9417942590789723E-2</v>
      </c>
      <c r="F631" s="34">
        <f t="shared" si="2148"/>
        <v>-5.3213189925486404E-2</v>
      </c>
      <c r="G631" s="34">
        <f t="shared" si="2148"/>
        <v>-8.7650438492992144E-4</v>
      </c>
      <c r="H631" s="34">
        <f t="shared" si="2148"/>
        <v>-5.5235020822372194E-2</v>
      </c>
      <c r="I631" s="34">
        <f t="shared" si="2148"/>
        <v>-2.4976195707902993E-2</v>
      </c>
      <c r="J631" s="34">
        <f t="shared" si="2148"/>
        <v>6.9480941482297665E-2</v>
      </c>
      <c r="K631" s="34">
        <f t="shared" si="2148"/>
        <v>-0.10757974326907871</v>
      </c>
      <c r="L631" s="34">
        <f t="shared" si="2148"/>
        <v>2.0658510024982313E-3</v>
      </c>
      <c r="M631" s="34">
        <f t="shared" si="2148"/>
        <v>-2.9402599715099731E-2</v>
      </c>
      <c r="N631" s="34">
        <f t="shared" si="2148"/>
        <v>8.5154203963569541E-2</v>
      </c>
      <c r="O631" s="34">
        <f t="shared" si="2148"/>
        <v>3.9354904148493741E-2</v>
      </c>
      <c r="P631" s="34">
        <f t="shared" si="2148"/>
        <v>-3.0449433640534318E-2</v>
      </c>
      <c r="Q631" s="34">
        <f t="shared" si="2148"/>
        <v>-2.3290524123568246E-2</v>
      </c>
      <c r="R631" s="34">
        <f t="shared" si="2148"/>
        <v>4.2535176391179874E-2</v>
      </c>
      <c r="S631" s="34">
        <f t="shared" si="2148"/>
        <v>3.8644979240496813E-2</v>
      </c>
      <c r="T631" s="34">
        <f t="shared" si="2148"/>
        <v>2.9595050367425824E-3</v>
      </c>
      <c r="U631" s="34">
        <f t="shared" si="2148"/>
        <v>-3.313600967265018E-2</v>
      </c>
      <c r="V631" s="34">
        <f t="shared" si="2148"/>
        <v>-0.10395727053558346</v>
      </c>
      <c r="W631" s="34">
        <f t="shared" si="2148"/>
        <v>-0.12121501348159103</v>
      </c>
      <c r="X631" s="34">
        <f t="shared" si="2148"/>
        <v>2.7383629267788479E-2</v>
      </c>
      <c r="Y631" s="34">
        <f t="shared" si="2148"/>
        <v>-0.15779126421061629</v>
      </c>
      <c r="Z631" s="34">
        <f t="shared" si="2148"/>
        <v>-8.9702740046661567E-2</v>
      </c>
      <c r="AA631" s="34">
        <f t="shared" si="2148"/>
        <v>-3.0476610972974272E-2</v>
      </c>
      <c r="AB631" s="34">
        <f t="shared" si="2148"/>
        <v>-6.2504732748455805E-2</v>
      </c>
      <c r="AC631" s="34">
        <f t="shared" si="2148"/>
        <v>-1.3772914282932036E-2</v>
      </c>
      <c r="AD631" s="34">
        <f t="shared" si="2148"/>
        <v>-0.10868016262207136</v>
      </c>
      <c r="AE631" s="34">
        <f t="shared" si="2148"/>
        <v>-0.2559300291545189</v>
      </c>
      <c r="AF631" s="34">
        <f t="shared" si="2148"/>
        <v>2.1201519093328569E-2</v>
      </c>
      <c r="AG631" s="34">
        <f t="shared" si="2148"/>
        <v>-6.995315979421024E-2</v>
      </c>
      <c r="AH631" s="34">
        <f t="shared" si="2148"/>
        <v>-3.7700210719393779E-2</v>
      </c>
      <c r="AI631" s="34">
        <f t="shared" si="2148"/>
        <v>-0.10774026899438849</v>
      </c>
      <c r="AJ631" s="34">
        <f t="shared" si="2148"/>
        <v>-3.0543085709012541E-2</v>
      </c>
    </row>
    <row r="632" spans="1:36" x14ac:dyDescent="0.2">
      <c r="A632" s="1">
        <f t="shared" si="2093"/>
        <v>42826</v>
      </c>
      <c r="B632" s="34">
        <f t="shared" ref="B632:AJ632" si="2149">IF(OR(B200="C",B188="C"),"C",(B200/B188-1))</f>
        <v>0.16748812991400697</v>
      </c>
      <c r="C632" s="34">
        <f t="shared" si="2149"/>
        <v>1.4538967065492736E-2</v>
      </c>
      <c r="D632" s="34">
        <f t="shared" si="2149"/>
        <v>0.16948577596176095</v>
      </c>
      <c r="E632" s="34">
        <f t="shared" si="2149"/>
        <v>0.10118409702799491</v>
      </c>
      <c r="F632" s="34">
        <f t="shared" si="2149"/>
        <v>0.15639654381098711</v>
      </c>
      <c r="G632" s="34">
        <f t="shared" si="2149"/>
        <v>5.2332872439628364E-2</v>
      </c>
      <c r="H632" s="34">
        <f t="shared" si="2149"/>
        <v>0.18492497278369502</v>
      </c>
      <c r="I632" s="34">
        <f t="shared" si="2149"/>
        <v>0.32809893586425076</v>
      </c>
      <c r="J632" s="34">
        <f t="shared" si="2149"/>
        <v>0.11467345207803215</v>
      </c>
      <c r="K632" s="34">
        <f t="shared" si="2149"/>
        <v>0.12624430741949788</v>
      </c>
      <c r="L632" s="34">
        <f t="shared" si="2149"/>
        <v>0.12524807885850797</v>
      </c>
      <c r="M632" s="34">
        <f t="shared" si="2149"/>
        <v>0.28924149449911041</v>
      </c>
      <c r="N632" s="34">
        <f t="shared" si="2149"/>
        <v>-0.12976993531285241</v>
      </c>
      <c r="O632" s="34">
        <f t="shared" si="2149"/>
        <v>0.10219222029140496</v>
      </c>
      <c r="P632" s="34">
        <f t="shared" si="2149"/>
        <v>9.1506769260738308E-2</v>
      </c>
      <c r="Q632" s="34">
        <f t="shared" si="2149"/>
        <v>0.47555273336027248</v>
      </c>
      <c r="R632" s="34">
        <f t="shared" si="2149"/>
        <v>-2.6304704759776198E-2</v>
      </c>
      <c r="S632" s="34">
        <f t="shared" si="2149"/>
        <v>-4.6881359755589269E-2</v>
      </c>
      <c r="T632" s="34">
        <f t="shared" si="2149"/>
        <v>0.1143504233230479</v>
      </c>
      <c r="U632" s="34">
        <f t="shared" si="2149"/>
        <v>0.11473075878347361</v>
      </c>
      <c r="V632" s="34">
        <f t="shared" si="2149"/>
        <v>-2.8330425266113957E-2</v>
      </c>
      <c r="W632" s="34">
        <f t="shared" si="2149"/>
        <v>0.15408936347909075</v>
      </c>
      <c r="X632" s="34">
        <f t="shared" si="2149"/>
        <v>0.25644670050761431</v>
      </c>
      <c r="Y632" s="34">
        <f t="shared" si="2149"/>
        <v>7.9474639110199474E-2</v>
      </c>
      <c r="Z632" s="34">
        <f t="shared" si="2149"/>
        <v>3.7170234789927425E-2</v>
      </c>
      <c r="AA632" s="34">
        <f t="shared" si="2149"/>
        <v>3.3824914705486542E-2</v>
      </c>
      <c r="AB632" s="34">
        <f t="shared" si="2149"/>
        <v>0.17435382370019292</v>
      </c>
      <c r="AC632" s="34">
        <f t="shared" si="2149"/>
        <v>6.0822534982597487E-2</v>
      </c>
      <c r="AD632" s="34">
        <f t="shared" si="2149"/>
        <v>-7.9231252618349401E-2</v>
      </c>
      <c r="AE632" s="34">
        <f t="shared" si="2149"/>
        <v>0.41151808514693</v>
      </c>
      <c r="AF632" s="34">
        <f t="shared" si="2149"/>
        <v>4.0728566547673761E-2</v>
      </c>
      <c r="AG632" s="34">
        <f t="shared" si="2149"/>
        <v>0.17453845282591463</v>
      </c>
      <c r="AH632" s="34">
        <f t="shared" si="2149"/>
        <v>0.13062361841900438</v>
      </c>
      <c r="AI632" s="34">
        <f t="shared" si="2149"/>
        <v>-1.5176138807896367E-2</v>
      </c>
      <c r="AJ632" s="34">
        <f t="shared" si="2149"/>
        <v>6.8686394127138062E-2</v>
      </c>
    </row>
    <row r="633" spans="1:36" x14ac:dyDescent="0.2">
      <c r="A633" s="1">
        <f t="shared" si="2093"/>
        <v>42856</v>
      </c>
      <c r="B633" s="34">
        <f t="shared" ref="B633:AJ633" si="2150">IF(OR(B201="C",B189="C"),"C",(B201/B189-1))</f>
        <v>0.1954994069332856</v>
      </c>
      <c r="C633" s="34">
        <f t="shared" si="2150"/>
        <v>2.7767871874983419E-2</v>
      </c>
      <c r="D633" s="34">
        <f t="shared" si="2150"/>
        <v>0.18818982931756301</v>
      </c>
      <c r="E633" s="34">
        <f t="shared" si="2150"/>
        <v>8.3966938374774536E-2</v>
      </c>
      <c r="F633" s="34">
        <f t="shared" si="2150"/>
        <v>0.10236506484421248</v>
      </c>
      <c r="G633" s="34">
        <f t="shared" si="2150"/>
        <v>4.9894177511595528E-2</v>
      </c>
      <c r="H633" s="34">
        <f t="shared" si="2150"/>
        <v>9.6216025553095275E-2</v>
      </c>
      <c r="I633" s="34">
        <f t="shared" si="2150"/>
        <v>0.37997054491899851</v>
      </c>
      <c r="J633" s="34">
        <f t="shared" si="2150"/>
        <v>0.14075393033961614</v>
      </c>
      <c r="K633" s="34">
        <f t="shared" si="2150"/>
        <v>0.19030774672798012</v>
      </c>
      <c r="L633" s="34">
        <f t="shared" si="2150"/>
        <v>0.15094090942373883</v>
      </c>
      <c r="M633" s="34">
        <f t="shared" si="2150"/>
        <v>5.4724145633236576E-2</v>
      </c>
      <c r="N633" s="34">
        <f t="shared" si="2150"/>
        <v>8.2094577096389898E-2</v>
      </c>
      <c r="O633" s="34">
        <f t="shared" si="2150"/>
        <v>0.13141762452107275</v>
      </c>
      <c r="P633" s="34">
        <f t="shared" si="2150"/>
        <v>0.13951715374841167</v>
      </c>
      <c r="Q633" s="34">
        <f t="shared" si="2150"/>
        <v>0.34310412573673865</v>
      </c>
      <c r="R633" s="34">
        <f t="shared" si="2150"/>
        <v>4.804995393591982E-2</v>
      </c>
      <c r="S633" s="34">
        <f t="shared" si="2150"/>
        <v>4.4234910657121151E-2</v>
      </c>
      <c r="T633" s="34">
        <f t="shared" si="2150"/>
        <v>9.2715083297831846E-2</v>
      </c>
      <c r="U633" s="34">
        <f t="shared" si="2150"/>
        <v>5.6362960208255819E-2</v>
      </c>
      <c r="V633" s="34">
        <f t="shared" si="2150"/>
        <v>2.2432646224000763E-2</v>
      </c>
      <c r="W633" s="34">
        <f t="shared" si="2150"/>
        <v>0.10285601148344314</v>
      </c>
      <c r="X633" s="34">
        <f t="shared" si="2150"/>
        <v>0.33705281666328535</v>
      </c>
      <c r="Y633" s="34">
        <f t="shared" si="2150"/>
        <v>0.17415135471815635</v>
      </c>
      <c r="Z633" s="34">
        <f t="shared" si="2150"/>
        <v>8.3403264665277144E-2</v>
      </c>
      <c r="AA633" s="34">
        <f t="shared" si="2150"/>
        <v>7.1527297857636452E-2</v>
      </c>
      <c r="AB633" s="34">
        <f t="shared" si="2150"/>
        <v>0.1694290976058932</v>
      </c>
      <c r="AC633" s="34">
        <f t="shared" si="2150"/>
        <v>3.5886778376859718E-2</v>
      </c>
      <c r="AD633" s="34">
        <f t="shared" si="2150"/>
        <v>1.222227976591217E-2</v>
      </c>
      <c r="AE633" s="34">
        <f t="shared" si="2150"/>
        <v>0.31109851857848292</v>
      </c>
      <c r="AF633" s="34">
        <f t="shared" si="2150"/>
        <v>-5.631895609891191E-3</v>
      </c>
      <c r="AG633" s="34">
        <f t="shared" si="2150"/>
        <v>9.4380688563514115E-2</v>
      </c>
      <c r="AH633" s="34">
        <f t="shared" si="2150"/>
        <v>0.16638572833263088</v>
      </c>
      <c r="AI633" s="34">
        <f t="shared" si="2150"/>
        <v>2.4979800700242416E-2</v>
      </c>
      <c r="AJ633" s="34">
        <f t="shared" si="2150"/>
        <v>7.3465580621511428E-2</v>
      </c>
    </row>
    <row r="634" spans="1:36" x14ac:dyDescent="0.2">
      <c r="A634" s="1">
        <f t="shared" si="2093"/>
        <v>42887</v>
      </c>
      <c r="B634" s="34">
        <f t="shared" ref="B634:AJ634" si="2151">IF(OR(B202="C",B190="C"),"C",(B202/B190-1))</f>
        <v>5.5182176424827478E-2</v>
      </c>
      <c r="C634" s="34">
        <f t="shared" si="2151"/>
        <v>1.5259001211279433E-2</v>
      </c>
      <c r="D634" s="34">
        <f t="shared" si="2151"/>
        <v>3.7385628533131321E-2</v>
      </c>
      <c r="E634" s="34">
        <f t="shared" si="2151"/>
        <v>-1.7634949447830395E-2</v>
      </c>
      <c r="F634" s="34">
        <f t="shared" si="2151"/>
        <v>8.7445054945054945E-2</v>
      </c>
      <c r="G634" s="34">
        <f t="shared" si="2151"/>
        <v>5.2601801533536774E-2</v>
      </c>
      <c r="H634" s="34">
        <f t="shared" si="2151"/>
        <v>0.21330843537903554</v>
      </c>
      <c r="I634" s="34">
        <f t="shared" si="2151"/>
        <v>0.29285325594050415</v>
      </c>
      <c r="J634" s="34">
        <f t="shared" si="2151"/>
        <v>0.22697855029585789</v>
      </c>
      <c r="K634" s="34">
        <f t="shared" si="2151"/>
        <v>0.17335487407321937</v>
      </c>
      <c r="L634" s="34">
        <f t="shared" si="2151"/>
        <v>0.11902327841927973</v>
      </c>
      <c r="M634" s="34">
        <f t="shared" si="2151"/>
        <v>0.22886024766237045</v>
      </c>
      <c r="N634" s="34">
        <f t="shared" si="2151"/>
        <v>6.6944444444444473E-2</v>
      </c>
      <c r="O634" s="34">
        <f t="shared" si="2151"/>
        <v>3.3513792214488358E-2</v>
      </c>
      <c r="P634" s="34">
        <f t="shared" si="2151"/>
        <v>0.21582549187339617</v>
      </c>
      <c r="Q634" s="34">
        <f t="shared" si="2151"/>
        <v>8.3310719131614697E-2</v>
      </c>
      <c r="R634" s="34">
        <f t="shared" si="2151"/>
        <v>9.940059940059931E-2</v>
      </c>
      <c r="S634" s="34">
        <f t="shared" si="2151"/>
        <v>9.2801771871539263E-2</v>
      </c>
      <c r="T634" s="34">
        <f t="shared" si="2151"/>
        <v>0.16407621276487494</v>
      </c>
      <c r="U634" s="34">
        <f t="shared" si="2151"/>
        <v>0.11824251561490406</v>
      </c>
      <c r="V634" s="34">
        <f t="shared" si="2151"/>
        <v>4.3027077869962849E-2</v>
      </c>
      <c r="W634" s="34">
        <f t="shared" si="2151"/>
        <v>6.9835710974918808E-2</v>
      </c>
      <c r="X634" s="34">
        <f t="shared" si="2151"/>
        <v>0.36475319697112507</v>
      </c>
      <c r="Y634" s="34">
        <f t="shared" si="2151"/>
        <v>0.16203183829843448</v>
      </c>
      <c r="Z634" s="34">
        <f t="shared" si="2151"/>
        <v>9.0968076823254584E-2</v>
      </c>
      <c r="AA634" s="34">
        <f t="shared" si="2151"/>
        <v>-2.5613430908308255E-2</v>
      </c>
      <c r="AB634" s="34">
        <f t="shared" si="2151"/>
        <v>9.845725622575574E-2</v>
      </c>
      <c r="AC634" s="34">
        <f t="shared" si="2151"/>
        <v>6.6884129367987155E-2</v>
      </c>
      <c r="AD634" s="34">
        <f t="shared" si="2151"/>
        <v>-0.11204619448369069</v>
      </c>
      <c r="AE634" s="34">
        <f t="shared" si="2151"/>
        <v>0.28916718847839706</v>
      </c>
      <c r="AF634" s="34">
        <f t="shared" si="2151"/>
        <v>3.0832144555396956E-2</v>
      </c>
      <c r="AG634" s="34">
        <f t="shared" si="2151"/>
        <v>8.6541086541086498E-2</v>
      </c>
      <c r="AH634" s="34">
        <f t="shared" si="2151"/>
        <v>9.093023255813959E-2</v>
      </c>
      <c r="AI634" s="34">
        <f t="shared" si="2151"/>
        <v>7.0678826464768196E-2</v>
      </c>
      <c r="AJ634" s="34">
        <f t="shared" si="2151"/>
        <v>6.7490734666838526E-2</v>
      </c>
    </row>
    <row r="635" spans="1:36" x14ac:dyDescent="0.2">
      <c r="A635" s="1">
        <f t="shared" si="2093"/>
        <v>42917</v>
      </c>
      <c r="B635" s="34">
        <f t="shared" ref="B635:AJ635" si="2152">IF(OR(B203="C",B191="C"),"C",(B203/B191-1))</f>
        <v>-1.7007686478293871E-2</v>
      </c>
      <c r="C635" s="34">
        <f t="shared" si="2152"/>
        <v>-4.912140433796619E-3</v>
      </c>
      <c r="D635" s="34">
        <f t="shared" si="2152"/>
        <v>5.447317224462167E-2</v>
      </c>
      <c r="E635" s="34">
        <f t="shared" si="2152"/>
        <v>-3.5703999231942674E-2</v>
      </c>
      <c r="F635" s="34">
        <f t="shared" si="2152"/>
        <v>4.0313977531641454E-2</v>
      </c>
      <c r="G635" s="34">
        <f t="shared" si="2152"/>
        <v>6.6414066959832985E-2</v>
      </c>
      <c r="H635" s="34">
        <f t="shared" si="2152"/>
        <v>2.8674819662733553E-2</v>
      </c>
      <c r="I635" s="34">
        <f t="shared" si="2152"/>
        <v>3.6420164334887817E-2</v>
      </c>
      <c r="J635" s="34">
        <f t="shared" si="2152"/>
        <v>1.2070446735395146E-2</v>
      </c>
      <c r="K635" s="34">
        <f t="shared" si="2152"/>
        <v>-3.7011270349241676E-2</v>
      </c>
      <c r="L635" s="34">
        <f t="shared" si="2152"/>
        <v>4.1182379107475908E-2</v>
      </c>
      <c r="M635" s="34">
        <f t="shared" si="2152"/>
        <v>0.20795682730923692</v>
      </c>
      <c r="N635" s="34">
        <f t="shared" si="2152"/>
        <v>-3.637986588870501E-2</v>
      </c>
      <c r="O635" s="34">
        <f t="shared" si="2152"/>
        <v>0.12646986267576676</v>
      </c>
      <c r="P635" s="34">
        <f t="shared" si="2152"/>
        <v>0.19407943304296471</v>
      </c>
      <c r="Q635" s="34">
        <f t="shared" si="2152"/>
        <v>4.2598651265273402E-2</v>
      </c>
      <c r="R635" s="34">
        <f t="shared" si="2152"/>
        <v>-9.9227443475791155E-4</v>
      </c>
      <c r="S635" s="34">
        <f t="shared" si="2152"/>
        <v>3.9227898794207405E-3</v>
      </c>
      <c r="T635" s="34">
        <f t="shared" si="2152"/>
        <v>-7.0049032020441548E-2</v>
      </c>
      <c r="U635" s="34">
        <f t="shared" si="2152"/>
        <v>3.7688720259267949E-2</v>
      </c>
      <c r="V635" s="34">
        <f t="shared" si="2152"/>
        <v>1.6369224221435275E-5</v>
      </c>
      <c r="W635" s="34">
        <f t="shared" si="2152"/>
        <v>6.5561721362684233E-2</v>
      </c>
      <c r="X635" s="34">
        <f t="shared" si="2152"/>
        <v>0.16025192442267322</v>
      </c>
      <c r="Y635" s="34">
        <f t="shared" si="2152"/>
        <v>-5.0885889052942446E-2</v>
      </c>
      <c r="Z635" s="34">
        <f t="shared" si="2152"/>
        <v>2.5383195428194005E-2</v>
      </c>
      <c r="AA635" s="34">
        <f t="shared" si="2152"/>
        <v>6.7633651056775435E-3</v>
      </c>
      <c r="AB635" s="34">
        <f t="shared" si="2152"/>
        <v>0.10761939026107092</v>
      </c>
      <c r="AC635" s="34">
        <f t="shared" si="2152"/>
        <v>-2.3655465108188944E-2</v>
      </c>
      <c r="AD635" s="34">
        <f t="shared" si="2152"/>
        <v>-6.0615244734052443E-4</v>
      </c>
      <c r="AE635" s="34">
        <f t="shared" si="2152"/>
        <v>0.44573067119796095</v>
      </c>
      <c r="AF635" s="34">
        <f t="shared" si="2152"/>
        <v>2.1535714855020593E-2</v>
      </c>
      <c r="AG635" s="34">
        <f t="shared" si="2152"/>
        <v>5.5854171535405506E-2</v>
      </c>
      <c r="AH635" s="34">
        <f t="shared" si="2152"/>
        <v>-1.9676191349814243E-2</v>
      </c>
      <c r="AI635" s="34">
        <f t="shared" si="2152"/>
        <v>4.5669424278237392E-2</v>
      </c>
      <c r="AJ635" s="34">
        <f t="shared" si="2152"/>
        <v>1.4182984667187037E-2</v>
      </c>
    </row>
    <row r="636" spans="1:36" x14ac:dyDescent="0.2">
      <c r="A636" s="1">
        <f t="shared" si="2093"/>
        <v>42948</v>
      </c>
      <c r="B636" s="34">
        <f t="shared" ref="B636:AJ636" si="2153">IF(OR(B204="C",B192="C"),"C",(B204/B192-1))</f>
        <v>6.5019034382742813E-3</v>
      </c>
      <c r="C636" s="34">
        <f t="shared" si="2153"/>
        <v>-5.7386419424066859E-2</v>
      </c>
      <c r="D636" s="34">
        <f t="shared" si="2153"/>
        <v>1.1295527893038226E-2</v>
      </c>
      <c r="E636" s="34">
        <f t="shared" si="2153"/>
        <v>-7.3666318572666478E-2</v>
      </c>
      <c r="F636" s="34">
        <f t="shared" si="2153"/>
        <v>-3.9731025109092211E-2</v>
      </c>
      <c r="G636" s="34">
        <f t="shared" si="2153"/>
        <v>5.5788506275309402E-3</v>
      </c>
      <c r="H636" s="34">
        <f t="shared" si="2153"/>
        <v>-3.518642809202166E-2</v>
      </c>
      <c r="I636" s="34">
        <f t="shared" si="2153"/>
        <v>0.26664713923061911</v>
      </c>
      <c r="J636" s="34">
        <f t="shared" si="2153"/>
        <v>-5.0975025658569928E-2</v>
      </c>
      <c r="K636" s="34">
        <f t="shared" si="2153"/>
        <v>3.7117647058823477E-2</v>
      </c>
      <c r="L636" s="34">
        <f t="shared" si="2153"/>
        <v>0.12431512981199644</v>
      </c>
      <c r="M636" s="34">
        <f t="shared" si="2153"/>
        <v>-8.6007480579265327E-2</v>
      </c>
      <c r="N636" s="34">
        <f t="shared" si="2153"/>
        <v>-2.4773429587888529E-2</v>
      </c>
      <c r="O636" s="34">
        <f t="shared" si="2153"/>
        <v>-7.3449822174114776E-2</v>
      </c>
      <c r="P636" s="34">
        <f t="shared" si="2153"/>
        <v>-0.1209583624098628</v>
      </c>
      <c r="Q636" s="34">
        <f t="shared" si="2153"/>
        <v>8.9765441116792521E-2</v>
      </c>
      <c r="R636" s="34">
        <f t="shared" si="2153"/>
        <v>-7.014222781623658E-2</v>
      </c>
      <c r="S636" s="34">
        <f t="shared" si="2153"/>
        <v>-3.9351934338215155E-2</v>
      </c>
      <c r="T636" s="34">
        <f t="shared" si="2153"/>
        <v>8.7156812815408102E-2</v>
      </c>
      <c r="U636" s="34">
        <f t="shared" si="2153"/>
        <v>0.17168821239922161</v>
      </c>
      <c r="V636" s="34">
        <f t="shared" si="2153"/>
        <v>-7.9613850080295645E-4</v>
      </c>
      <c r="W636" s="34">
        <f t="shared" si="2153"/>
        <v>0.19500183370880708</v>
      </c>
      <c r="X636" s="34">
        <f t="shared" si="2153"/>
        <v>0.20785687059271973</v>
      </c>
      <c r="Y636" s="34">
        <f t="shared" si="2153"/>
        <v>2.7441220774117481E-2</v>
      </c>
      <c r="Z636" s="34">
        <f t="shared" si="2153"/>
        <v>4.2857673488821302E-2</v>
      </c>
      <c r="AA636" s="34">
        <f t="shared" si="2153"/>
        <v>0.14386648122392209</v>
      </c>
      <c r="AB636" s="34">
        <f t="shared" si="2153"/>
        <v>7.9095507666936182E-2</v>
      </c>
      <c r="AC636" s="34">
        <f t="shared" si="2153"/>
        <v>-2.2412210467071758E-2</v>
      </c>
      <c r="AD636" s="34">
        <f t="shared" si="2153"/>
        <v>4.7888774459320382E-2</v>
      </c>
      <c r="AE636" s="34">
        <f t="shared" si="2153"/>
        <v>0.41326820402135644</v>
      </c>
      <c r="AF636" s="34">
        <f t="shared" si="2153"/>
        <v>8.2413177362341106E-2</v>
      </c>
      <c r="AG636" s="34">
        <f t="shared" si="2153"/>
        <v>0.11296660117878199</v>
      </c>
      <c r="AH636" s="34">
        <f t="shared" si="2153"/>
        <v>0.14136181575433904</v>
      </c>
      <c r="AI636" s="34">
        <f t="shared" si="2153"/>
        <v>4.0171726464274693E-2</v>
      </c>
      <c r="AJ636" s="34">
        <f t="shared" si="2153"/>
        <v>-3.4360795292142088E-3</v>
      </c>
    </row>
    <row r="637" spans="1:36" x14ac:dyDescent="0.2">
      <c r="A637" s="1">
        <f t="shared" si="2093"/>
        <v>42979</v>
      </c>
      <c r="B637" s="34">
        <f t="shared" ref="B637:AJ637" si="2154">IF(OR(B205="C",B193="C"),"C",(B205/B193-1))</f>
        <v>-4.3478696039475184E-2</v>
      </c>
      <c r="C637" s="34">
        <f t="shared" si="2154"/>
        <v>-4.3402228230129403E-2</v>
      </c>
      <c r="D637" s="34">
        <f t="shared" si="2154"/>
        <v>1.5260518857641125E-2</v>
      </c>
      <c r="E637" s="34">
        <f t="shared" si="2154"/>
        <v>-2.2561600096391299E-2</v>
      </c>
      <c r="F637" s="34">
        <f t="shared" si="2154"/>
        <v>1.7461694131251759E-2</v>
      </c>
      <c r="G637" s="34">
        <f t="shared" si="2154"/>
        <v>7.1167790032680145E-3</v>
      </c>
      <c r="H637" s="34">
        <f t="shared" si="2154"/>
        <v>-6.0318889336397397E-2</v>
      </c>
      <c r="I637" s="34">
        <f t="shared" si="2154"/>
        <v>9.9166729224532624E-2</v>
      </c>
      <c r="J637" s="34">
        <f t="shared" si="2154"/>
        <v>-9.5033969589130018E-3</v>
      </c>
      <c r="K637" s="34">
        <f t="shared" si="2154"/>
        <v>0.30621148497573203</v>
      </c>
      <c r="L637" s="34">
        <f t="shared" si="2154"/>
        <v>0.13475744532340617</v>
      </c>
      <c r="M637" s="34">
        <f t="shared" si="2154"/>
        <v>-7.5100401606425726E-2</v>
      </c>
      <c r="N637" s="34">
        <f t="shared" si="2154"/>
        <v>2.7257240204429323E-2</v>
      </c>
      <c r="O637" s="34">
        <f t="shared" si="2154"/>
        <v>-4.9285020130501178E-2</v>
      </c>
      <c r="P637" s="34">
        <f t="shared" si="2154"/>
        <v>8.7909955365806258E-2</v>
      </c>
      <c r="Q637" s="34">
        <f t="shared" si="2154"/>
        <v>-0.10844226579520699</v>
      </c>
      <c r="R637" s="34">
        <f t="shared" si="2154"/>
        <v>-1.9856126017685494E-3</v>
      </c>
      <c r="S637" s="34">
        <f t="shared" si="2154"/>
        <v>2.1961808977311703E-2</v>
      </c>
      <c r="T637" s="34">
        <f t="shared" si="2154"/>
        <v>0.12624941616067265</v>
      </c>
      <c r="U637" s="34">
        <f t="shared" si="2154"/>
        <v>4.1599954254345928E-2</v>
      </c>
      <c r="V637" s="34">
        <f t="shared" si="2154"/>
        <v>5.6469864250462631E-2</v>
      </c>
      <c r="W637" s="34">
        <f t="shared" si="2154"/>
        <v>-6.6525916670257201E-2</v>
      </c>
      <c r="X637" s="34">
        <f t="shared" si="2154"/>
        <v>7.5296512473256749E-2</v>
      </c>
      <c r="Y637" s="34">
        <f t="shared" si="2154"/>
        <v>0.11472885271147293</v>
      </c>
      <c r="Z637" s="34">
        <f t="shared" si="2154"/>
        <v>5.3828302127874483E-2</v>
      </c>
      <c r="AA637" s="34">
        <f t="shared" si="2154"/>
        <v>5.6374549187879985E-2</v>
      </c>
      <c r="AB637" s="34">
        <f t="shared" si="2154"/>
        <v>0.14555840434356382</v>
      </c>
      <c r="AC637" s="34">
        <f t="shared" si="2154"/>
        <v>2.5720089547997649E-2</v>
      </c>
      <c r="AD637" s="34">
        <f t="shared" si="2154"/>
        <v>-0.10020449897750516</v>
      </c>
      <c r="AE637" s="34">
        <f t="shared" si="2154"/>
        <v>0.14444618517938279</v>
      </c>
      <c r="AF637" s="34">
        <f t="shared" si="2154"/>
        <v>9.0394188316828217E-2</v>
      </c>
      <c r="AG637" s="34">
        <f t="shared" si="2154"/>
        <v>1.4936336924583848E-2</v>
      </c>
      <c r="AH637" s="34">
        <f t="shared" si="2154"/>
        <v>6.1393965767333913E-2</v>
      </c>
      <c r="AI637" s="34">
        <f t="shared" si="2154"/>
        <v>9.1979396615158304E-3</v>
      </c>
      <c r="AJ637" s="34">
        <f t="shared" si="2154"/>
        <v>1.3611075672523176E-2</v>
      </c>
    </row>
    <row r="638" spans="1:36" x14ac:dyDescent="0.2">
      <c r="A638" s="1">
        <f t="shared" si="2093"/>
        <v>43009</v>
      </c>
      <c r="B638" s="34">
        <f t="shared" ref="B638:AJ638" si="2155">IF(OR(B206="C",B194="C"),"C",(B206/B194-1))</f>
        <v>0.10831481537852738</v>
      </c>
      <c r="C638" s="34">
        <f t="shared" si="2155"/>
        <v>-6.6938372427798765E-2</v>
      </c>
      <c r="D638" s="34">
        <f t="shared" si="2155"/>
        <v>7.1894303363074785E-2</v>
      </c>
      <c r="E638" s="34">
        <f t="shared" si="2155"/>
        <v>2.1297168845003434E-2</v>
      </c>
      <c r="F638" s="34">
        <f t="shared" si="2155"/>
        <v>7.4087607405438849E-2</v>
      </c>
      <c r="G638" s="34">
        <f t="shared" si="2155"/>
        <v>9.7572794150037501E-2</v>
      </c>
      <c r="H638" s="34">
        <f t="shared" si="2155"/>
        <v>3.211100099108033E-2</v>
      </c>
      <c r="I638" s="34">
        <f t="shared" si="2155"/>
        <v>0.1167749556999409</v>
      </c>
      <c r="J638" s="34">
        <f t="shared" si="2155"/>
        <v>0.10905889258462143</v>
      </c>
      <c r="K638" s="34">
        <f t="shared" si="2155"/>
        <v>0.13527275852437537</v>
      </c>
      <c r="L638" s="34">
        <f t="shared" si="2155"/>
        <v>0.1409169441297955</v>
      </c>
      <c r="M638" s="34">
        <f t="shared" si="2155"/>
        <v>0.25427381971714547</v>
      </c>
      <c r="N638" s="34">
        <f t="shared" si="2155"/>
        <v>0.1257202016564638</v>
      </c>
      <c r="O638" s="34">
        <f t="shared" si="2155"/>
        <v>0.15703607876958459</v>
      </c>
      <c r="P638" s="34">
        <f t="shared" si="2155"/>
        <v>7.4493649158942743E-2</v>
      </c>
      <c r="Q638" s="34">
        <f t="shared" si="2155"/>
        <v>0.10894131641554328</v>
      </c>
      <c r="R638" s="34">
        <f t="shared" si="2155"/>
        <v>-6.8569606123425331E-3</v>
      </c>
      <c r="S638" s="34">
        <f t="shared" si="2155"/>
        <v>3.0633659230379084E-3</v>
      </c>
      <c r="T638" s="34">
        <f t="shared" si="2155"/>
        <v>8.4517072073759802E-3</v>
      </c>
      <c r="U638" s="34">
        <f t="shared" si="2155"/>
        <v>0.18053698422653208</v>
      </c>
      <c r="V638" s="34">
        <f t="shared" si="2155"/>
        <v>5.7334366445946028E-2</v>
      </c>
      <c r="W638" s="34">
        <f t="shared" si="2155"/>
        <v>8.599429907440026E-2</v>
      </c>
      <c r="X638" s="34">
        <f t="shared" si="2155"/>
        <v>0.20565002742731764</v>
      </c>
      <c r="Y638" s="34">
        <f t="shared" si="2155"/>
        <v>-4.109483423284499E-2</v>
      </c>
      <c r="Z638" s="34">
        <f t="shared" si="2155"/>
        <v>7.3173784977908607E-2</v>
      </c>
      <c r="AA638" s="34">
        <f t="shared" si="2155"/>
        <v>4.6268146048193959E-2</v>
      </c>
      <c r="AB638" s="34">
        <f t="shared" si="2155"/>
        <v>0.24629831018905812</v>
      </c>
      <c r="AC638" s="34">
        <f t="shared" si="2155"/>
        <v>7.3676921475859913E-2</v>
      </c>
      <c r="AD638" s="34">
        <f t="shared" si="2155"/>
        <v>0.12282262756236961</v>
      </c>
      <c r="AE638" s="34">
        <f t="shared" si="2155"/>
        <v>-6.9822219729684276E-2</v>
      </c>
      <c r="AF638" s="34">
        <f t="shared" si="2155"/>
        <v>1.4251307557389126E-5</v>
      </c>
      <c r="AG638" s="34">
        <f t="shared" si="2155"/>
        <v>-0.13194325756280978</v>
      </c>
      <c r="AH638" s="34">
        <f t="shared" si="2155"/>
        <v>0.25039962873201671</v>
      </c>
      <c r="AI638" s="34">
        <f t="shared" si="2155"/>
        <v>0.13424648946840523</v>
      </c>
      <c r="AJ638" s="34">
        <f t="shared" si="2155"/>
        <v>4.7513999378175242E-2</v>
      </c>
    </row>
    <row r="639" spans="1:36" x14ac:dyDescent="0.2">
      <c r="A639" s="1">
        <f t="shared" si="2093"/>
        <v>43040</v>
      </c>
      <c r="B639" s="34">
        <f t="shared" ref="B639:AJ639" si="2156">IF(OR(B207="C",B195="C"),"C",(B207/B195-1))</f>
        <v>2.1072238967724477E-2</v>
      </c>
      <c r="C639" s="34">
        <f t="shared" si="2156"/>
        <v>2.049514336393754E-2</v>
      </c>
      <c r="D639" s="34">
        <f t="shared" si="2156"/>
        <v>5.2161037074288208E-2</v>
      </c>
      <c r="E639" s="34">
        <f t="shared" si="2156"/>
        <v>2.9250976792546401E-2</v>
      </c>
      <c r="F639" s="34">
        <f t="shared" si="2156"/>
        <v>-5.5951277079996364E-3</v>
      </c>
      <c r="G639" s="34">
        <f t="shared" si="2156"/>
        <v>8.6453969619258553E-2</v>
      </c>
      <c r="H639" s="34">
        <f t="shared" si="2156"/>
        <v>7.803214478660192E-2</v>
      </c>
      <c r="I639" s="34">
        <f t="shared" si="2156"/>
        <v>4.4395233575872606E-2</v>
      </c>
      <c r="J639" s="34">
        <f t="shared" si="2156"/>
        <v>0.1045105347227504</v>
      </c>
      <c r="K639" s="34">
        <f t="shared" si="2156"/>
        <v>9.7897476972366837E-2</v>
      </c>
      <c r="L639" s="34">
        <f t="shared" si="2156"/>
        <v>3.7791058356424934E-2</v>
      </c>
      <c r="M639" s="34">
        <f t="shared" si="2156"/>
        <v>0.13366784055848169</v>
      </c>
      <c r="N639" s="34">
        <f t="shared" si="2156"/>
        <v>3.5520926510051343E-2</v>
      </c>
      <c r="O639" s="34">
        <f t="shared" si="2156"/>
        <v>0.12267963559147876</v>
      </c>
      <c r="P639" s="34">
        <f t="shared" si="2156"/>
        <v>-3.6732929991356578E-3</v>
      </c>
      <c r="Q639" s="34">
        <f t="shared" si="2156"/>
        <v>-1.8061349693251572E-2</v>
      </c>
      <c r="R639" s="34">
        <f t="shared" si="2156"/>
        <v>6.9156036456537784E-2</v>
      </c>
      <c r="S639" s="34">
        <f t="shared" si="2156"/>
        <v>9.9966206226502763E-2</v>
      </c>
      <c r="T639" s="34">
        <f t="shared" si="2156"/>
        <v>3.1921366721273214E-2</v>
      </c>
      <c r="U639" s="34">
        <f t="shared" si="2156"/>
        <v>6.2877320879371146E-2</v>
      </c>
      <c r="V639" s="34">
        <f t="shared" si="2156"/>
        <v>6.5739701071392709E-2</v>
      </c>
      <c r="W639" s="34">
        <f t="shared" si="2156"/>
        <v>0.34067148321291962</v>
      </c>
      <c r="X639" s="34">
        <f t="shared" si="2156"/>
        <v>6.8315269784698041E-2</v>
      </c>
      <c r="Y639" s="34">
        <f t="shared" si="2156"/>
        <v>2.6111001382579602E-2</v>
      </c>
      <c r="Z639" s="34">
        <f t="shared" si="2156"/>
        <v>7.8973971661314923E-2</v>
      </c>
      <c r="AA639" s="34">
        <f t="shared" si="2156"/>
        <v>2.4631427544048901E-2</v>
      </c>
      <c r="AB639" s="34">
        <f t="shared" si="2156"/>
        <v>6.8611987381703488E-2</v>
      </c>
      <c r="AC639" s="34">
        <f t="shared" si="2156"/>
        <v>1.7681722257057553E-2</v>
      </c>
      <c r="AD639" s="34">
        <f t="shared" si="2156"/>
        <v>-8.3812437364839898E-2</v>
      </c>
      <c r="AE639" s="34">
        <f t="shared" si="2156"/>
        <v>2.5224872897927186E-2</v>
      </c>
      <c r="AF639" s="34">
        <f t="shared" si="2156"/>
        <v>1.5381964953731231E-3</v>
      </c>
      <c r="AG639" s="34">
        <f t="shared" si="2156"/>
        <v>-0.1156665761607385</v>
      </c>
      <c r="AH639" s="34">
        <f t="shared" si="2156"/>
        <v>8.5004654311584993E-2</v>
      </c>
      <c r="AI639" s="34">
        <f t="shared" si="2156"/>
        <v>1.6943546950924704E-2</v>
      </c>
      <c r="AJ639" s="34">
        <f t="shared" si="2156"/>
        <v>4.3052108763157682E-2</v>
      </c>
    </row>
    <row r="640" spans="1:36" x14ac:dyDescent="0.2">
      <c r="A640" s="1">
        <f t="shared" si="2093"/>
        <v>43070</v>
      </c>
      <c r="B640" s="34">
        <f t="shared" ref="B640:AJ640" si="2157">IF(OR(B208="C",B196="C"),"C",(B208/B196-1))</f>
        <v>5.2075801022316348E-2</v>
      </c>
      <c r="C640" s="34">
        <f t="shared" si="2157"/>
        <v>-6.5524186001242324E-3</v>
      </c>
      <c r="D640" s="34">
        <f t="shared" si="2157"/>
        <v>-2.6940857643870553E-2</v>
      </c>
      <c r="E640" s="34">
        <f t="shared" si="2157"/>
        <v>3.3750334251168912E-2</v>
      </c>
      <c r="F640" s="34">
        <f t="shared" si="2157"/>
        <v>-6.9910343986337997E-3</v>
      </c>
      <c r="G640" s="34">
        <f t="shared" si="2157"/>
        <v>6.0943265424782567E-2</v>
      </c>
      <c r="H640" s="34">
        <f t="shared" si="2157"/>
        <v>0.14055336107780203</v>
      </c>
      <c r="I640" s="34">
        <f t="shared" si="2157"/>
        <v>6.8604498224385191E-2</v>
      </c>
      <c r="J640" s="34">
        <f t="shared" si="2157"/>
        <v>-1.7201665222628448E-2</v>
      </c>
      <c r="K640" s="34">
        <f t="shared" si="2157"/>
        <v>5.2727435583554749E-2</v>
      </c>
      <c r="L640" s="34">
        <f t="shared" si="2157"/>
        <v>4.1903906464086704E-2</v>
      </c>
      <c r="M640" s="34">
        <f t="shared" si="2157"/>
        <v>3.961961554968263E-2</v>
      </c>
      <c r="N640" s="34">
        <f t="shared" si="2157"/>
        <v>3.2414160357481236E-3</v>
      </c>
      <c r="O640" s="34">
        <f t="shared" si="2157"/>
        <v>-0.10464114832535887</v>
      </c>
      <c r="P640" s="34">
        <f t="shared" si="2157"/>
        <v>-3.0997860922430287E-2</v>
      </c>
      <c r="Q640" s="34">
        <f t="shared" si="2157"/>
        <v>-0.12716325877664991</v>
      </c>
      <c r="R640" s="34">
        <f t="shared" si="2157"/>
        <v>2.8081922538415016E-2</v>
      </c>
      <c r="S640" s="34">
        <f t="shared" si="2157"/>
        <v>5.6079441440674449E-2</v>
      </c>
      <c r="T640" s="34">
        <f t="shared" si="2157"/>
        <v>-3.4113620465674011E-2</v>
      </c>
      <c r="U640" s="34">
        <f t="shared" si="2157"/>
        <v>1.1999589018131918E-2</v>
      </c>
      <c r="V640" s="34">
        <f t="shared" si="2157"/>
        <v>0.18631824224134497</v>
      </c>
      <c r="W640" s="34">
        <f t="shared" si="2157"/>
        <v>3.9087248322147605E-2</v>
      </c>
      <c r="X640" s="34">
        <f t="shared" si="2157"/>
        <v>1.0723923501114729E-2</v>
      </c>
      <c r="Y640" s="34">
        <f t="shared" si="2157"/>
        <v>-0.10111965466073114</v>
      </c>
      <c r="Z640" s="34">
        <f t="shared" si="2157"/>
        <v>0.12222066526815567</v>
      </c>
      <c r="AA640" s="34">
        <f t="shared" si="2157"/>
        <v>7.7395233281776221E-3</v>
      </c>
      <c r="AB640" s="34">
        <f t="shared" si="2157"/>
        <v>0.11563588162891736</v>
      </c>
      <c r="AC640" s="34">
        <f t="shared" si="2157"/>
        <v>3.5841493375965428E-2</v>
      </c>
      <c r="AD640" s="34">
        <f t="shared" si="2157"/>
        <v>5.4755627661731809E-2</v>
      </c>
      <c r="AE640" s="34">
        <f t="shared" si="2157"/>
        <v>5.0477069867651547E-3</v>
      </c>
      <c r="AF640" s="34">
        <f t="shared" si="2157"/>
        <v>5.7671957671957763E-2</v>
      </c>
      <c r="AG640" s="34">
        <f t="shared" si="2157"/>
        <v>0.16084229390680993</v>
      </c>
      <c r="AH640" s="34">
        <f t="shared" si="2157"/>
        <v>0.14173819874629001</v>
      </c>
      <c r="AI640" s="34">
        <f t="shared" si="2157"/>
        <v>0.1122572966002926</v>
      </c>
      <c r="AJ640" s="34">
        <f t="shared" si="2157"/>
        <v>3.9758192266269754E-2</v>
      </c>
    </row>
    <row r="641" spans="1:36" x14ac:dyDescent="0.2">
      <c r="A641" s="1">
        <f t="shared" ref="A641:A661" si="2158">A209</f>
        <v>43101</v>
      </c>
      <c r="B641" s="34">
        <f t="shared" ref="B641:AJ641" si="2159">IF(OR(B209="C",B197="C"),"C",(B209/B197-1))</f>
        <v>1.2992108700185412E-2</v>
      </c>
      <c r="C641" s="34">
        <f t="shared" si="2159"/>
        <v>1.2906860684266608E-2</v>
      </c>
      <c r="D641" s="34">
        <f t="shared" si="2159"/>
        <v>-1.3556194883982742E-2</v>
      </c>
      <c r="E641" s="34">
        <f t="shared" si="2159"/>
        <v>5.899325055386706E-3</v>
      </c>
      <c r="F641" s="34">
        <f t="shared" si="2159"/>
        <v>-3.4515500324832193E-2</v>
      </c>
      <c r="G641" s="34">
        <f t="shared" si="2159"/>
        <v>5.7938305143498736E-2</v>
      </c>
      <c r="H641" s="34">
        <f t="shared" si="2159"/>
        <v>5.0436756310612729E-2</v>
      </c>
      <c r="I641" s="34">
        <f t="shared" si="2159"/>
        <v>3.6969734945798693E-2</v>
      </c>
      <c r="J641" s="34">
        <f t="shared" si="2159"/>
        <v>-9.3717803252605036E-2</v>
      </c>
      <c r="K641" s="34">
        <f t="shared" si="2159"/>
        <v>2.2392926222713383E-2</v>
      </c>
      <c r="L641" s="34">
        <f t="shared" si="2159"/>
        <v>-2.7876732661962556E-2</v>
      </c>
      <c r="M641" s="34">
        <f t="shared" si="2159"/>
        <v>2.3480244695241348E-2</v>
      </c>
      <c r="N641" s="34">
        <f t="shared" si="2159"/>
        <v>-3.6562453821958552E-2</v>
      </c>
      <c r="O641" s="34">
        <f t="shared" si="2159"/>
        <v>4.4033465433690466E-5</v>
      </c>
      <c r="P641" s="34">
        <f t="shared" si="2159"/>
        <v>0.11455047959681353</v>
      </c>
      <c r="Q641" s="34">
        <f t="shared" si="2159"/>
        <v>6.3264968574263891E-2</v>
      </c>
      <c r="R641" s="34">
        <f t="shared" si="2159"/>
        <v>2.2011703581270581E-4</v>
      </c>
      <c r="S641" s="34">
        <f t="shared" si="2159"/>
        <v>2.3354901358488389E-2</v>
      </c>
      <c r="T641" s="34">
        <f t="shared" si="2159"/>
        <v>-3.4337464251668282E-2</v>
      </c>
      <c r="U641" s="34">
        <f t="shared" si="2159"/>
        <v>-8.8095831475117348E-2</v>
      </c>
      <c r="V641" s="34">
        <f t="shared" si="2159"/>
        <v>0.1701319278277178</v>
      </c>
      <c r="W641" s="34">
        <f t="shared" si="2159"/>
        <v>-6.9270012058250674E-2</v>
      </c>
      <c r="X641" s="34">
        <f t="shared" si="2159"/>
        <v>8.9774104206335359E-2</v>
      </c>
      <c r="Y641" s="34">
        <f t="shared" si="2159"/>
        <v>-5.9653550533440458E-2</v>
      </c>
      <c r="Z641" s="34">
        <f t="shared" si="2159"/>
        <v>0.11604109554857645</v>
      </c>
      <c r="AA641" s="34">
        <f t="shared" si="2159"/>
        <v>-2.7902272738940526E-2</v>
      </c>
      <c r="AB641" s="34">
        <f t="shared" si="2159"/>
        <v>0.1391851606492216</v>
      </c>
      <c r="AC641" s="34">
        <f t="shared" si="2159"/>
        <v>3.0886961708165295E-4</v>
      </c>
      <c r="AD641" s="34">
        <f t="shared" si="2159"/>
        <v>-4.9752212124387962E-2</v>
      </c>
      <c r="AE641" s="34">
        <f t="shared" si="2159"/>
        <v>-7.2851119861235936E-2</v>
      </c>
      <c r="AF641" s="34">
        <f t="shared" si="2159"/>
        <v>1.1566039696560226E-2</v>
      </c>
      <c r="AG641" s="34">
        <f t="shared" si="2159"/>
        <v>-0.24323942667513943</v>
      </c>
      <c r="AH641" s="34">
        <f t="shared" si="2159"/>
        <v>5.8959149881578687E-2</v>
      </c>
      <c r="AI641" s="34">
        <f t="shared" si="2159"/>
        <v>6.2061863836191611E-2</v>
      </c>
      <c r="AJ641" s="34">
        <f t="shared" si="2159"/>
        <v>1.4218928431835698E-2</v>
      </c>
    </row>
    <row r="642" spans="1:36" x14ac:dyDescent="0.2">
      <c r="A642" s="1">
        <f t="shared" si="2158"/>
        <v>43132</v>
      </c>
      <c r="B642" s="34">
        <f t="shared" ref="B642:AJ642" si="2160">IF(OR(B210="C",B198="C"),"C",(B210/B198-1))</f>
        <v>-4.2379252443311977E-2</v>
      </c>
      <c r="C642" s="34">
        <f t="shared" si="2160"/>
        <v>-1.6445543812307895E-3</v>
      </c>
      <c r="D642" s="34">
        <f t="shared" si="2160"/>
        <v>-5.3357621471202044E-2</v>
      </c>
      <c r="E642" s="34">
        <f t="shared" si="2160"/>
        <v>4.4061761273526123E-3</v>
      </c>
      <c r="F642" s="34">
        <f t="shared" si="2160"/>
        <v>-4.364113129799585E-2</v>
      </c>
      <c r="G642" s="34">
        <f t="shared" si="2160"/>
        <v>8.9100488182125792E-2</v>
      </c>
      <c r="H642" s="34">
        <f t="shared" si="2160"/>
        <v>5.0137636278025255E-2</v>
      </c>
      <c r="I642" s="34">
        <f t="shared" si="2160"/>
        <v>-0.24355210405025729</v>
      </c>
      <c r="J642" s="34">
        <f t="shared" si="2160"/>
        <v>-0.17679052508514204</v>
      </c>
      <c r="K642" s="34">
        <f t="shared" si="2160"/>
        <v>-1.468504658876868E-2</v>
      </c>
      <c r="L642" s="34">
        <f t="shared" si="2160"/>
        <v>-0.10848064851571571</v>
      </c>
      <c r="M642" s="34">
        <f t="shared" si="2160"/>
        <v>-1.3031261753578605E-2</v>
      </c>
      <c r="N642" s="34">
        <f t="shared" si="2160"/>
        <v>-6.8727064854598119E-2</v>
      </c>
      <c r="O642" s="34">
        <f t="shared" si="2160"/>
        <v>-0.16117115884525923</v>
      </c>
      <c r="P642" s="34">
        <f t="shared" si="2160"/>
        <v>-7.4303832368348477E-2</v>
      </c>
      <c r="Q642" s="34">
        <f t="shared" si="2160"/>
        <v>-4.6331644339557165E-2</v>
      </c>
      <c r="R642" s="34">
        <f t="shared" si="2160"/>
        <v>3.0606857929613041E-2</v>
      </c>
      <c r="S642" s="34">
        <f t="shared" si="2160"/>
        <v>5.5612092491051035E-2</v>
      </c>
      <c r="T642" s="34">
        <f t="shared" si="2160"/>
        <v>4.0534948051665243E-2</v>
      </c>
      <c r="U642" s="34">
        <f t="shared" si="2160"/>
        <v>-4.8759299921123933E-2</v>
      </c>
      <c r="V642" s="34">
        <f t="shared" si="2160"/>
        <v>0.16660095587922452</v>
      </c>
      <c r="W642" s="34">
        <f t="shared" si="2160"/>
        <v>-3.6259782089026471E-2</v>
      </c>
      <c r="X642" s="34">
        <f t="shared" si="2160"/>
        <v>5.5513107957463337E-2</v>
      </c>
      <c r="Y642" s="34">
        <f t="shared" si="2160"/>
        <v>6.4037661625769848E-2</v>
      </c>
      <c r="Z642" s="34">
        <f t="shared" si="2160"/>
        <v>0.12662700960156781</v>
      </c>
      <c r="AA642" s="34">
        <f t="shared" si="2160"/>
        <v>5.0207756232687473E-3</v>
      </c>
      <c r="AB642" s="34">
        <f t="shared" si="2160"/>
        <v>0.11346315778253868</v>
      </c>
      <c r="AC642" s="34">
        <f t="shared" si="2160"/>
        <v>6.662090237738294E-2</v>
      </c>
      <c r="AD642" s="34">
        <f t="shared" si="2160"/>
        <v>9.5816491926383307E-2</v>
      </c>
      <c r="AE642" s="34">
        <f t="shared" si="2160"/>
        <v>-0.13495615283131124</v>
      </c>
      <c r="AF642" s="34">
        <f t="shared" si="2160"/>
        <v>8.5120594466535193E-2</v>
      </c>
      <c r="AG642" s="34">
        <f t="shared" si="2160"/>
        <v>-2.6469344608879508E-2</v>
      </c>
      <c r="AH642" s="34">
        <f t="shared" si="2160"/>
        <v>9.4000045592358639E-2</v>
      </c>
      <c r="AI642" s="34">
        <f t="shared" si="2160"/>
        <v>0.10564419083110121</v>
      </c>
      <c r="AJ642" s="34">
        <f t="shared" si="2160"/>
        <v>2.0717743440512359E-2</v>
      </c>
    </row>
    <row r="643" spans="1:36" x14ac:dyDescent="0.2">
      <c r="A643" s="1">
        <f t="shared" si="2158"/>
        <v>43160</v>
      </c>
      <c r="B643" s="34">
        <f t="shared" ref="B643:AJ643" si="2161">IF(OR(B211="C",B199="C"),"C",(B211/B199-1))</f>
        <v>0.13010443822640849</v>
      </c>
      <c r="C643" s="34">
        <f t="shared" si="2161"/>
        <v>1.5789828476193257E-2</v>
      </c>
      <c r="D643" s="34">
        <f t="shared" si="2161"/>
        <v>0.21362578377351316</v>
      </c>
      <c r="E643" s="34">
        <f t="shared" si="2161"/>
        <v>-5.5513431542461023E-3</v>
      </c>
      <c r="F643" s="34">
        <f t="shared" si="2161"/>
        <v>7.1080722559048404E-2</v>
      </c>
      <c r="G643" s="34">
        <f t="shared" si="2161"/>
        <v>0.14216647948289074</v>
      </c>
      <c r="H643" s="34">
        <f t="shared" si="2161"/>
        <v>0.12884987493510791</v>
      </c>
      <c r="I643" s="34">
        <f t="shared" si="2161"/>
        <v>0.13112229567307687</v>
      </c>
      <c r="J643" s="34">
        <f t="shared" si="2161"/>
        <v>5.9498018494055449E-2</v>
      </c>
      <c r="K643" s="34">
        <f t="shared" si="2161"/>
        <v>0.14875247652336387</v>
      </c>
      <c r="L643" s="34">
        <f t="shared" si="2161"/>
        <v>-4.2238665239000883E-2</v>
      </c>
      <c r="M643" s="34">
        <f t="shared" si="2161"/>
        <v>7.8290182768821603E-2</v>
      </c>
      <c r="N643" s="34">
        <f t="shared" si="2161"/>
        <v>1.9847630711596898E-2</v>
      </c>
      <c r="O643" s="34">
        <f t="shared" si="2161"/>
        <v>4.0060505513809019E-2</v>
      </c>
      <c r="P643" s="34">
        <f t="shared" si="2161"/>
        <v>0.24056781541811478</v>
      </c>
      <c r="Q643" s="34">
        <f t="shared" si="2161"/>
        <v>3.8913962827392679E-2</v>
      </c>
      <c r="R643" s="34">
        <f t="shared" si="2161"/>
        <v>1.3431354896544789E-2</v>
      </c>
      <c r="S643" s="34">
        <f t="shared" si="2161"/>
        <v>2.6701304878773868E-2</v>
      </c>
      <c r="T643" s="34">
        <f t="shared" si="2161"/>
        <v>6.0340507978219993E-2</v>
      </c>
      <c r="U643" s="34">
        <f t="shared" si="2161"/>
        <v>5.1339354806757775E-2</v>
      </c>
      <c r="V643" s="34">
        <f t="shared" si="2161"/>
        <v>0.21171598371987232</v>
      </c>
      <c r="W643" s="34">
        <f t="shared" si="2161"/>
        <v>0.10757826712644936</v>
      </c>
      <c r="X643" s="34">
        <f t="shared" si="2161"/>
        <v>7.3684607740783115E-2</v>
      </c>
      <c r="Y643" s="34">
        <f t="shared" si="2161"/>
        <v>0.29175547210663422</v>
      </c>
      <c r="Z643" s="34">
        <f t="shared" si="2161"/>
        <v>0.1859160186625195</v>
      </c>
      <c r="AA643" s="34">
        <f t="shared" si="2161"/>
        <v>4.9261172297256905E-2</v>
      </c>
      <c r="AB643" s="34">
        <f t="shared" si="2161"/>
        <v>0.1687225228759679</v>
      </c>
      <c r="AC643" s="34">
        <f t="shared" si="2161"/>
        <v>5.3664105649665172E-2</v>
      </c>
      <c r="AD643" s="34">
        <f t="shared" si="2161"/>
        <v>0.20478698391799122</v>
      </c>
      <c r="AE643" s="34">
        <f t="shared" si="2161"/>
        <v>0.20428186320606856</v>
      </c>
      <c r="AF643" s="34">
        <f t="shared" si="2161"/>
        <v>5.8633479746217576E-2</v>
      </c>
      <c r="AG643" s="34">
        <f t="shared" si="2161"/>
        <v>5.3830911492734446E-2</v>
      </c>
      <c r="AH643" s="34">
        <f t="shared" si="2161"/>
        <v>0.11332229004515648</v>
      </c>
      <c r="AI643" s="34">
        <f t="shared" si="2161"/>
        <v>0.11478028230878268</v>
      </c>
      <c r="AJ643" s="34">
        <f t="shared" si="2161"/>
        <v>8.0292474911673128E-2</v>
      </c>
    </row>
    <row r="644" spans="1:36" x14ac:dyDescent="0.2">
      <c r="A644" s="1">
        <f t="shared" si="2158"/>
        <v>43191</v>
      </c>
      <c r="B644" s="34">
        <f t="shared" ref="B644:AJ644" si="2162">IF(OR(B212="C",B200="C"),"C",(B212/B200-1))</f>
        <v>-8.3755105929428031E-2</v>
      </c>
      <c r="C644" s="34">
        <f t="shared" si="2162"/>
        <v>-7.3366751861249191E-2</v>
      </c>
      <c r="D644" s="34">
        <f t="shared" si="2162"/>
        <v>3.0495602990230353E-2</v>
      </c>
      <c r="E644" s="34">
        <f t="shared" si="2162"/>
        <v>-0.1179896189391062</v>
      </c>
      <c r="F644" s="34">
        <f t="shared" si="2162"/>
        <v>-0.150921907490013</v>
      </c>
      <c r="G644" s="34">
        <f t="shared" si="2162"/>
        <v>3.1620654006182525E-2</v>
      </c>
      <c r="H644" s="34">
        <f t="shared" si="2162"/>
        <v>-9.4906135747977793E-2</v>
      </c>
      <c r="I644" s="34">
        <f t="shared" si="2162"/>
        <v>-0.12512451816882497</v>
      </c>
      <c r="J644" s="34">
        <f t="shared" si="2162"/>
        <v>2.1214427027849592E-2</v>
      </c>
      <c r="K644" s="34">
        <f t="shared" si="2162"/>
        <v>5.4588395269363543E-2</v>
      </c>
      <c r="L644" s="34">
        <f t="shared" si="2162"/>
        <v>-0.13988615181429875</v>
      </c>
      <c r="M644" s="34">
        <f t="shared" si="2162"/>
        <v>-0.12532740023094036</v>
      </c>
      <c r="N644" s="34">
        <f t="shared" si="2162"/>
        <v>6.9332363437974998E-3</v>
      </c>
      <c r="O644" s="34">
        <f t="shared" si="2162"/>
        <v>2.492268510096407E-2</v>
      </c>
      <c r="P644" s="34">
        <f t="shared" si="2162"/>
        <v>5.5726587248471793E-2</v>
      </c>
      <c r="Q644" s="34">
        <f t="shared" si="2162"/>
        <v>-4.7103008489495668E-2</v>
      </c>
      <c r="R644" s="34">
        <f t="shared" si="2162"/>
        <v>1.9855388499942617E-2</v>
      </c>
      <c r="S644" s="34">
        <f t="shared" si="2162"/>
        <v>1.8018203427677681E-2</v>
      </c>
      <c r="T644" s="34">
        <f t="shared" si="2162"/>
        <v>-8.6220536883456989E-2</v>
      </c>
      <c r="U644" s="34">
        <f t="shared" si="2162"/>
        <v>-1.3267569656841283E-2</v>
      </c>
      <c r="V644" s="34">
        <f t="shared" si="2162"/>
        <v>0.22057172406220893</v>
      </c>
      <c r="W644" s="34">
        <f t="shared" si="2162"/>
        <v>-9.5110100279127474E-2</v>
      </c>
      <c r="X644" s="34">
        <f t="shared" si="2162"/>
        <v>4.6044453284272313E-2</v>
      </c>
      <c r="Y644" s="34">
        <f t="shared" si="2162"/>
        <v>1.8743834265044335E-2</v>
      </c>
      <c r="Z644" s="34">
        <f t="shared" si="2162"/>
        <v>0.14646550618521847</v>
      </c>
      <c r="AA644" s="34">
        <f t="shared" si="2162"/>
        <v>1.7664624808575891E-2</v>
      </c>
      <c r="AB644" s="34">
        <f t="shared" si="2162"/>
        <v>0.1012949178816267</v>
      </c>
      <c r="AC644" s="34">
        <f t="shared" si="2162"/>
        <v>4.5120189778368625E-2</v>
      </c>
      <c r="AD644" s="34">
        <f t="shared" si="2162"/>
        <v>2.192458624808058E-2</v>
      </c>
      <c r="AE644" s="34">
        <f t="shared" si="2162"/>
        <v>-0.11494842577091324</v>
      </c>
      <c r="AF644" s="34">
        <f t="shared" si="2162"/>
        <v>-2.9636841151965188E-2</v>
      </c>
      <c r="AG644" s="34">
        <f t="shared" si="2162"/>
        <v>-0.12999035679845705</v>
      </c>
      <c r="AH644" s="34">
        <f t="shared" si="2162"/>
        <v>4.5656693607236676E-2</v>
      </c>
      <c r="AI644" s="34">
        <f t="shared" si="2162"/>
        <v>8.9717766398912824E-2</v>
      </c>
      <c r="AJ644" s="34">
        <f t="shared" si="2162"/>
        <v>-9.2438275794938241E-3</v>
      </c>
    </row>
    <row r="645" spans="1:36" x14ac:dyDescent="0.2">
      <c r="A645" s="1">
        <f t="shared" si="2158"/>
        <v>43221</v>
      </c>
      <c r="B645" s="34">
        <f t="shared" ref="B645:AJ645" si="2163">IF(OR(B213="C",B201="C"),"C",(B213/B201-1))</f>
        <v>1.9684191806209395E-2</v>
      </c>
      <c r="C645" s="34">
        <f t="shared" si="2163"/>
        <v>-3.4421565784204078E-2</v>
      </c>
      <c r="D645" s="34">
        <f t="shared" si="2163"/>
        <v>-3.0183565356658892E-2</v>
      </c>
      <c r="E645" s="34">
        <f t="shared" si="2163"/>
        <v>1.1026972374643229E-2</v>
      </c>
      <c r="F645" s="34">
        <f t="shared" si="2163"/>
        <v>-1.9172331311553381E-2</v>
      </c>
      <c r="G645" s="34">
        <f t="shared" si="2163"/>
        <v>6.7095575094717308E-2</v>
      </c>
      <c r="H645" s="34">
        <f t="shared" si="2163"/>
        <v>8.3677445880481205E-2</v>
      </c>
      <c r="I645" s="34">
        <f t="shared" si="2163"/>
        <v>-0.10252134471718255</v>
      </c>
      <c r="J645" s="34">
        <f t="shared" si="2163"/>
        <v>-6.5862108348878623E-3</v>
      </c>
      <c r="K645" s="34">
        <f t="shared" si="2163"/>
        <v>0.11451213472015853</v>
      </c>
      <c r="L645" s="34">
        <f t="shared" si="2163"/>
        <v>-9.2375814332247286E-3</v>
      </c>
      <c r="M645" s="34">
        <f t="shared" si="2163"/>
        <v>4.9661160525201087E-2</v>
      </c>
      <c r="N645" s="34">
        <f t="shared" si="2163"/>
        <v>3.4415087114685106E-2</v>
      </c>
      <c r="O645" s="34">
        <f t="shared" si="2163"/>
        <v>0.17236708432102943</v>
      </c>
      <c r="P645" s="34">
        <f t="shared" si="2163"/>
        <v>0.20264644662503728</v>
      </c>
      <c r="Q645" s="34">
        <f t="shared" si="2163"/>
        <v>-0.13258440114680237</v>
      </c>
      <c r="R645" s="34">
        <f t="shared" si="2163"/>
        <v>4.0289498359118436E-3</v>
      </c>
      <c r="S645" s="34">
        <f t="shared" si="2163"/>
        <v>-8.2771305947271223E-3</v>
      </c>
      <c r="T645" s="34">
        <f t="shared" si="2163"/>
        <v>-0.12008043665613333</v>
      </c>
      <c r="U645" s="34">
        <f t="shared" si="2163"/>
        <v>4.3949080463007384E-2</v>
      </c>
      <c r="V645" s="34">
        <f t="shared" si="2163"/>
        <v>0.10524687003654476</v>
      </c>
      <c r="W645" s="34">
        <f t="shared" si="2163"/>
        <v>-3.6219200215430236E-2</v>
      </c>
      <c r="X645" s="34">
        <f t="shared" si="2163"/>
        <v>-7.8566250231821066E-2</v>
      </c>
      <c r="Y645" s="34">
        <f t="shared" si="2163"/>
        <v>-2.7319505596520077E-2</v>
      </c>
      <c r="Z645" s="34">
        <f t="shared" si="2163"/>
        <v>5.3545549947528803E-2</v>
      </c>
      <c r="AA645" s="34">
        <f t="shared" si="2163"/>
        <v>1.5492898503988828E-2</v>
      </c>
      <c r="AB645" s="34">
        <f t="shared" si="2163"/>
        <v>0.10515038079256489</v>
      </c>
      <c r="AC645" s="34">
        <f t="shared" si="2163"/>
        <v>5.7497603292258059E-2</v>
      </c>
      <c r="AD645" s="34">
        <f t="shared" si="2163"/>
        <v>0.12647735993860332</v>
      </c>
      <c r="AE645" s="34">
        <f t="shared" si="2163"/>
        <v>-0.13997283279822181</v>
      </c>
      <c r="AF645" s="34">
        <f t="shared" si="2163"/>
        <v>4.3097445102985077E-2</v>
      </c>
      <c r="AG645" s="34">
        <f t="shared" si="2163"/>
        <v>-8.7325980835291972E-2</v>
      </c>
      <c r="AH645" s="34">
        <f t="shared" si="2163"/>
        <v>6.4039260552778865E-2</v>
      </c>
      <c r="AI645" s="34">
        <f t="shared" si="2163"/>
        <v>4.7461078631018783E-2</v>
      </c>
      <c r="AJ645" s="34">
        <f t="shared" si="2163"/>
        <v>1.6126265431395392E-2</v>
      </c>
    </row>
    <row r="646" spans="1:36" x14ac:dyDescent="0.2">
      <c r="A646" s="1">
        <f t="shared" si="2158"/>
        <v>43252</v>
      </c>
      <c r="B646" s="34">
        <f t="shared" ref="B646:AJ646" si="2164">IF(OR(B214="C",B202="C"),"C",(B214/B202-1))</f>
        <v>-1.2581580855692498E-2</v>
      </c>
      <c r="C646" s="34">
        <f t="shared" si="2164"/>
        <v>-5.6441449057067716E-2</v>
      </c>
      <c r="D646" s="34">
        <f t="shared" si="2164"/>
        <v>-6.0223027443049304E-2</v>
      </c>
      <c r="E646" s="34">
        <f t="shared" si="2164"/>
        <v>-2.0305144933520536E-2</v>
      </c>
      <c r="F646" s="34">
        <f t="shared" si="2164"/>
        <v>-0.12420736174620417</v>
      </c>
      <c r="G646" s="34">
        <f t="shared" si="2164"/>
        <v>5.1769498429941496E-2</v>
      </c>
      <c r="H646" s="34">
        <f t="shared" si="2164"/>
        <v>-4.4277384792967722E-2</v>
      </c>
      <c r="I646" s="34">
        <f t="shared" si="2164"/>
        <v>-0.12283409330059625</v>
      </c>
      <c r="J646" s="34">
        <f t="shared" si="2164"/>
        <v>-0.13250697008514811</v>
      </c>
      <c r="K646" s="34">
        <f t="shared" si="2164"/>
        <v>-5.3132376081825305E-2</v>
      </c>
      <c r="L646" s="34">
        <f t="shared" si="2164"/>
        <v>0.10395231462760779</v>
      </c>
      <c r="M646" s="34">
        <f t="shared" si="2164"/>
        <v>0.11750915148274577</v>
      </c>
      <c r="N646" s="34">
        <f t="shared" si="2164"/>
        <v>7.0294194220255068E-3</v>
      </c>
      <c r="O646" s="34">
        <f t="shared" si="2164"/>
        <v>7.4000166292508496E-2</v>
      </c>
      <c r="P646" s="34">
        <f t="shared" si="2164"/>
        <v>0.13417294026595372</v>
      </c>
      <c r="Q646" s="34">
        <f t="shared" si="2164"/>
        <v>-0.12631513026052099</v>
      </c>
      <c r="R646" s="34">
        <f t="shared" si="2164"/>
        <v>-5.6966369251887472E-2</v>
      </c>
      <c r="S646" s="34">
        <f t="shared" si="2164"/>
        <v>-5.6005945142548308E-2</v>
      </c>
      <c r="T646" s="34">
        <f t="shared" si="2164"/>
        <v>-0.26376171849391405</v>
      </c>
      <c r="U646" s="34">
        <f t="shared" si="2164"/>
        <v>9.2975206611569661E-3</v>
      </c>
      <c r="V646" s="34">
        <f t="shared" si="2164"/>
        <v>7.6647487232770262E-2</v>
      </c>
      <c r="W646" s="34">
        <f t="shared" si="2164"/>
        <v>-0.10648437876089156</v>
      </c>
      <c r="X646" s="34">
        <f t="shared" si="2164"/>
        <v>-7.1254259139883924E-2</v>
      </c>
      <c r="Y646" s="34">
        <f t="shared" si="2164"/>
        <v>-1.0231923601637161E-2</v>
      </c>
      <c r="Z646" s="34">
        <f t="shared" si="2164"/>
        <v>3.5520119788131632E-2</v>
      </c>
      <c r="AA646" s="34">
        <f t="shared" si="2164"/>
        <v>0.11554912946563056</v>
      </c>
      <c r="AB646" s="34">
        <f t="shared" si="2164"/>
        <v>1.6174250593055106E-3</v>
      </c>
      <c r="AC646" s="34">
        <f t="shared" si="2164"/>
        <v>-4.4319516546968973E-2</v>
      </c>
      <c r="AD646" s="34">
        <f t="shared" si="2164"/>
        <v>0.15503286060186783</v>
      </c>
      <c r="AE646" s="34">
        <f t="shared" si="2164"/>
        <v>0.10899553137750151</v>
      </c>
      <c r="AF646" s="34">
        <f t="shared" si="2164"/>
        <v>0.10504465274189978</v>
      </c>
      <c r="AG646" s="34">
        <f t="shared" si="2164"/>
        <v>4.1206030150753747E-2</v>
      </c>
      <c r="AH646" s="34">
        <f t="shared" si="2164"/>
        <v>0.12593263696439982</v>
      </c>
      <c r="AI646" s="34">
        <f t="shared" si="2164"/>
        <v>3.4191811643698111E-2</v>
      </c>
      <c r="AJ646" s="34">
        <f t="shared" si="2164"/>
        <v>-1.7940251129737406E-2</v>
      </c>
    </row>
    <row r="647" spans="1:36" x14ac:dyDescent="0.2">
      <c r="A647" s="1">
        <f t="shared" si="2158"/>
        <v>43282</v>
      </c>
      <c r="B647" s="34">
        <f t="shared" ref="B647:AJ647" si="2165">IF(OR(B215="C",B203="C"),"C",(B215/B203-1))</f>
        <v>-6.0573354332094098E-4</v>
      </c>
      <c r="C647" s="34">
        <f t="shared" si="2165"/>
        <v>-2.4002901039361313E-2</v>
      </c>
      <c r="D647" s="34">
        <f t="shared" si="2165"/>
        <v>2.1016604722051468E-2</v>
      </c>
      <c r="E647" s="34">
        <f t="shared" si="2165"/>
        <v>7.9959290234081104E-2</v>
      </c>
      <c r="F647" s="34">
        <f t="shared" si="2165"/>
        <v>-0.12366122293961257</v>
      </c>
      <c r="G647" s="34">
        <f t="shared" si="2165"/>
        <v>-5.5130708957857877E-2</v>
      </c>
      <c r="H647" s="34">
        <f t="shared" si="2165"/>
        <v>-3.0998571975897615E-3</v>
      </c>
      <c r="I647" s="34">
        <f t="shared" si="2165"/>
        <v>7.856581672737617E-3</v>
      </c>
      <c r="J647" s="34">
        <f t="shared" si="2165"/>
        <v>-2.3555876236152962E-2</v>
      </c>
      <c r="K647" s="34">
        <f t="shared" si="2165"/>
        <v>3.3256273178249751E-2</v>
      </c>
      <c r="L647" s="34">
        <f t="shared" si="2165"/>
        <v>8.6962513781698725E-3</v>
      </c>
      <c r="M647" s="34">
        <f t="shared" si="2165"/>
        <v>0.10584935064935075</v>
      </c>
      <c r="N647" s="34">
        <f t="shared" si="2165"/>
        <v>0.16963014843767654</v>
      </c>
      <c r="O647" s="34">
        <f t="shared" si="2165"/>
        <v>0.14074020001459964</v>
      </c>
      <c r="P647" s="34">
        <f t="shared" si="2165"/>
        <v>-2.6398763523956759E-2</v>
      </c>
      <c r="Q647" s="34">
        <f t="shared" si="2165"/>
        <v>0.12129362792186993</v>
      </c>
      <c r="R647" s="34">
        <f t="shared" si="2165"/>
        <v>-2.0484805486579161E-2</v>
      </c>
      <c r="S647" s="34">
        <f t="shared" si="2165"/>
        <v>-2.6138633259138677E-2</v>
      </c>
      <c r="T647" s="34">
        <f t="shared" si="2165"/>
        <v>-1.2475865141838738E-2</v>
      </c>
      <c r="U647" s="34">
        <f t="shared" si="2165"/>
        <v>-7.1466658541415873E-2</v>
      </c>
      <c r="V647" s="34">
        <f t="shared" si="2165"/>
        <v>8.6718638102837975E-2</v>
      </c>
      <c r="W647" s="34">
        <f t="shared" si="2165"/>
        <v>2.586652871184647E-3</v>
      </c>
      <c r="X647" s="34">
        <f t="shared" si="2165"/>
        <v>-5.1177889732491266E-2</v>
      </c>
      <c r="Y647" s="34">
        <f t="shared" si="2165"/>
        <v>7.9504416912050679E-2</v>
      </c>
      <c r="Z647" s="34">
        <f t="shared" si="2165"/>
        <v>5.6978115204325164E-2</v>
      </c>
      <c r="AA647" s="34">
        <f t="shared" si="2165"/>
        <v>2.4698269474576762E-4</v>
      </c>
      <c r="AB647" s="34">
        <f t="shared" si="2165"/>
        <v>2.7623607168580255E-2</v>
      </c>
      <c r="AC647" s="34">
        <f t="shared" si="2165"/>
        <v>-1.5324127290021305E-2</v>
      </c>
      <c r="AD647" s="34">
        <f t="shared" si="2165"/>
        <v>6.0399292393227277E-2</v>
      </c>
      <c r="AE647" s="34">
        <f t="shared" si="2165"/>
        <v>2.9383677367222916E-4</v>
      </c>
      <c r="AF647" s="34">
        <f t="shared" si="2165"/>
        <v>-5.6363522876224925E-2</v>
      </c>
      <c r="AG647" s="34">
        <f t="shared" si="2165"/>
        <v>2.058432934926957E-2</v>
      </c>
      <c r="AH647" s="34">
        <f t="shared" si="2165"/>
        <v>0.12669598577711239</v>
      </c>
      <c r="AI647" s="34">
        <f t="shared" si="2165"/>
        <v>0.14688786631145545</v>
      </c>
      <c r="AJ647" s="34">
        <f t="shared" si="2165"/>
        <v>1.4782491276197351E-3</v>
      </c>
    </row>
    <row r="648" spans="1:36" x14ac:dyDescent="0.2">
      <c r="A648" s="1">
        <f t="shared" si="2158"/>
        <v>43313</v>
      </c>
      <c r="B648" s="34">
        <f t="shared" ref="B648:AJ648" si="2166">IF(OR(B216="C",B204="C"),"C",(B216/B204-1))</f>
        <v>4.4330775788576249E-2</v>
      </c>
      <c r="C648" s="34">
        <f t="shared" si="2166"/>
        <v>6.1988713091548853E-2</v>
      </c>
      <c r="D648" s="34">
        <f t="shared" si="2166"/>
        <v>2.9262594027809508E-2</v>
      </c>
      <c r="E648" s="34">
        <f t="shared" si="2166"/>
        <v>0.11949677991916818</v>
      </c>
      <c r="F648" s="34">
        <f t="shared" si="2166"/>
        <v>-3.367204028725479E-3</v>
      </c>
      <c r="G648" s="34">
        <f t="shared" si="2166"/>
        <v>-4.4126152242365269E-3</v>
      </c>
      <c r="H648" s="34">
        <f t="shared" si="2166"/>
        <v>6.1690570282551205E-2</v>
      </c>
      <c r="I648" s="34">
        <f t="shared" si="2166"/>
        <v>-0.10537269714021424</v>
      </c>
      <c r="J648" s="34">
        <f t="shared" si="2166"/>
        <v>-7.9262797404470064E-2</v>
      </c>
      <c r="K648" s="34">
        <f t="shared" si="2166"/>
        <v>2.2715671260847392E-2</v>
      </c>
      <c r="L648" s="34">
        <f t="shared" si="2166"/>
        <v>0.10990078511936052</v>
      </c>
      <c r="M648" s="34">
        <f t="shared" si="2166"/>
        <v>8.6210152987345579E-2</v>
      </c>
      <c r="N648" s="34">
        <f t="shared" si="2166"/>
        <v>0.14759685794168553</v>
      </c>
      <c r="O648" s="34">
        <f t="shared" si="2166"/>
        <v>6.2917222963951858E-2</v>
      </c>
      <c r="P648" s="34">
        <f t="shared" si="2166"/>
        <v>0.29646290905883399</v>
      </c>
      <c r="Q648" s="34">
        <f t="shared" si="2166"/>
        <v>8.8106054963878799E-2</v>
      </c>
      <c r="R648" s="34">
        <f t="shared" si="2166"/>
        <v>4.3694130259403385E-2</v>
      </c>
      <c r="S648" s="34">
        <f t="shared" si="2166"/>
        <v>3.0651862109896566E-2</v>
      </c>
      <c r="T648" s="34">
        <f t="shared" si="2166"/>
        <v>-0.29329472137640267</v>
      </c>
      <c r="U648" s="34">
        <f t="shared" si="2166"/>
        <v>-0.11408360891551617</v>
      </c>
      <c r="V648" s="34">
        <f t="shared" si="2166"/>
        <v>0.12277131253528561</v>
      </c>
      <c r="W648" s="34">
        <f t="shared" si="2166"/>
        <v>-9.0139857073961993E-2</v>
      </c>
      <c r="X648" s="34">
        <f t="shared" si="2166"/>
        <v>3.1932309027435268E-2</v>
      </c>
      <c r="Y648" s="34">
        <f t="shared" si="2166"/>
        <v>6.7567567567567544E-2</v>
      </c>
      <c r="Z648" s="34">
        <f t="shared" si="2166"/>
        <v>8.9326015509900047E-2</v>
      </c>
      <c r="AA648" s="34">
        <f t="shared" si="2166"/>
        <v>-9.6995930807515895E-2</v>
      </c>
      <c r="AB648" s="34">
        <f t="shared" si="2166"/>
        <v>9.9983835652672326E-2</v>
      </c>
      <c r="AC648" s="34">
        <f t="shared" si="2166"/>
        <v>-1.6476587345103599E-2</v>
      </c>
      <c r="AD648" s="34">
        <f t="shared" si="2166"/>
        <v>2.2899262899262807E-2</v>
      </c>
      <c r="AE648" s="34">
        <f t="shared" si="2166"/>
        <v>0.12097098303994858</v>
      </c>
      <c r="AF648" s="34">
        <f t="shared" si="2166"/>
        <v>-2.0334988637320084E-2</v>
      </c>
      <c r="AG648" s="34">
        <f t="shared" si="2166"/>
        <v>7.0609002647837649E-2</v>
      </c>
      <c r="AH648" s="34">
        <f t="shared" si="2166"/>
        <v>3.6402769979412275E-2</v>
      </c>
      <c r="AI648" s="34">
        <f t="shared" si="2166"/>
        <v>2.8007075471698117E-2</v>
      </c>
      <c r="AJ648" s="34">
        <f t="shared" si="2166"/>
        <v>3.4247358330768973E-2</v>
      </c>
    </row>
    <row r="649" spans="1:36" x14ac:dyDescent="0.2">
      <c r="A649" s="1">
        <f t="shared" si="2158"/>
        <v>43344</v>
      </c>
      <c r="B649" s="34">
        <f t="shared" ref="B649:AJ649" si="2167">IF(OR(B217="C",B205="C"),"C",(B217/B205-1))</f>
        <v>1.0422007596764482E-2</v>
      </c>
      <c r="C649" s="34">
        <f t="shared" si="2167"/>
        <v>6.0941893370220601E-2</v>
      </c>
      <c r="D649" s="34">
        <f t="shared" si="2167"/>
        <v>5.9862095292629869E-2</v>
      </c>
      <c r="E649" s="34">
        <f t="shared" si="2167"/>
        <v>1.8942545738440897E-2</v>
      </c>
      <c r="F649" s="34">
        <f t="shared" si="2167"/>
        <v>7.649031084844049E-3</v>
      </c>
      <c r="G649" s="34">
        <f t="shared" si="2167"/>
        <v>-3.3006521449802539E-2</v>
      </c>
      <c r="H649" s="34">
        <f t="shared" si="2167"/>
        <v>4.5571439376749012E-2</v>
      </c>
      <c r="I649" s="34">
        <f t="shared" si="2167"/>
        <v>2.8001639120338817E-2</v>
      </c>
      <c r="J649" s="34">
        <f t="shared" si="2167"/>
        <v>4.4624994896500958E-2</v>
      </c>
      <c r="K649" s="34">
        <f t="shared" si="2167"/>
        <v>-0.10481379425517701</v>
      </c>
      <c r="L649" s="34">
        <f t="shared" si="2167"/>
        <v>2.8910104440315276E-2</v>
      </c>
      <c r="M649" s="34">
        <f t="shared" si="2167"/>
        <v>3.1263569257490298E-2</v>
      </c>
      <c r="N649" s="34">
        <f t="shared" si="2167"/>
        <v>3.3499170812603563E-2</v>
      </c>
      <c r="O649" s="34">
        <f t="shared" si="2167"/>
        <v>0.15216121495327095</v>
      </c>
      <c r="P649" s="34">
        <f t="shared" si="2167"/>
        <v>3.5438220953740052E-2</v>
      </c>
      <c r="Q649" s="34">
        <f t="shared" si="2167"/>
        <v>4.2824851854114554E-2</v>
      </c>
      <c r="R649" s="34">
        <f t="shared" si="2167"/>
        <v>7.0750573364545932E-2</v>
      </c>
      <c r="S649" s="34">
        <f t="shared" si="2167"/>
        <v>5.1465442663419347E-2</v>
      </c>
      <c r="T649" s="34">
        <f t="shared" si="2167"/>
        <v>-0.18384274043047322</v>
      </c>
      <c r="U649" s="34">
        <f t="shared" si="2167"/>
        <v>2.444346847465062E-2</v>
      </c>
      <c r="V649" s="34">
        <f t="shared" si="2167"/>
        <v>6.3269552821070274E-3</v>
      </c>
      <c r="W649" s="34">
        <f t="shared" si="2167"/>
        <v>7.7867528271405417E-2</v>
      </c>
      <c r="X649" s="34">
        <f t="shared" si="2167"/>
        <v>7.8697264719517879E-2</v>
      </c>
      <c r="Y649" s="34">
        <f t="shared" si="2167"/>
        <v>-4.4552989934872667E-2</v>
      </c>
      <c r="Z649" s="34">
        <f t="shared" si="2167"/>
        <v>1.8353409577947621E-2</v>
      </c>
      <c r="AA649" s="34">
        <f t="shared" si="2167"/>
        <v>-7.6130430990443254E-2</v>
      </c>
      <c r="AB649" s="34">
        <f t="shared" si="2167"/>
        <v>9.2421624290298654E-2</v>
      </c>
      <c r="AC649" s="34">
        <f t="shared" si="2167"/>
        <v>-2.3210802756845617E-4</v>
      </c>
      <c r="AD649" s="34">
        <f t="shared" si="2167"/>
        <v>0.1473887814313346</v>
      </c>
      <c r="AE649" s="34">
        <f t="shared" si="2167"/>
        <v>0.19397672826830936</v>
      </c>
      <c r="AF649" s="34">
        <f t="shared" si="2167"/>
        <v>0.10222616551056629</v>
      </c>
      <c r="AG649" s="34">
        <f t="shared" si="2167"/>
        <v>0.38287092882991547</v>
      </c>
      <c r="AH649" s="34">
        <f t="shared" si="2167"/>
        <v>0.1310943318869795</v>
      </c>
      <c r="AI649" s="34">
        <f t="shared" si="2167"/>
        <v>0.13590958804228936</v>
      </c>
      <c r="AJ649" s="34">
        <f t="shared" si="2167"/>
        <v>2.9358560425486235E-2</v>
      </c>
    </row>
    <row r="650" spans="1:36" x14ac:dyDescent="0.2">
      <c r="A650" s="1">
        <f t="shared" si="2158"/>
        <v>43374</v>
      </c>
      <c r="B650" s="34">
        <f t="shared" ref="B650:AJ650" si="2168">IF(OR(B218="C",B206="C"),"C",(B218/B206-1))</f>
        <v>-1.6561725385719317E-2</v>
      </c>
      <c r="C650" s="34">
        <f t="shared" si="2168"/>
        <v>7.2248202960532248E-2</v>
      </c>
      <c r="D650" s="34">
        <f t="shared" si="2168"/>
        <v>0.11301424683848249</v>
      </c>
      <c r="E650" s="34">
        <f t="shared" si="2168"/>
        <v>-2.3781632620312299E-2</v>
      </c>
      <c r="F650" s="34">
        <f t="shared" si="2168"/>
        <v>1.2968671072028704E-2</v>
      </c>
      <c r="G650" s="34">
        <f t="shared" si="2168"/>
        <v>-3.5699951838176314E-2</v>
      </c>
      <c r="H650" s="34">
        <f t="shared" si="2168"/>
        <v>4.7158739303927444E-3</v>
      </c>
      <c r="I650" s="34">
        <f t="shared" si="2168"/>
        <v>0.18918918918918926</v>
      </c>
      <c r="J650" s="34">
        <f t="shared" si="2168"/>
        <v>4.6291722531931478E-2</v>
      </c>
      <c r="K650" s="34">
        <f t="shared" si="2168"/>
        <v>5.9255474176271417E-2</v>
      </c>
      <c r="L650" s="34">
        <f t="shared" si="2168"/>
        <v>-1.1512811512811472E-2</v>
      </c>
      <c r="M650" s="34">
        <f t="shared" si="2168"/>
        <v>-4.1877545255526005E-2</v>
      </c>
      <c r="N650" s="34">
        <f t="shared" si="2168"/>
        <v>0.10660162341557045</v>
      </c>
      <c r="O650" s="34">
        <f t="shared" si="2168"/>
        <v>4.876079259581334E-2</v>
      </c>
      <c r="P650" s="34">
        <f t="shared" si="2168"/>
        <v>0.20670926517571875</v>
      </c>
      <c r="Q650" s="34">
        <f t="shared" si="2168"/>
        <v>3.7409493161705498E-2</v>
      </c>
      <c r="R650" s="34">
        <f t="shared" si="2168"/>
        <v>7.6057195010648115E-3</v>
      </c>
      <c r="S650" s="34">
        <f t="shared" si="2168"/>
        <v>8.1060177886187468E-3</v>
      </c>
      <c r="T650" s="34">
        <f t="shared" si="2168"/>
        <v>7.0800735881664245E-3</v>
      </c>
      <c r="U650" s="34">
        <f t="shared" si="2168"/>
        <v>0.12354910490547888</v>
      </c>
      <c r="V650" s="34">
        <f t="shared" si="2168"/>
        <v>4.7662020147715811E-2</v>
      </c>
      <c r="W650" s="34">
        <f t="shared" si="2168"/>
        <v>-0.13300696000943735</v>
      </c>
      <c r="X650" s="34">
        <f t="shared" si="2168"/>
        <v>6.7503829412924432E-2</v>
      </c>
      <c r="Y650" s="34">
        <f t="shared" si="2168"/>
        <v>2.3357722923534663E-2</v>
      </c>
      <c r="Z650" s="34">
        <f t="shared" si="2168"/>
        <v>3.5257575861540547E-2</v>
      </c>
      <c r="AA650" s="34">
        <f t="shared" si="2168"/>
        <v>-7.9325036439062968E-3</v>
      </c>
      <c r="AB650" s="34">
        <f t="shared" si="2168"/>
        <v>9.9609014481566671E-2</v>
      </c>
      <c r="AC650" s="34">
        <f t="shared" si="2168"/>
        <v>5.1960736800116258E-2</v>
      </c>
      <c r="AD650" s="34">
        <f t="shared" si="2168"/>
        <v>3.1941481255714832E-2</v>
      </c>
      <c r="AE650" s="34">
        <f t="shared" si="2168"/>
        <v>0.47992282648016404</v>
      </c>
      <c r="AF650" s="34">
        <f t="shared" si="2168"/>
        <v>6.1878295567906472E-2</v>
      </c>
      <c r="AG650" s="34">
        <f t="shared" si="2168"/>
        <v>0.32506398897420752</v>
      </c>
      <c r="AH650" s="34">
        <f t="shared" si="2168"/>
        <v>4.6888531485834495E-2</v>
      </c>
      <c r="AI650" s="34">
        <f t="shared" si="2168"/>
        <v>-1.1468206814601922E-2</v>
      </c>
      <c r="AJ650" s="34">
        <f t="shared" si="2168"/>
        <v>3.8628166990117174E-2</v>
      </c>
    </row>
    <row r="651" spans="1:36" x14ac:dyDescent="0.2">
      <c r="A651" s="1">
        <f t="shared" si="2158"/>
        <v>43405</v>
      </c>
      <c r="B651" s="34">
        <f t="shared" ref="B651:AJ651" si="2169">IF(OR(B219="C",B207="C"),"C",(B219/B207-1))</f>
        <v>2.5101826914146974E-2</v>
      </c>
      <c r="C651" s="34">
        <f t="shared" si="2169"/>
        <v>5.4120813342749097E-2</v>
      </c>
      <c r="D651" s="34">
        <f t="shared" si="2169"/>
        <v>-2.7841210833775887E-2</v>
      </c>
      <c r="E651" s="34">
        <f t="shared" si="2169"/>
        <v>-2.5460113015752794E-2</v>
      </c>
      <c r="F651" s="34">
        <f t="shared" si="2169"/>
        <v>-3.59848685535058E-2</v>
      </c>
      <c r="G651" s="34">
        <f t="shared" si="2169"/>
        <v>-1.2461759502702119E-3</v>
      </c>
      <c r="H651" s="34">
        <f t="shared" si="2169"/>
        <v>-2.6289138764473141E-2</v>
      </c>
      <c r="I651" s="34">
        <f t="shared" si="2169"/>
        <v>6.3055331179321383E-2</v>
      </c>
      <c r="J651" s="34">
        <f t="shared" si="2169"/>
        <v>-8.6943047999449075E-2</v>
      </c>
      <c r="K651" s="34">
        <f t="shared" si="2169"/>
        <v>-5.6539422568346875E-4</v>
      </c>
      <c r="L651" s="34">
        <f t="shared" si="2169"/>
        <v>2.8295025455560285E-3</v>
      </c>
      <c r="M651" s="34">
        <f t="shared" si="2169"/>
        <v>0.11315152848031662</v>
      </c>
      <c r="N651" s="34">
        <f t="shared" si="2169"/>
        <v>0.1001568502648269</v>
      </c>
      <c r="O651" s="34">
        <f t="shared" si="2169"/>
        <v>0.12647956070774868</v>
      </c>
      <c r="P651" s="34">
        <f t="shared" si="2169"/>
        <v>0.18759488180438089</v>
      </c>
      <c r="Q651" s="34">
        <f t="shared" si="2169"/>
        <v>0.16479232268705957</v>
      </c>
      <c r="R651" s="34">
        <f t="shared" si="2169"/>
        <v>-4.9320346606693821E-3</v>
      </c>
      <c r="S651" s="34">
        <f t="shared" si="2169"/>
        <v>-1.1645768927974753E-2</v>
      </c>
      <c r="T651" s="34">
        <f t="shared" si="2169"/>
        <v>-1.7084712961702997E-2</v>
      </c>
      <c r="U651" s="34">
        <f t="shared" si="2169"/>
        <v>-5.4615302177192682E-2</v>
      </c>
      <c r="V651" s="34">
        <f t="shared" si="2169"/>
        <v>8.3900860171305602E-2</v>
      </c>
      <c r="W651" s="34">
        <f t="shared" si="2169"/>
        <v>-0.12863754517212955</v>
      </c>
      <c r="X651" s="34">
        <f t="shared" si="2169"/>
        <v>0.12227402616934868</v>
      </c>
      <c r="Y651" s="34">
        <f t="shared" si="2169"/>
        <v>2.6832460732984398E-2</v>
      </c>
      <c r="Z651" s="34">
        <f t="shared" si="2169"/>
        <v>7.2208828880922837E-2</v>
      </c>
      <c r="AA651" s="34">
        <f t="shared" si="2169"/>
        <v>2.454377961045795E-2</v>
      </c>
      <c r="AB651" s="34">
        <f t="shared" si="2169"/>
        <v>0.13796480272495026</v>
      </c>
      <c r="AC651" s="34">
        <f t="shared" si="2169"/>
        <v>0.10360773687470815</v>
      </c>
      <c r="AD651" s="34">
        <f t="shared" si="2169"/>
        <v>8.9982728842832538E-2</v>
      </c>
      <c r="AE651" s="34">
        <f t="shared" si="2169"/>
        <v>0.14428762159069231</v>
      </c>
      <c r="AF651" s="34">
        <f t="shared" si="2169"/>
        <v>3.4206096646967055E-2</v>
      </c>
      <c r="AG651" s="34">
        <f t="shared" si="2169"/>
        <v>0.18713540067546819</v>
      </c>
      <c r="AH651" s="34">
        <f t="shared" si="2169"/>
        <v>7.3002378816831026E-2</v>
      </c>
      <c r="AI651" s="34">
        <f t="shared" si="2169"/>
        <v>1.7311685387636722E-2</v>
      </c>
      <c r="AJ651" s="34">
        <f t="shared" si="2169"/>
        <v>3.8002362521702748E-2</v>
      </c>
    </row>
    <row r="652" spans="1:36" x14ac:dyDescent="0.2">
      <c r="A652" s="1">
        <f t="shared" si="2158"/>
        <v>43435</v>
      </c>
      <c r="B652" s="34">
        <f t="shared" ref="B652:AJ652" si="2170">IF(OR(B220="C",B208="C"),"C",(B220/B208-1))</f>
        <v>1.7498745857378317E-3</v>
      </c>
      <c r="C652" s="34">
        <f t="shared" si="2170"/>
        <v>1.2594409083167335E-2</v>
      </c>
      <c r="D652" s="34">
        <f t="shared" si="2170"/>
        <v>7.9603538663171713E-2</v>
      </c>
      <c r="E652" s="34">
        <f t="shared" si="2170"/>
        <v>1.9589063122644967E-2</v>
      </c>
      <c r="F652" s="34">
        <f t="shared" si="2170"/>
        <v>-1.2806043715595239E-2</v>
      </c>
      <c r="G652" s="34">
        <f t="shared" si="2170"/>
        <v>-5.0052484918490237E-2</v>
      </c>
      <c r="H652" s="34">
        <f t="shared" si="2170"/>
        <v>-4.4752120101734016E-2</v>
      </c>
      <c r="I652" s="34">
        <f t="shared" si="2170"/>
        <v>-7.2914358860743933E-2</v>
      </c>
      <c r="J652" s="34">
        <f t="shared" si="2170"/>
        <v>-2.3093297783129407E-2</v>
      </c>
      <c r="K652" s="34">
        <f t="shared" si="2170"/>
        <v>-4.9334921580305724E-2</v>
      </c>
      <c r="L652" s="34">
        <f t="shared" si="2170"/>
        <v>-6.9193509501231043E-2</v>
      </c>
      <c r="M652" s="34">
        <f t="shared" si="2170"/>
        <v>-2.0162954915806663E-2</v>
      </c>
      <c r="N652" s="34">
        <f t="shared" si="2170"/>
        <v>0.10994438162054876</v>
      </c>
      <c r="O652" s="34">
        <f t="shared" si="2170"/>
        <v>9.9930529578367899E-2</v>
      </c>
      <c r="P652" s="34">
        <f t="shared" si="2170"/>
        <v>9.434181480190551E-2</v>
      </c>
      <c r="Q652" s="34">
        <f t="shared" si="2170"/>
        <v>0.17001566196807616</v>
      </c>
      <c r="R652" s="34">
        <f t="shared" si="2170"/>
        <v>1.3734764807726174E-2</v>
      </c>
      <c r="S652" s="34">
        <f t="shared" si="2170"/>
        <v>1.6996724615772285E-2</v>
      </c>
      <c r="T652" s="34">
        <f t="shared" si="2170"/>
        <v>5.1820239249919187E-2</v>
      </c>
      <c r="U652" s="34">
        <f t="shared" si="2170"/>
        <v>1.2722959036453707E-2</v>
      </c>
      <c r="V652" s="34">
        <f t="shared" si="2170"/>
        <v>3.4428592500963973E-2</v>
      </c>
      <c r="W652" s="34">
        <f t="shared" si="2170"/>
        <v>-0.11083552937529062</v>
      </c>
      <c r="X652" s="34">
        <f t="shared" si="2170"/>
        <v>0.23795040861812788</v>
      </c>
      <c r="Y652" s="34">
        <f t="shared" si="2170"/>
        <v>9.154485697991932E-3</v>
      </c>
      <c r="Z652" s="34">
        <f t="shared" si="2170"/>
        <v>5.4751381316919812E-2</v>
      </c>
      <c r="AA652" s="34">
        <f t="shared" si="2170"/>
        <v>-1.4085187893143503E-2</v>
      </c>
      <c r="AB652" s="34">
        <f t="shared" si="2170"/>
        <v>1.4955350828390612E-2</v>
      </c>
      <c r="AC652" s="34">
        <f t="shared" si="2170"/>
        <v>4.8545700083978405E-2</v>
      </c>
      <c r="AD652" s="34">
        <f t="shared" si="2170"/>
        <v>4.633724283791496E-3</v>
      </c>
      <c r="AE652" s="34">
        <f t="shared" si="2170"/>
        <v>-4.6956983320062928E-2</v>
      </c>
      <c r="AF652" s="34">
        <f t="shared" si="2170"/>
        <v>-2.4212106053026483E-2</v>
      </c>
      <c r="AG652" s="34">
        <f t="shared" si="2170"/>
        <v>9.1759938247780726E-2</v>
      </c>
      <c r="AH652" s="34">
        <f t="shared" si="2170"/>
        <v>4.5238814341804323E-2</v>
      </c>
      <c r="AI652" s="34">
        <f t="shared" si="2170"/>
        <v>4.3362910777188235E-2</v>
      </c>
      <c r="AJ652" s="34">
        <f t="shared" si="2170"/>
        <v>1.3730593717555584E-2</v>
      </c>
    </row>
    <row r="653" spans="1:36" x14ac:dyDescent="0.2">
      <c r="A653" s="1">
        <f t="shared" si="2158"/>
        <v>43466</v>
      </c>
      <c r="B653" s="34">
        <f t="shared" ref="B653:AJ653" si="2171">IF(OR(B221="C",B209="C"),"C",(B221/B209-1))</f>
        <v>-9.2554721590955014E-3</v>
      </c>
      <c r="C653" s="34">
        <f t="shared" si="2171"/>
        <v>3.0129428639192213E-2</v>
      </c>
      <c r="D653" s="34">
        <f t="shared" si="2171"/>
        <v>9.089275996343793E-2</v>
      </c>
      <c r="E653" s="34">
        <f t="shared" si="2171"/>
        <v>0.10030860245345363</v>
      </c>
      <c r="F653" s="34">
        <f t="shared" si="2171"/>
        <v>-3.7215963008333519E-2</v>
      </c>
      <c r="G653" s="34">
        <f t="shared" si="2171"/>
        <v>-7.2555025286701325E-2</v>
      </c>
      <c r="H653" s="34">
        <f t="shared" si="2171"/>
        <v>-3.2758654557597744E-2</v>
      </c>
      <c r="I653" s="34">
        <f t="shared" si="2171"/>
        <v>-8.6274095111487092E-2</v>
      </c>
      <c r="J653" s="34">
        <f t="shared" si="2171"/>
        <v>5.0423795887237111E-2</v>
      </c>
      <c r="K653" s="34">
        <f t="shared" si="2171"/>
        <v>9.708003156722711E-3</v>
      </c>
      <c r="L653" s="34">
        <f t="shared" si="2171"/>
        <v>-2.4723838831108846E-3</v>
      </c>
      <c r="M653" s="34">
        <f t="shared" si="2171"/>
        <v>-3.0161360318775365E-2</v>
      </c>
      <c r="N653" s="34">
        <f t="shared" si="2171"/>
        <v>4.9124652161528504E-2</v>
      </c>
      <c r="O653" s="34">
        <f t="shared" si="2171"/>
        <v>2.5582316938928207E-2</v>
      </c>
      <c r="P653" s="34">
        <f t="shared" si="2171"/>
        <v>4.2388704125094767E-2</v>
      </c>
      <c r="Q653" s="34">
        <f t="shared" si="2171"/>
        <v>5.644136786705034E-2</v>
      </c>
      <c r="R653" s="34">
        <f t="shared" si="2171"/>
        <v>3.4463572419185518E-4</v>
      </c>
      <c r="S653" s="34">
        <f t="shared" si="2171"/>
        <v>4.5363000832703282E-3</v>
      </c>
      <c r="T653" s="34">
        <f t="shared" si="2171"/>
        <v>1.4965744634642286E-2</v>
      </c>
      <c r="U653" s="34">
        <f t="shared" si="2171"/>
        <v>-1.8544556200038143E-2</v>
      </c>
      <c r="V653" s="34">
        <f t="shared" si="2171"/>
        <v>7.3736327000575308E-3</v>
      </c>
      <c r="W653" s="34">
        <f t="shared" si="2171"/>
        <v>3.3186502162603881E-2</v>
      </c>
      <c r="X653" s="34">
        <f t="shared" si="2171"/>
        <v>7.921175419438109E-2</v>
      </c>
      <c r="Y653" s="34">
        <f t="shared" si="2171"/>
        <v>-6.4340612419177767E-2</v>
      </c>
      <c r="Z653" s="34">
        <f t="shared" si="2171"/>
        <v>1.6304738419866682E-2</v>
      </c>
      <c r="AA653" s="34">
        <f t="shared" si="2171"/>
        <v>-6.9542439477797924E-2</v>
      </c>
      <c r="AB653" s="34">
        <f t="shared" si="2171"/>
        <v>-4.8099848802046985E-2</v>
      </c>
      <c r="AC653" s="34">
        <f t="shared" si="2171"/>
        <v>1.027206737667008E-2</v>
      </c>
      <c r="AD653" s="34">
        <f t="shared" si="2171"/>
        <v>-9.0439276485788644E-3</v>
      </c>
      <c r="AE653" s="34">
        <f t="shared" si="2171"/>
        <v>-0.10628302994715211</v>
      </c>
      <c r="AF653" s="34">
        <f t="shared" si="2171"/>
        <v>-8.0704313612689149E-2</v>
      </c>
      <c r="AG653" s="34">
        <f t="shared" si="2171"/>
        <v>0.15898488523978349</v>
      </c>
      <c r="AH653" s="34">
        <f t="shared" si="2171"/>
        <v>3.7685060565275874E-2</v>
      </c>
      <c r="AI653" s="34">
        <f t="shared" si="2171"/>
        <v>-6.6564737470167112E-2</v>
      </c>
      <c r="AJ653" s="34">
        <f t="shared" si="2171"/>
        <v>-2.817400264030212E-4</v>
      </c>
    </row>
    <row r="654" spans="1:36" x14ac:dyDescent="0.2">
      <c r="A654" s="1">
        <f t="shared" si="2158"/>
        <v>43497</v>
      </c>
      <c r="B654" s="34">
        <f t="shared" ref="B654:AJ654" si="2172">IF(OR(B222="C",B210="C"),"C",(B222/B210-1))</f>
        <v>-2.923520258740242E-2</v>
      </c>
      <c r="C654" s="34">
        <f t="shared" si="2172"/>
        <v>1.701321264413469E-3</v>
      </c>
      <c r="D654" s="34">
        <f t="shared" si="2172"/>
        <v>4.3804090315718192E-2</v>
      </c>
      <c r="E654" s="34">
        <f t="shared" si="2172"/>
        <v>1.4962946411946509E-2</v>
      </c>
      <c r="F654" s="34">
        <f t="shared" si="2172"/>
        <v>1.6413929457408383E-3</v>
      </c>
      <c r="G654" s="34">
        <f t="shared" si="2172"/>
        <v>-6.70190481262537E-2</v>
      </c>
      <c r="H654" s="34">
        <f t="shared" si="2172"/>
        <v>-8.7692825054107471E-2</v>
      </c>
      <c r="I654" s="34">
        <f t="shared" si="2172"/>
        <v>0.17815708204657366</v>
      </c>
      <c r="J654" s="34">
        <f t="shared" si="2172"/>
        <v>0.14933621488113613</v>
      </c>
      <c r="K654" s="34">
        <f t="shared" si="2172"/>
        <v>7.2675598863175095E-2</v>
      </c>
      <c r="L654" s="34">
        <f t="shared" si="2172"/>
        <v>-7.2197863011366215E-3</v>
      </c>
      <c r="M654" s="34">
        <f t="shared" si="2172"/>
        <v>-5.4091010984084309E-2</v>
      </c>
      <c r="N654" s="34">
        <f t="shared" si="2172"/>
        <v>3.3087798503029564E-2</v>
      </c>
      <c r="O654" s="34">
        <f t="shared" si="2172"/>
        <v>0.21094981786549227</v>
      </c>
      <c r="P654" s="34">
        <f t="shared" si="2172"/>
        <v>1.7795979151154162E-2</v>
      </c>
      <c r="Q654" s="34">
        <f t="shared" si="2172"/>
        <v>0.14130790785690883</v>
      </c>
      <c r="R654" s="34">
        <f t="shared" si="2172"/>
        <v>1.9108776185948972E-2</v>
      </c>
      <c r="S654" s="34">
        <f t="shared" si="2172"/>
        <v>8.3359313172977068E-3</v>
      </c>
      <c r="T654" s="34">
        <f t="shared" si="2172"/>
        <v>-4.1216612241480322E-2</v>
      </c>
      <c r="U654" s="34">
        <f t="shared" si="2172"/>
        <v>4.394157557693279E-2</v>
      </c>
      <c r="V654" s="34">
        <f t="shared" si="2172"/>
        <v>5.5702653352491804E-3</v>
      </c>
      <c r="W654" s="34">
        <f t="shared" si="2172"/>
        <v>-7.2637075718015698E-2</v>
      </c>
      <c r="X654" s="34">
        <f t="shared" si="2172"/>
        <v>6.5302780381872427E-2</v>
      </c>
      <c r="Y654" s="34">
        <f t="shared" si="2172"/>
        <v>-9.7609018455104724E-2</v>
      </c>
      <c r="Z654" s="34">
        <f t="shared" si="2172"/>
        <v>3.1595158584409866E-3</v>
      </c>
      <c r="AA654" s="34">
        <f t="shared" si="2172"/>
        <v>-1.7192075796726991E-2</v>
      </c>
      <c r="AB654" s="34">
        <f t="shared" si="2172"/>
        <v>-5.702442946852504E-2</v>
      </c>
      <c r="AC654" s="34">
        <f t="shared" si="2172"/>
        <v>-9.653818958426541E-3</v>
      </c>
      <c r="AD654" s="34">
        <f t="shared" si="2172"/>
        <v>-2.1943867138497275E-2</v>
      </c>
      <c r="AE654" s="34">
        <f t="shared" si="2172"/>
        <v>-3.1758373205741597E-2</v>
      </c>
      <c r="AF654" s="34">
        <f t="shared" si="2172"/>
        <v>-8.8195973954776741E-2</v>
      </c>
      <c r="AG654" s="34">
        <f t="shared" si="2172"/>
        <v>9.4683808200138886E-2</v>
      </c>
      <c r="AH654" s="34">
        <f t="shared" si="2172"/>
        <v>4.0007918233817552E-3</v>
      </c>
      <c r="AI654" s="34">
        <f t="shared" si="2172"/>
        <v>-1.9661195470903614E-3</v>
      </c>
      <c r="AJ654" s="34">
        <f t="shared" si="2172"/>
        <v>-3.8626187811093837E-3</v>
      </c>
    </row>
    <row r="655" spans="1:36" x14ac:dyDescent="0.2">
      <c r="A655" s="1">
        <f t="shared" si="2158"/>
        <v>43525</v>
      </c>
      <c r="B655" s="34">
        <f t="shared" ref="B655:AJ655" si="2173">IF(OR(B223="C",B211="C"),"C",(B223/B211-1))</f>
        <v>-9.8776104677112397E-2</v>
      </c>
      <c r="C655" s="34">
        <f t="shared" si="2173"/>
        <v>-8.2896799062451842E-3</v>
      </c>
      <c r="D655" s="34">
        <f t="shared" si="2173"/>
        <v>-4.5842832959871571E-2</v>
      </c>
      <c r="E655" s="34">
        <f t="shared" si="2173"/>
        <v>8.777196852109026E-2</v>
      </c>
      <c r="F655" s="34">
        <f t="shared" si="2173"/>
        <v>-4.8376237459166749E-3</v>
      </c>
      <c r="G655" s="34">
        <f t="shared" si="2173"/>
        <v>-7.0663206093984132E-2</v>
      </c>
      <c r="H655" s="34">
        <f t="shared" si="2173"/>
        <v>-0.10746178801966622</v>
      </c>
      <c r="I655" s="34">
        <f t="shared" si="2173"/>
        <v>-0.1214345010791964</v>
      </c>
      <c r="J655" s="34">
        <f t="shared" si="2173"/>
        <v>3.9000548601067386E-2</v>
      </c>
      <c r="K655" s="34">
        <f t="shared" si="2173"/>
        <v>-3.6344260915897819E-2</v>
      </c>
      <c r="L655" s="34">
        <f t="shared" si="2173"/>
        <v>5.0050058401468478E-2</v>
      </c>
      <c r="M655" s="34">
        <f t="shared" si="2173"/>
        <v>-5.289126135131117E-2</v>
      </c>
      <c r="N655" s="34">
        <f t="shared" si="2173"/>
        <v>4.7116997792494564E-2</v>
      </c>
      <c r="O655" s="34">
        <f t="shared" si="2173"/>
        <v>-8.0647431386347668E-2</v>
      </c>
      <c r="P655" s="34">
        <f t="shared" si="2173"/>
        <v>-8.3710254506176973E-2</v>
      </c>
      <c r="Q655" s="34">
        <f t="shared" si="2173"/>
        <v>3.0204556338510047E-2</v>
      </c>
      <c r="R655" s="34">
        <f t="shared" si="2173"/>
        <v>3.4233396462498566E-2</v>
      </c>
      <c r="S655" s="34">
        <f t="shared" si="2173"/>
        <v>3.3366150063034894E-2</v>
      </c>
      <c r="T655" s="34">
        <f t="shared" si="2173"/>
        <v>-0.11172368890849138</v>
      </c>
      <c r="U655" s="34">
        <f t="shared" si="2173"/>
        <v>-0.12289637629102723</v>
      </c>
      <c r="V655" s="34">
        <f t="shared" si="2173"/>
        <v>-2.1991098548975185E-2</v>
      </c>
      <c r="W655" s="34">
        <f t="shared" si="2173"/>
        <v>-0.22044078350616558</v>
      </c>
      <c r="X655" s="34">
        <f t="shared" si="2173"/>
        <v>3.3247812181492309E-2</v>
      </c>
      <c r="Y655" s="34">
        <f t="shared" si="2173"/>
        <v>-0.16766623890212917</v>
      </c>
      <c r="Z655" s="34">
        <f t="shared" si="2173"/>
        <v>-3.7628429747441849E-2</v>
      </c>
      <c r="AA655" s="34">
        <f t="shared" si="2173"/>
        <v>-0.14361504679995662</v>
      </c>
      <c r="AB655" s="34">
        <f t="shared" si="2173"/>
        <v>-9.8109295552154863E-2</v>
      </c>
      <c r="AC655" s="34">
        <f t="shared" si="2173"/>
        <v>-1.0088379475345688E-2</v>
      </c>
      <c r="AD655" s="34">
        <f t="shared" si="2173"/>
        <v>-0.12827368174544318</v>
      </c>
      <c r="AE655" s="34">
        <f t="shared" si="2173"/>
        <v>-0.23191649964861138</v>
      </c>
      <c r="AF655" s="34">
        <f t="shared" si="2173"/>
        <v>-9.900697972468353E-2</v>
      </c>
      <c r="AG655" s="34">
        <f t="shared" si="2173"/>
        <v>-3.3688498903165165E-2</v>
      </c>
      <c r="AH655" s="34">
        <f t="shared" si="2173"/>
        <v>-7.1194178912826311E-2</v>
      </c>
      <c r="AI655" s="34">
        <f t="shared" si="2173"/>
        <v>-2.8923991689949191E-2</v>
      </c>
      <c r="AJ655" s="34">
        <f t="shared" si="2173"/>
        <v>-4.0332291381087515E-2</v>
      </c>
    </row>
    <row r="656" spans="1:36" x14ac:dyDescent="0.2">
      <c r="A656" s="1">
        <f t="shared" si="2158"/>
        <v>43556</v>
      </c>
      <c r="B656" s="34">
        <f t="shared" ref="B656:AJ656" si="2174">IF(OR(B224="C",B212="C"),"C",(B224/B212-1))</f>
        <v>0.16942863084561588</v>
      </c>
      <c r="C656" s="34">
        <f t="shared" si="2174"/>
        <v>3.1212322839175632E-2</v>
      </c>
      <c r="D656" s="34">
        <f t="shared" si="2174"/>
        <v>8.5990276356192386E-2</v>
      </c>
      <c r="E656" s="34">
        <f t="shared" si="2174"/>
        <v>0.16544064877278597</v>
      </c>
      <c r="F656" s="34">
        <f t="shared" si="2174"/>
        <v>0.17359184627422297</v>
      </c>
      <c r="G656" s="34">
        <f t="shared" si="2174"/>
        <v>7.7050669404841843E-2</v>
      </c>
      <c r="H656" s="34">
        <f t="shared" si="2174"/>
        <v>6.5405303585257091E-2</v>
      </c>
      <c r="I656" s="34">
        <f t="shared" si="2174"/>
        <v>0.20722772277227719</v>
      </c>
      <c r="J656" s="34">
        <f t="shared" si="2174"/>
        <v>0.25560324272770618</v>
      </c>
      <c r="K656" s="34">
        <f t="shared" si="2174"/>
        <v>3.5560381391876783E-2</v>
      </c>
      <c r="L656" s="34">
        <f t="shared" si="2174"/>
        <v>9.4433322319189772E-2</v>
      </c>
      <c r="M656" s="34">
        <f t="shared" si="2174"/>
        <v>0.13510641723283001</v>
      </c>
      <c r="N656" s="34">
        <f t="shared" si="2174"/>
        <v>0.12709951237132011</v>
      </c>
      <c r="O656" s="34">
        <f t="shared" si="2174"/>
        <v>0.12353567625133111</v>
      </c>
      <c r="P656" s="34">
        <f t="shared" si="2174"/>
        <v>2.6920801284760376E-2</v>
      </c>
      <c r="Q656" s="34">
        <f t="shared" si="2174"/>
        <v>8.4821611856961132E-2</v>
      </c>
      <c r="R656" s="34">
        <f t="shared" si="2174"/>
        <v>6.3371076369050705E-2</v>
      </c>
      <c r="S656" s="34">
        <f t="shared" si="2174"/>
        <v>8.0212876716482695E-2</v>
      </c>
      <c r="T656" s="34">
        <f t="shared" si="2174"/>
        <v>9.3505097699690953E-2</v>
      </c>
      <c r="U656" s="34">
        <f t="shared" si="2174"/>
        <v>5.9335961782463142E-2</v>
      </c>
      <c r="V656" s="34">
        <f t="shared" si="2174"/>
        <v>1.610202689958351E-2</v>
      </c>
      <c r="W656" s="34">
        <f t="shared" si="2174"/>
        <v>8.2657374614417911E-2</v>
      </c>
      <c r="X656" s="34">
        <f t="shared" si="2174"/>
        <v>4.5075343442505966E-2</v>
      </c>
      <c r="Y656" s="34">
        <f t="shared" si="2174"/>
        <v>0.11760275446524648</v>
      </c>
      <c r="Z656" s="34">
        <f t="shared" si="2174"/>
        <v>3.1558650763948703E-2</v>
      </c>
      <c r="AA656" s="34">
        <f t="shared" si="2174"/>
        <v>-0.12196498303324876</v>
      </c>
      <c r="AB656" s="34">
        <f t="shared" si="2174"/>
        <v>1.5386295518801996E-2</v>
      </c>
      <c r="AC656" s="34">
        <f t="shared" si="2174"/>
        <v>-9.8938312282628171E-3</v>
      </c>
      <c r="AD656" s="34">
        <f t="shared" si="2174"/>
        <v>0.1184294738013747</v>
      </c>
      <c r="AE656" s="34">
        <f t="shared" si="2174"/>
        <v>7.0476248588948742E-3</v>
      </c>
      <c r="AF656" s="34">
        <f t="shared" si="2174"/>
        <v>-2.3495648521897339E-2</v>
      </c>
      <c r="AG656" s="34">
        <f t="shared" si="2174"/>
        <v>2.3165595211704693E-2</v>
      </c>
      <c r="AH656" s="34">
        <f t="shared" si="2174"/>
        <v>-1.9724800842715107E-2</v>
      </c>
      <c r="AI656" s="34">
        <f t="shared" si="2174"/>
        <v>1.848387671476992E-3</v>
      </c>
      <c r="AJ656" s="34">
        <f t="shared" si="2174"/>
        <v>5.0889903504017786E-2</v>
      </c>
    </row>
    <row r="657" spans="1:73" x14ac:dyDescent="0.2">
      <c r="A657" s="1">
        <f t="shared" si="2158"/>
        <v>43586</v>
      </c>
      <c r="B657" s="34">
        <f t="shared" ref="B657:AJ657" si="2175">IF(OR(B225="C",B213="C"),"C",(B225/B213-1))</f>
        <v>3.8094363870020409E-3</v>
      </c>
      <c r="C657" s="34">
        <f t="shared" si="2175"/>
        <v>2.3736564714632147E-2</v>
      </c>
      <c r="D657" s="34">
        <f t="shared" si="2175"/>
        <v>-9.552845528455256E-3</v>
      </c>
      <c r="E657" s="34">
        <f t="shared" si="2175"/>
        <v>7.6065669402891833E-2</v>
      </c>
      <c r="F657" s="34">
        <f t="shared" si="2175"/>
        <v>-2.3516237402015916E-3</v>
      </c>
      <c r="G657" s="34">
        <f t="shared" si="2175"/>
        <v>5.7544414373376096E-3</v>
      </c>
      <c r="H657" s="34">
        <f t="shared" si="2175"/>
        <v>6.8292039193691423E-3</v>
      </c>
      <c r="I657" s="34">
        <f t="shared" si="2175"/>
        <v>0.1399479747305834</v>
      </c>
      <c r="J657" s="34">
        <f t="shared" si="2175"/>
        <v>8.6686594619452828E-2</v>
      </c>
      <c r="K657" s="34">
        <f t="shared" si="2175"/>
        <v>-4.8706781619411554E-2</v>
      </c>
      <c r="L657" s="34">
        <f t="shared" si="2175"/>
        <v>7.756915727018221E-2</v>
      </c>
      <c r="M657" s="34">
        <f t="shared" si="2175"/>
        <v>-0.15575506910118031</v>
      </c>
      <c r="N657" s="34">
        <f t="shared" si="2175"/>
        <v>5.4925732265975746E-2</v>
      </c>
      <c r="O657" s="34">
        <f t="shared" si="2175"/>
        <v>-7.22125938763718E-3</v>
      </c>
      <c r="P657" s="34">
        <f t="shared" si="2175"/>
        <v>1.1682531833353993E-2</v>
      </c>
      <c r="Q657" s="34">
        <f t="shared" si="2175"/>
        <v>9.5379426644182086E-2</v>
      </c>
      <c r="R657" s="34">
        <f t="shared" si="2175"/>
        <v>5.2419099872077268E-2</v>
      </c>
      <c r="S657" s="34">
        <f t="shared" si="2175"/>
        <v>5.450049178024452E-2</v>
      </c>
      <c r="T657" s="34">
        <f t="shared" si="2175"/>
        <v>-6.4759106384963405E-2</v>
      </c>
      <c r="U657" s="34">
        <f t="shared" si="2175"/>
        <v>1.8614689417953745E-2</v>
      </c>
      <c r="V657" s="34">
        <f t="shared" si="2175"/>
        <v>1.2068830628723992E-2</v>
      </c>
      <c r="W657" s="34">
        <f t="shared" si="2175"/>
        <v>-8.8944770420043007E-3</v>
      </c>
      <c r="X657" s="34">
        <f t="shared" si="2175"/>
        <v>-9.532871022633671E-3</v>
      </c>
      <c r="Y657" s="34">
        <f t="shared" si="2175"/>
        <v>-8.8623472949389215E-2</v>
      </c>
      <c r="Z657" s="34">
        <f t="shared" si="2175"/>
        <v>1.7579746235028004E-3</v>
      </c>
      <c r="AA657" s="34">
        <f t="shared" si="2175"/>
        <v>-3.5870105484066883E-2</v>
      </c>
      <c r="AB657" s="34">
        <f t="shared" si="2175"/>
        <v>-7.9821528686226828E-2</v>
      </c>
      <c r="AC657" s="34">
        <f t="shared" si="2175"/>
        <v>-4.7782249148719758E-2</v>
      </c>
      <c r="AD657" s="34">
        <f t="shared" si="2175"/>
        <v>-7.5668801380751272E-2</v>
      </c>
      <c r="AE657" s="34">
        <f t="shared" si="2175"/>
        <v>8.8376767894321251E-2</v>
      </c>
      <c r="AF657" s="34">
        <f t="shared" si="2175"/>
        <v>1.0518351482063926E-2</v>
      </c>
      <c r="AG657" s="34">
        <f t="shared" si="2175"/>
        <v>-7.0919175911251964E-2</v>
      </c>
      <c r="AH657" s="34">
        <f t="shared" si="2175"/>
        <v>-0.12226592343170817</v>
      </c>
      <c r="AI657" s="34">
        <f t="shared" si="2175"/>
        <v>8.6638863629237006E-2</v>
      </c>
      <c r="AJ657" s="34">
        <f t="shared" si="2175"/>
        <v>8.65629658312983E-3</v>
      </c>
    </row>
    <row r="658" spans="1:73" x14ac:dyDescent="0.2">
      <c r="A658" s="1">
        <f t="shared" si="2158"/>
        <v>43617</v>
      </c>
      <c r="B658" s="34">
        <f t="shared" ref="B658:AJ658" si="2176">IF(OR(B226="C",B214="C"),"C",(B226/B214-1))</f>
        <v>8.5190761208826515E-3</v>
      </c>
      <c r="C658" s="34">
        <f t="shared" si="2176"/>
        <v>3.6898881346131063E-2</v>
      </c>
      <c r="D658" s="34">
        <f t="shared" si="2176"/>
        <v>6.3633918163612968E-2</v>
      </c>
      <c r="E658" s="34">
        <f t="shared" si="2176"/>
        <v>0.1034929666508615</v>
      </c>
      <c r="F658" s="34">
        <f t="shared" si="2176"/>
        <v>7.5779210476973446E-2</v>
      </c>
      <c r="G658" s="34">
        <f t="shared" si="2176"/>
        <v>-4.2940907501546555E-2</v>
      </c>
      <c r="H658" s="34">
        <f t="shared" si="2176"/>
        <v>-8.9328295809978031E-2</v>
      </c>
      <c r="I658" s="34">
        <f t="shared" si="2176"/>
        <v>0.31781829814459384</v>
      </c>
      <c r="J658" s="34">
        <f t="shared" si="2176"/>
        <v>0.14853420195439737</v>
      </c>
      <c r="K658" s="34">
        <f t="shared" si="2176"/>
        <v>3.4431720807042154E-2</v>
      </c>
      <c r="L658" s="34">
        <f t="shared" si="2176"/>
        <v>2.7946602995441161E-3</v>
      </c>
      <c r="M658" s="34">
        <f t="shared" si="2176"/>
        <v>-0.19812292970187706</v>
      </c>
      <c r="N658" s="34">
        <f t="shared" si="2176"/>
        <v>5.444674250258541E-2</v>
      </c>
      <c r="O658" s="34">
        <f t="shared" si="2176"/>
        <v>-4.5443988542231195E-2</v>
      </c>
      <c r="P658" s="34">
        <f t="shared" si="2176"/>
        <v>-8.9330024813895736E-2</v>
      </c>
      <c r="Q658" s="34">
        <f t="shared" si="2176"/>
        <v>0.10035122930255902</v>
      </c>
      <c r="R658" s="34">
        <f t="shared" si="2176"/>
        <v>4.7963179367324749E-2</v>
      </c>
      <c r="S658" s="34">
        <f t="shared" si="2176"/>
        <v>5.6877549559865459E-2</v>
      </c>
      <c r="T658" s="34">
        <f t="shared" si="2176"/>
        <v>5.8917811878543169E-2</v>
      </c>
      <c r="U658" s="34">
        <f t="shared" si="2176"/>
        <v>5.4074215429453787E-2</v>
      </c>
      <c r="V658" s="34">
        <f t="shared" si="2176"/>
        <v>-1.2154208223892349E-2</v>
      </c>
      <c r="W658" s="34">
        <f t="shared" si="2176"/>
        <v>3.7174721189590976E-2</v>
      </c>
      <c r="X658" s="34">
        <f t="shared" si="2176"/>
        <v>7.9745172405245368E-2</v>
      </c>
      <c r="Y658" s="34">
        <f t="shared" si="2176"/>
        <v>-6.5644383184011001E-2</v>
      </c>
      <c r="Z658" s="34">
        <f t="shared" si="2176"/>
        <v>3.209557047343381E-4</v>
      </c>
      <c r="AA658" s="34">
        <f t="shared" si="2176"/>
        <v>-7.1591870533383783E-2</v>
      </c>
      <c r="AB658" s="34">
        <f t="shared" si="2176"/>
        <v>-2.2365163096135232E-2</v>
      </c>
      <c r="AC658" s="34">
        <f t="shared" si="2176"/>
        <v>3.1373137689045594E-2</v>
      </c>
      <c r="AD658" s="34">
        <f t="shared" si="2176"/>
        <v>-7.3909918543363706E-2</v>
      </c>
      <c r="AE658" s="34">
        <f t="shared" si="2176"/>
        <v>-0.10975823405746321</v>
      </c>
      <c r="AF658" s="34">
        <f t="shared" si="2176"/>
        <v>-0.17662675950508444</v>
      </c>
      <c r="AG658" s="34">
        <f t="shared" si="2176"/>
        <v>-0.21452702702702697</v>
      </c>
      <c r="AH658" s="34">
        <f t="shared" si="2176"/>
        <v>-5.5616036351587961E-2</v>
      </c>
      <c r="AI658" s="34">
        <f t="shared" si="2176"/>
        <v>1.5151515151514694E-3</v>
      </c>
      <c r="AJ658" s="34">
        <f t="shared" si="2176"/>
        <v>1.3331787005377072E-2</v>
      </c>
    </row>
    <row r="659" spans="1:73" x14ac:dyDescent="0.2">
      <c r="A659" s="1">
        <f t="shared" si="2158"/>
        <v>43647</v>
      </c>
      <c r="B659" s="34">
        <f t="shared" ref="B659:AJ659" si="2177">IF(OR(B227="C",B215="C"),"C",(B227/B215-1))</f>
        <v>1.9836022216344062E-3</v>
      </c>
      <c r="C659" s="34">
        <f t="shared" si="2177"/>
        <v>2.0691953796894369E-2</v>
      </c>
      <c r="D659" s="34">
        <f t="shared" si="2177"/>
        <v>1.3277464973157072E-2</v>
      </c>
      <c r="E659" s="34">
        <f t="shared" si="2177"/>
        <v>6.6346390231910135E-2</v>
      </c>
      <c r="F659" s="34">
        <f t="shared" si="2177"/>
        <v>0.107725867498772</v>
      </c>
      <c r="G659" s="34">
        <f t="shared" si="2177"/>
        <v>6.772337882259194E-2</v>
      </c>
      <c r="H659" s="34">
        <f t="shared" si="2177"/>
        <v>-9.1444809354109924E-2</v>
      </c>
      <c r="I659" s="34">
        <f t="shared" si="2177"/>
        <v>3.1039614485153466E-2</v>
      </c>
      <c r="J659" s="34">
        <f t="shared" si="2177"/>
        <v>0.11457880552899247</v>
      </c>
      <c r="K659" s="34">
        <f t="shared" si="2177"/>
        <v>0.11163679586081532</v>
      </c>
      <c r="L659" s="34">
        <f t="shared" si="2177"/>
        <v>7.7864764793485586E-2</v>
      </c>
      <c r="M659" s="34">
        <f t="shared" si="2177"/>
        <v>-0.10073470001315321</v>
      </c>
      <c r="N659" s="34">
        <f t="shared" si="2177"/>
        <v>-0.10825011107033167</v>
      </c>
      <c r="O659" s="34">
        <f t="shared" si="2177"/>
        <v>-0.11595315799577655</v>
      </c>
      <c r="P659" s="34">
        <f t="shared" si="2177"/>
        <v>4.9530099060198118E-2</v>
      </c>
      <c r="Q659" s="34">
        <f t="shared" si="2177"/>
        <v>4.9117596664571828E-3</v>
      </c>
      <c r="R659" s="34">
        <f t="shared" si="2177"/>
        <v>0.10443566689522643</v>
      </c>
      <c r="S659" s="34">
        <f t="shared" si="2177"/>
        <v>0.1175592909672083</v>
      </c>
      <c r="T659" s="34">
        <f t="shared" si="2177"/>
        <v>-1.5541184137966013E-3</v>
      </c>
      <c r="U659" s="34">
        <f t="shared" si="2177"/>
        <v>0.11001181334908439</v>
      </c>
      <c r="V659" s="34">
        <f t="shared" si="2177"/>
        <v>-4.7270632183042394E-2</v>
      </c>
      <c r="W659" s="34">
        <f t="shared" si="2177"/>
        <v>-0.15366357069143444</v>
      </c>
      <c r="X659" s="34">
        <f t="shared" si="2177"/>
        <v>-2.181838577598294E-2</v>
      </c>
      <c r="Y659" s="34">
        <f t="shared" si="2177"/>
        <v>-0.10077200205867221</v>
      </c>
      <c r="Z659" s="34">
        <f t="shared" si="2177"/>
        <v>-5.4809913397888099E-2</v>
      </c>
      <c r="AA659" s="34">
        <f t="shared" si="2177"/>
        <v>-9.8735760848093768E-2</v>
      </c>
      <c r="AB659" s="34">
        <f t="shared" si="2177"/>
        <v>-4.390847247990104E-2</v>
      </c>
      <c r="AC659" s="34">
        <f t="shared" si="2177"/>
        <v>-5.2861273767907946E-3</v>
      </c>
      <c r="AD659" s="34">
        <f t="shared" si="2177"/>
        <v>-3.9180171591992385E-2</v>
      </c>
      <c r="AE659" s="34">
        <f t="shared" si="2177"/>
        <v>-8.0414188147168941E-2</v>
      </c>
      <c r="AF659" s="34">
        <f t="shared" si="2177"/>
        <v>-6.5898266966530006E-2</v>
      </c>
      <c r="AG659" s="34">
        <f t="shared" si="2177"/>
        <v>-0.201908479722403</v>
      </c>
      <c r="AH659" s="34">
        <f t="shared" si="2177"/>
        <v>-2.5911469147080757E-2</v>
      </c>
      <c r="AI659" s="34">
        <f t="shared" si="2177"/>
        <v>3.4280083060570954E-2</v>
      </c>
      <c r="AJ659" s="34">
        <f t="shared" si="2177"/>
        <v>8.0051991028560199E-3</v>
      </c>
    </row>
    <row r="660" spans="1:73" x14ac:dyDescent="0.2">
      <c r="A660" s="1">
        <f t="shared" si="2158"/>
        <v>43678</v>
      </c>
      <c r="B660" s="34">
        <f t="shared" ref="B660:AJ661" si="2178">IF(OR(B228="C",B216="C"),"C",(B228/B216-1))</f>
        <v>4.5208393216441545E-2</v>
      </c>
      <c r="C660" s="34">
        <f t="shared" si="2178"/>
        <v>3.466914211650951E-2</v>
      </c>
      <c r="D660" s="34">
        <f t="shared" si="2178"/>
        <v>-3.3856545691110962E-2</v>
      </c>
      <c r="E660" s="34">
        <f t="shared" si="2178"/>
        <v>6.2701532989812181E-2</v>
      </c>
      <c r="F660" s="34">
        <f t="shared" si="2178"/>
        <v>-2.9390659570651234E-2</v>
      </c>
      <c r="G660" s="34">
        <f t="shared" si="2178"/>
        <v>5.3300821171154977E-2</v>
      </c>
      <c r="H660" s="34">
        <f t="shared" si="2178"/>
        <v>-5.4495267039355366E-2</v>
      </c>
      <c r="I660" s="34">
        <f t="shared" si="2178"/>
        <v>0.15836636222643463</v>
      </c>
      <c r="J660" s="34">
        <f t="shared" si="2178"/>
        <v>0.18156903048989381</v>
      </c>
      <c r="K660" s="34">
        <f t="shared" si="2178"/>
        <v>3.9514183512187051E-2</v>
      </c>
      <c r="L660" s="34">
        <f t="shared" si="2178"/>
        <v>4.3877521737882841E-2</v>
      </c>
      <c r="M660" s="34">
        <f t="shared" si="2178"/>
        <v>-2.1986514422612458E-2</v>
      </c>
      <c r="N660" s="34">
        <f t="shared" si="2178"/>
        <v>-1.5035500487261544E-2</v>
      </c>
      <c r="O660" s="34">
        <f t="shared" si="2178"/>
        <v>6.7671533992777588E-2</v>
      </c>
      <c r="P660" s="34">
        <f t="shared" si="2178"/>
        <v>9.702000272145872E-2</v>
      </c>
      <c r="Q660" s="34">
        <f t="shared" si="2178"/>
        <v>0.14045174537987681</v>
      </c>
      <c r="R660" s="34">
        <f t="shared" si="2178"/>
        <v>0.12024610532104196</v>
      </c>
      <c r="S660" s="34">
        <f t="shared" si="2178"/>
        <v>0.12221822326195197</v>
      </c>
      <c r="T660" s="34">
        <f t="shared" si="2178"/>
        <v>0.13004308656482566</v>
      </c>
      <c r="U660" s="34">
        <f t="shared" si="2178"/>
        <v>7.370271175092058E-2</v>
      </c>
      <c r="V660" s="34">
        <f t="shared" si="2178"/>
        <v>1.6236754919890739E-2</v>
      </c>
      <c r="W660" s="34">
        <f t="shared" si="2178"/>
        <v>1.0841806003951238E-2</v>
      </c>
      <c r="X660" s="34">
        <f t="shared" si="2178"/>
        <v>2.3509174311926673E-2</v>
      </c>
      <c r="Y660" s="34">
        <f t="shared" si="2178"/>
        <v>-0.11302842130403634</v>
      </c>
      <c r="Z660" s="34">
        <f t="shared" si="2178"/>
        <v>1.059680995892065E-2</v>
      </c>
      <c r="AA660" s="34">
        <f t="shared" si="2178"/>
        <v>-4.8007181328545756E-2</v>
      </c>
      <c r="AB660" s="34">
        <f t="shared" si="2178"/>
        <v>-5.8272660476922034E-2</v>
      </c>
      <c r="AC660" s="34">
        <f t="shared" si="2178"/>
        <v>7.5540069686411249E-2</v>
      </c>
      <c r="AD660" s="34">
        <f t="shared" si="2178"/>
        <v>-3.1802459646425807E-2</v>
      </c>
      <c r="AE660" s="34">
        <f t="shared" si="2178"/>
        <v>-0.16463502079449299</v>
      </c>
      <c r="AF660" s="34">
        <f t="shared" si="2178"/>
        <v>-2.9211127721362473E-4</v>
      </c>
      <c r="AG660" s="34">
        <f t="shared" si="2178"/>
        <v>-0.19620774938169827</v>
      </c>
      <c r="AH660" s="34">
        <f t="shared" si="2178"/>
        <v>7.5349887133182802E-2</v>
      </c>
      <c r="AI660" s="34">
        <f t="shared" si="2178"/>
        <v>0.11057396861813262</v>
      </c>
      <c r="AJ660" s="34">
        <f t="shared" si="2178"/>
        <v>3.6861461202663426E-2</v>
      </c>
    </row>
    <row r="661" spans="1:73" x14ac:dyDescent="0.2">
      <c r="A661" s="1">
        <f t="shared" si="2158"/>
        <v>43709</v>
      </c>
      <c r="B661" s="34">
        <f t="shared" si="2178"/>
        <v>5.6336277870405738E-3</v>
      </c>
      <c r="C661" s="34">
        <f t="shared" si="2178"/>
        <v>5.8637756545510955E-2</v>
      </c>
      <c r="D661" s="34">
        <f t="shared" si="2178"/>
        <v>-5.0335419386790314E-2</v>
      </c>
      <c r="E661" s="34">
        <f t="shared" si="2178"/>
        <v>0.12338821062394767</v>
      </c>
      <c r="F661" s="34">
        <f t="shared" si="2178"/>
        <v>-7.3010895801845277E-2</v>
      </c>
      <c r="G661" s="34">
        <f t="shared" si="2178"/>
        <v>1.9314584575859106E-2</v>
      </c>
      <c r="H661" s="34">
        <f t="shared" si="2178"/>
        <v>-6.1646230452972572E-2</v>
      </c>
      <c r="I661" s="34">
        <f t="shared" si="2178"/>
        <v>3.1025777305341506E-2</v>
      </c>
      <c r="J661" s="34">
        <f t="shared" si="2178"/>
        <v>2.845306026733363E-2</v>
      </c>
      <c r="K661" s="34">
        <f t="shared" si="2178"/>
        <v>7.9518690390132374E-3</v>
      </c>
      <c r="L661" s="34">
        <f t="shared" si="2178"/>
        <v>6.6458258086211419E-2</v>
      </c>
      <c r="M661" s="34">
        <f t="shared" si="2178"/>
        <v>8.6493074792243663E-2</v>
      </c>
      <c r="N661" s="34">
        <f t="shared" si="2178"/>
        <v>8.4162387676508299E-2</v>
      </c>
      <c r="O661" s="34">
        <f t="shared" si="2178"/>
        <v>9.0114068441064621E-2</v>
      </c>
      <c r="P661" s="34">
        <f t="shared" si="2178"/>
        <v>3.089468243941651E-2</v>
      </c>
      <c r="Q661" s="34">
        <f t="shared" si="2178"/>
        <v>0.19736379613356769</v>
      </c>
      <c r="R661" s="34">
        <f t="shared" si="2178"/>
        <v>-7.4066847303092209E-2</v>
      </c>
      <c r="S661" s="34">
        <f t="shared" si="2178"/>
        <v>-6.9200978927895784E-2</v>
      </c>
      <c r="T661" s="34">
        <f t="shared" si="2178"/>
        <v>7.1570121951219479E-2</v>
      </c>
      <c r="U661" s="34">
        <f t="shared" si="2178"/>
        <v>-5.7071661106868898E-3</v>
      </c>
      <c r="V661" s="34">
        <f t="shared" si="2178"/>
        <v>1.1035879938156468E-2</v>
      </c>
      <c r="W661" s="34">
        <f t="shared" si="2178"/>
        <v>-3.2759506680369976E-2</v>
      </c>
      <c r="X661" s="34">
        <f t="shared" si="2178"/>
        <v>-3.2377063858744282E-2</v>
      </c>
      <c r="Y661" s="34">
        <f t="shared" si="2178"/>
        <v>1.7557449005938253E-3</v>
      </c>
      <c r="Z661" s="34">
        <f t="shared" si="2178"/>
        <v>9.94027528194108E-4</v>
      </c>
      <c r="AA661" s="34">
        <f t="shared" si="2178"/>
        <v>-0.11991044816378271</v>
      </c>
      <c r="AB661" s="34">
        <f t="shared" si="2178"/>
        <v>-4.8040855063949062E-2</v>
      </c>
      <c r="AC661" s="34">
        <f t="shared" si="2178"/>
        <v>1.7340997172867079E-2</v>
      </c>
      <c r="AD661" s="34">
        <f t="shared" si="2178"/>
        <v>-0.11543324342548889</v>
      </c>
      <c r="AE661" s="34">
        <f t="shared" si="2178"/>
        <v>-0.14853244668653975</v>
      </c>
      <c r="AF661" s="34">
        <f t="shared" si="2178"/>
        <v>-7.592898854040131E-2</v>
      </c>
      <c r="AG661" s="34">
        <f t="shared" si="2178"/>
        <v>-0.23377529658060014</v>
      </c>
      <c r="AH661" s="34">
        <f t="shared" si="2178"/>
        <v>-3.9751102519180792E-2</v>
      </c>
      <c r="AI661" s="34">
        <f t="shared" si="2178"/>
        <v>2.6766801463508516E-2</v>
      </c>
      <c r="AJ661" s="34">
        <f t="shared" si="2178"/>
        <v>8.3234954605071465E-3</v>
      </c>
    </row>
    <row r="662" spans="1:73" x14ac:dyDescent="0.2">
      <c r="A662" s="1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</row>
    <row r="663" spans="1:73" ht="15" x14ac:dyDescent="0.25">
      <c r="A663" s="16" t="s">
        <v>72</v>
      </c>
      <c r="I663" s="16" t="s">
        <v>72</v>
      </c>
      <c r="T663" s="16" t="s">
        <v>72</v>
      </c>
      <c r="AE663" s="16" t="s">
        <v>72</v>
      </c>
      <c r="AL663" s="27" t="str">
        <f>"Percent of NZ Guest Nights (Annual share of NZ accommodation market)"</f>
        <v>Percent of NZ Guest Nights (Annual share of NZ accommodation market)</v>
      </c>
      <c r="AX663" s="27" t="str">
        <f>"Percent of NZ Guest Nights (Annual share of NZ accommodation market)"</f>
        <v>Percent of NZ Guest Nights (Annual share of NZ accommodation market)</v>
      </c>
      <c r="BL663" s="27" t="str">
        <f>"Percent of NZ Guest Nights (Annual share of NZ accommodation market)"</f>
        <v>Percent of NZ Guest Nights (Annual share of NZ accommodation market)</v>
      </c>
    </row>
    <row r="664" spans="1:73" ht="38.25" x14ac:dyDescent="0.2">
      <c r="A664" s="42" t="s">
        <v>51</v>
      </c>
      <c r="B664" s="3" t="str">
        <f t="shared" ref="B664:AJ664" si="2179">B4</f>
        <v>Northland</v>
      </c>
      <c r="C664" s="3" t="str">
        <f t="shared" si="2179"/>
        <v>Auckland</v>
      </c>
      <c r="D664" s="3" t="str">
        <f t="shared" si="2179"/>
        <v>Coromandel</v>
      </c>
      <c r="E664" s="3" t="str">
        <f t="shared" si="2179"/>
        <v>Waikato</v>
      </c>
      <c r="F664" s="3" t="str">
        <f t="shared" si="2179"/>
        <v xml:space="preserve">Bay of Plenty </v>
      </c>
      <c r="G664" s="3" t="str">
        <f t="shared" si="2179"/>
        <v>Rotorua</v>
      </c>
      <c r="H664" s="3" t="str">
        <f t="shared" si="2179"/>
        <v>Taupo</v>
      </c>
      <c r="I664" s="3" t="str">
        <f t="shared" si="2179"/>
        <v>Whakatane-Kawerau</v>
      </c>
      <c r="J664" s="3" t="str">
        <f t="shared" si="2179"/>
        <v>Gisborne</v>
      </c>
      <c r="K664" s="3" t="str">
        <f t="shared" si="2179"/>
        <v>Taranaki</v>
      </c>
      <c r="L664" s="3" t="str">
        <f t="shared" si="2179"/>
        <v>Hawke's Bay</v>
      </c>
      <c r="M664" s="3" t="str">
        <f t="shared" si="2179"/>
        <v>Ruapehu</v>
      </c>
      <c r="N664" s="3" t="str">
        <f t="shared" si="2179"/>
        <v>Manawatu</v>
      </c>
      <c r="O664" s="3" t="str">
        <f t="shared" si="2179"/>
        <v>Wanganui</v>
      </c>
      <c r="P664" s="3" t="str">
        <f t="shared" si="2179"/>
        <v>Wairarapa</v>
      </c>
      <c r="Q664" s="3" t="str">
        <f t="shared" si="2179"/>
        <v>Kapiti-Horowhenua</v>
      </c>
      <c r="R664" s="3" t="str">
        <f t="shared" si="2179"/>
        <v>Wellington</v>
      </c>
      <c r="S664" s="3" t="str">
        <f t="shared" si="2179"/>
        <v>Wellington City</v>
      </c>
      <c r="T664" s="3" t="str">
        <f t="shared" si="2179"/>
        <v>Marlborough</v>
      </c>
      <c r="U664" s="3" t="str">
        <f t="shared" si="2179"/>
        <v>Nelson-Tasman</v>
      </c>
      <c r="V664" s="3" t="str">
        <f t="shared" si="2179"/>
        <v>Canterbury</v>
      </c>
      <c r="W664" s="3" t="str">
        <f t="shared" si="2179"/>
        <v>Hurunui</v>
      </c>
      <c r="X664" s="3" t="str">
        <f t="shared" si="2179"/>
        <v>Mackenzie</v>
      </c>
      <c r="Y664" s="3" t="str">
        <f t="shared" si="2179"/>
        <v>Timaru</v>
      </c>
      <c r="Z664" s="3" t="str">
        <f t="shared" si="2179"/>
        <v>Combined Canterbury RTOs</v>
      </c>
      <c r="AA664" s="3" t="str">
        <f t="shared" si="2179"/>
        <v>West Coast</v>
      </c>
      <c r="AB664" s="3" t="str">
        <f t="shared" si="2179"/>
        <v>Wanaka</v>
      </c>
      <c r="AC664" s="3" t="str">
        <f t="shared" si="2179"/>
        <v>Queenstown</v>
      </c>
      <c r="AD664" s="3" t="str">
        <f t="shared" si="2179"/>
        <v>Waitaki</v>
      </c>
      <c r="AE664" s="3" t="str">
        <f t="shared" si="2179"/>
        <v>Central Otago</v>
      </c>
      <c r="AF664" s="3" t="str">
        <f t="shared" si="2179"/>
        <v>Dunedin</v>
      </c>
      <c r="AG664" s="3" t="str">
        <f t="shared" si="2179"/>
        <v>Clutha</v>
      </c>
      <c r="AH664" s="3" t="str">
        <f t="shared" si="2179"/>
        <v>Fiordland</v>
      </c>
      <c r="AI664" s="3" t="str">
        <f t="shared" si="2179"/>
        <v>Southland</v>
      </c>
      <c r="AJ664" s="3" t="str">
        <f t="shared" si="2179"/>
        <v>Total NZ</v>
      </c>
      <c r="AM664" s="3" t="str">
        <f t="shared" ref="AM664:BU664" si="2180">B664</f>
        <v>Northland</v>
      </c>
      <c r="AN664" s="3" t="str">
        <f t="shared" si="2180"/>
        <v>Auckland</v>
      </c>
      <c r="AO664" s="3" t="str">
        <f t="shared" si="2180"/>
        <v>Coromandel</v>
      </c>
      <c r="AP664" s="3" t="str">
        <f t="shared" si="2180"/>
        <v>Waikato</v>
      </c>
      <c r="AQ664" s="3" t="str">
        <f t="shared" si="2180"/>
        <v xml:space="preserve">Bay of Plenty </v>
      </c>
      <c r="AR664" s="3" t="str">
        <f t="shared" si="2180"/>
        <v>Rotorua</v>
      </c>
      <c r="AS664" s="3" t="str">
        <f t="shared" si="2180"/>
        <v>Taupo</v>
      </c>
      <c r="AT664" s="3" t="str">
        <f t="shared" si="2180"/>
        <v>Whakatane-Kawerau</v>
      </c>
      <c r="AU664" s="3" t="str">
        <f t="shared" si="2180"/>
        <v>Gisborne</v>
      </c>
      <c r="AV664" s="3" t="str">
        <f t="shared" si="2180"/>
        <v>Taranaki</v>
      </c>
      <c r="AW664" s="3" t="str">
        <f t="shared" si="2180"/>
        <v>Hawke's Bay</v>
      </c>
      <c r="AX664" s="3" t="str">
        <f t="shared" si="2180"/>
        <v>Ruapehu</v>
      </c>
      <c r="AY664" s="3" t="str">
        <f t="shared" si="2180"/>
        <v>Manawatu</v>
      </c>
      <c r="AZ664" s="3" t="str">
        <f t="shared" si="2180"/>
        <v>Wanganui</v>
      </c>
      <c r="BA664" s="3" t="str">
        <f t="shared" si="2180"/>
        <v>Wairarapa</v>
      </c>
      <c r="BB664" s="3" t="str">
        <f t="shared" si="2180"/>
        <v>Kapiti-Horowhenua</v>
      </c>
      <c r="BC664" s="3" t="str">
        <f t="shared" si="2180"/>
        <v>Wellington</v>
      </c>
      <c r="BD664" s="3" t="str">
        <f t="shared" si="2180"/>
        <v>Wellington City</v>
      </c>
      <c r="BE664" s="3" t="str">
        <f t="shared" si="2180"/>
        <v>Marlborough</v>
      </c>
      <c r="BF664" s="3" t="str">
        <f t="shared" si="2180"/>
        <v>Nelson-Tasman</v>
      </c>
      <c r="BG664" s="3" t="str">
        <f t="shared" si="2180"/>
        <v>Canterbury</v>
      </c>
      <c r="BH664" s="3" t="str">
        <f t="shared" si="2180"/>
        <v>Hurunui</v>
      </c>
      <c r="BI664" s="3" t="str">
        <f t="shared" si="2180"/>
        <v>Mackenzie</v>
      </c>
      <c r="BJ664" s="3" t="str">
        <f t="shared" si="2180"/>
        <v>Timaru</v>
      </c>
      <c r="BK664" s="3" t="str">
        <f t="shared" si="2180"/>
        <v>Combined Canterbury RTOs</v>
      </c>
      <c r="BL664" s="3" t="str">
        <f t="shared" si="2180"/>
        <v>West Coast</v>
      </c>
      <c r="BM664" s="3" t="str">
        <f t="shared" si="2180"/>
        <v>Wanaka</v>
      </c>
      <c r="BN664" s="3" t="str">
        <f t="shared" si="2180"/>
        <v>Queenstown</v>
      </c>
      <c r="BO664" s="3" t="str">
        <f t="shared" si="2180"/>
        <v>Waitaki</v>
      </c>
      <c r="BP664" s="3" t="str">
        <f t="shared" si="2180"/>
        <v>Central Otago</v>
      </c>
      <c r="BQ664" s="3" t="str">
        <f t="shared" si="2180"/>
        <v>Dunedin</v>
      </c>
      <c r="BR664" s="3" t="str">
        <f t="shared" si="2180"/>
        <v>Clutha</v>
      </c>
      <c r="BS664" s="3" t="str">
        <f t="shared" si="2180"/>
        <v>Fiordland</v>
      </c>
      <c r="BT664" s="3" t="str">
        <f t="shared" si="2180"/>
        <v>Southland</v>
      </c>
      <c r="BU664" s="3" t="str">
        <f t="shared" si="2180"/>
        <v>Total NZ</v>
      </c>
    </row>
    <row r="665" spans="1:73" x14ac:dyDescent="0.2">
      <c r="A665" s="2" t="str">
        <f t="shared" ref="A665:A728" si="2181">"YE "&amp;TEXT(A16,"mmm-yy")</f>
        <v>YE Dec-01</v>
      </c>
      <c r="B665" s="9">
        <f t="shared" ref="B665:AJ665" si="2182">IF(OR(B5="C",B6="C",B7="C",B8="C",B9="C",B10="C",B11="C",B12="C",B13="C",B14="C",B15="C",B16="C"),"C",SUM(B5:B16))</f>
        <v>1471384</v>
      </c>
      <c r="C665" s="9">
        <f t="shared" si="2182"/>
        <v>4552832</v>
      </c>
      <c r="D665" s="9">
        <f t="shared" si="2182"/>
        <v>644185</v>
      </c>
      <c r="E665" s="9">
        <f t="shared" si="2182"/>
        <v>810606</v>
      </c>
      <c r="F665" s="9">
        <f t="shared" si="2182"/>
        <v>795838</v>
      </c>
      <c r="G665" s="9">
        <f t="shared" si="2182"/>
        <v>1697585</v>
      </c>
      <c r="H665" s="9">
        <f t="shared" si="2182"/>
        <v>1003970</v>
      </c>
      <c r="I665" s="9">
        <f t="shared" si="2182"/>
        <v>217220</v>
      </c>
      <c r="J665" s="9">
        <f t="shared" si="2182"/>
        <v>346465</v>
      </c>
      <c r="K665" s="9">
        <f t="shared" si="2182"/>
        <v>389316</v>
      </c>
      <c r="L665" s="9">
        <f t="shared" si="2182"/>
        <v>846161</v>
      </c>
      <c r="M665" s="9">
        <f t="shared" si="2182"/>
        <v>264739</v>
      </c>
      <c r="N665" s="9">
        <f t="shared" si="2182"/>
        <v>481625</v>
      </c>
      <c r="O665" s="9">
        <f t="shared" si="2182"/>
        <v>167243</v>
      </c>
      <c r="P665" s="9">
        <f t="shared" si="2182"/>
        <v>189690</v>
      </c>
      <c r="Q665" s="9">
        <f t="shared" si="2182"/>
        <v>184112</v>
      </c>
      <c r="R665" s="9">
        <f t="shared" si="2182"/>
        <v>1589186</v>
      </c>
      <c r="S665" s="9">
        <f t="shared" si="2182"/>
        <v>1297501</v>
      </c>
      <c r="T665" s="9">
        <f t="shared" si="2182"/>
        <v>657120</v>
      </c>
      <c r="U665" s="9">
        <f t="shared" si="2182"/>
        <v>1091946</v>
      </c>
      <c r="V665" s="9">
        <f t="shared" si="2182"/>
        <v>3227035</v>
      </c>
      <c r="W665" s="9">
        <f t="shared" si="2182"/>
        <v>222024</v>
      </c>
      <c r="X665" s="9">
        <f t="shared" si="2182"/>
        <v>305354</v>
      </c>
      <c r="Y665" s="9">
        <f t="shared" si="2182"/>
        <v>207752</v>
      </c>
      <c r="Z665" s="9">
        <f t="shared" si="2182"/>
        <v>3962162</v>
      </c>
      <c r="AA665" s="9">
        <f t="shared" si="2182"/>
        <v>966435</v>
      </c>
      <c r="AB665" s="9">
        <f t="shared" si="2182"/>
        <v>459596</v>
      </c>
      <c r="AC665" s="9">
        <f t="shared" si="2182"/>
        <v>2023604</v>
      </c>
      <c r="AD665" s="9">
        <f t="shared" si="2182"/>
        <v>254060</v>
      </c>
      <c r="AE665" s="9">
        <f t="shared" si="2182"/>
        <v>213251</v>
      </c>
      <c r="AF665" s="9">
        <f t="shared" si="2182"/>
        <v>706125</v>
      </c>
      <c r="AG665" s="9">
        <f t="shared" si="2182"/>
        <v>69086</v>
      </c>
      <c r="AH665" s="9">
        <f t="shared" si="2182"/>
        <v>352095</v>
      </c>
      <c r="AI665" s="9">
        <f t="shared" si="2182"/>
        <v>351873</v>
      </c>
      <c r="AJ665" s="9">
        <f t="shared" si="2182"/>
        <v>26759504</v>
      </c>
      <c r="AL665" s="1" t="str">
        <f>A665</f>
        <v>YE Dec-01</v>
      </c>
      <c r="AM665" s="26">
        <f>IF(B665="C","C",B665/$AJ665)</f>
        <v>5.4985473572305377E-2</v>
      </c>
      <c r="AN665" s="26">
        <f t="shared" ref="AN665:AN728" si="2183">IF(C665="C","C",C665/$AJ665)</f>
        <v>0.17013887850836099</v>
      </c>
      <c r="AO665" s="26">
        <f t="shared" ref="AO665:AO728" si="2184">IF(D665="C","C",D665/$AJ665)</f>
        <v>2.4073129307628421E-2</v>
      </c>
      <c r="AP665" s="26">
        <f t="shared" ref="AP665:AP728" si="2185">IF(E665="C","C",E665/$AJ665)</f>
        <v>3.0292265506864403E-2</v>
      </c>
      <c r="AQ665" s="26">
        <f t="shared" ref="AQ665:AQ728" si="2186">IF(F665="C","C",F665/$AJ665)</f>
        <v>2.9740386817334132E-2</v>
      </c>
      <c r="AR665" s="26">
        <f t="shared" ref="AR665:AR728" si="2187">IF(G665="C","C",G665/$AJ665)</f>
        <v>6.3438582419165918E-2</v>
      </c>
      <c r="AS665" s="26">
        <f t="shared" ref="AS665:AS728" si="2188">IF(H665="C","C",H665/$AJ665)</f>
        <v>3.7518258933349438E-2</v>
      </c>
      <c r="AT665" s="26">
        <f t="shared" ref="AT665:AT728" si="2189">IF(I665="C","C",I665/$AJ665)</f>
        <v>8.1174897711108543E-3</v>
      </c>
      <c r="AU665" s="26">
        <f t="shared" ref="AU665:AU728" si="2190">IF(J665="C","C",J665/$AJ665)</f>
        <v>1.2947362552011427E-2</v>
      </c>
      <c r="AV665" s="26">
        <f t="shared" ref="AV665:AV728" si="2191">IF(K665="C","C",K665/$AJ665)</f>
        <v>1.454870015527941E-2</v>
      </c>
      <c r="AW665" s="26">
        <f t="shared" ref="AW665:AW728" si="2192">IF(L665="C","C",L665/$AJ665)</f>
        <v>3.1620952316604972E-2</v>
      </c>
      <c r="AX665" s="26">
        <f t="shared" ref="AX665:AX728" si="2193">IF(M665="C","C",M665/$AJ665)</f>
        <v>9.8932700695797647E-3</v>
      </c>
      <c r="AY665" s="26">
        <f t="shared" ref="AY665:AY728" si="2194">IF(N665="C","C",N665/$AJ665)</f>
        <v>1.7998278293947453E-2</v>
      </c>
      <c r="AZ665" s="26">
        <f t="shared" ref="AZ665:AZ728" si="2195">IF(O665="C","C",O665/$AJ665)</f>
        <v>6.2498542573883285E-3</v>
      </c>
      <c r="BA665" s="26">
        <f t="shared" ref="BA665:BA728" si="2196">IF(P665="C","C",P665/$AJ665)</f>
        <v>7.0886964123101836E-3</v>
      </c>
      <c r="BB665" s="26">
        <f t="shared" ref="BB665:BB728" si="2197">IF(Q665="C","C",Q665/$AJ665)</f>
        <v>6.8802471077191868E-3</v>
      </c>
      <c r="BC665" s="26">
        <f t="shared" ref="BC665:BC728" si="2198">IF(R665="C","C",R665/$AJ665)</f>
        <v>5.938772258260093E-2</v>
      </c>
      <c r="BD665" s="26">
        <f t="shared" ref="BD665:BD728" si="2199">IF(S665="C","C",S665/$AJ665)</f>
        <v>4.8487483176070829E-2</v>
      </c>
      <c r="BE665" s="26">
        <f t="shared" ref="BE665:BE728" si="2200">IF(T665="C","C",T665/$AJ665)</f>
        <v>2.4556508969672982E-2</v>
      </c>
      <c r="BF665" s="26">
        <f t="shared" ref="BF665:BF728" si="2201">IF(U665="C","C",U665/$AJ665)</f>
        <v>4.0805913293460151E-2</v>
      </c>
      <c r="BG665" s="26">
        <f t="shared" ref="BG665:BG728" si="2202">IF(V665="C","C",V665/$AJ665)</f>
        <v>0.12059397662976115</v>
      </c>
      <c r="BH665" s="26">
        <f t="shared" ref="BH665:BH728" si="2203">IF(W665="C","C",W665/$AJ665)</f>
        <v>8.297014772770079E-3</v>
      </c>
      <c r="BI665" s="26">
        <f t="shared" ref="BI665:BI728" si="2204">IF(X665="C","C",X665/$AJ665)</f>
        <v>1.1411048575489292E-2</v>
      </c>
      <c r="BJ665" s="26">
        <f t="shared" ref="BJ665:BJ728" si="2205">IF(Y665="C","C",Y665/$AJ665)</f>
        <v>7.7636715538524186E-3</v>
      </c>
      <c r="BK665" s="26">
        <f t="shared" ref="BK665:BK728" si="2206">IF(Z665="C","C",Z665/$AJ665)</f>
        <v>0.14806559942217165</v>
      </c>
      <c r="BL665" s="26">
        <f t="shared" ref="BL665:BL728" si="2207">IF(AA665="C","C",AA665/$AJ665)</f>
        <v>3.6115579720760148E-2</v>
      </c>
      <c r="BM665" s="26">
        <f t="shared" ref="BM665:BM728" si="2208">IF(AB665="C","C",AB665/$AJ665)</f>
        <v>1.7175056757404772E-2</v>
      </c>
      <c r="BN665" s="26">
        <f t="shared" ref="BN665:BN728" si="2209">IF(AC665="C","C",AC665/$AJ665)</f>
        <v>7.562187998701321E-2</v>
      </c>
      <c r="BO665" s="26">
        <f t="shared" ref="BO665:BO728" si="2210">IF(AD665="C","C",AD665/$AJ665)</f>
        <v>9.4941969029022355E-3</v>
      </c>
      <c r="BP665" s="26">
        <f t="shared" ref="BP665:BP728" si="2211">IF(AE665="C","C",AE665/$AJ665)</f>
        <v>7.9691686363095524E-3</v>
      </c>
      <c r="BQ665" s="26">
        <f t="shared" ref="BQ665:BQ728" si="2212">IF(AF665="C","C",AF665/$AJ665)</f>
        <v>2.6387820940178861E-2</v>
      </c>
      <c r="BR665" s="26">
        <f t="shared" ref="BR665:BR728" si="2213">IF(AG665="C","C",AG665/$AJ665)</f>
        <v>2.5817369410135555E-3</v>
      </c>
      <c r="BS665" s="26">
        <f t="shared" ref="BS665:BS728" si="2214">IF(AH665="C","C",AH665/$AJ665)</f>
        <v>1.3157755091424713E-2</v>
      </c>
      <c r="BT665" s="26">
        <f t="shared" ref="BT665:BT728" si="2215">IF(AI665="C","C",AI665/$AJ665)</f>
        <v>1.3149458973529555E-2</v>
      </c>
      <c r="BU665" s="26">
        <f t="shared" ref="BU665:BU728" si="2216">IF(AJ665="C","C",AJ665/$AJ665)</f>
        <v>1</v>
      </c>
    </row>
    <row r="666" spans="1:73" x14ac:dyDescent="0.2">
      <c r="A666" s="2" t="str">
        <f t="shared" si="2181"/>
        <v>YE Jan-02</v>
      </c>
      <c r="B666" s="9">
        <f t="shared" ref="B666:AJ666" si="2217">IF(OR(B6="C",B7="C",B8="C",B9="C",B10="C",B11="C",B12="C",B13="C",B14="C",B15="C",B16="C",B17="C"),"C",SUM(B6:B17))</f>
        <v>1496612</v>
      </c>
      <c r="C666" s="9">
        <f t="shared" si="2217"/>
        <v>4591054</v>
      </c>
      <c r="D666" s="9">
        <f t="shared" si="2217"/>
        <v>642759</v>
      </c>
      <c r="E666" s="9">
        <f t="shared" si="2217"/>
        <v>810978</v>
      </c>
      <c r="F666" s="9">
        <f t="shared" si="2217"/>
        <v>790462</v>
      </c>
      <c r="G666" s="9">
        <f t="shared" si="2217"/>
        <v>1692650</v>
      </c>
      <c r="H666" s="9">
        <f t="shared" si="2217"/>
        <v>1001317</v>
      </c>
      <c r="I666" s="9">
        <f t="shared" si="2217"/>
        <v>213554</v>
      </c>
      <c r="J666" s="9">
        <f t="shared" si="2217"/>
        <v>359066</v>
      </c>
      <c r="K666" s="9">
        <f t="shared" si="2217"/>
        <v>389609</v>
      </c>
      <c r="L666" s="9">
        <f t="shared" si="2217"/>
        <v>856594</v>
      </c>
      <c r="M666" s="9">
        <f t="shared" si="2217"/>
        <v>267786</v>
      </c>
      <c r="N666" s="9">
        <f t="shared" si="2217"/>
        <v>484935</v>
      </c>
      <c r="O666" s="9">
        <f t="shared" si="2217"/>
        <v>169706</v>
      </c>
      <c r="P666" s="9">
        <f t="shared" si="2217"/>
        <v>188354</v>
      </c>
      <c r="Q666" s="9">
        <f t="shared" si="2217"/>
        <v>181701</v>
      </c>
      <c r="R666" s="9">
        <f t="shared" si="2217"/>
        <v>1597970</v>
      </c>
      <c r="S666" s="9">
        <f t="shared" si="2217"/>
        <v>1303620</v>
      </c>
      <c r="T666" s="9">
        <f t="shared" si="2217"/>
        <v>652822</v>
      </c>
      <c r="U666" s="9">
        <f t="shared" si="2217"/>
        <v>1083134</v>
      </c>
      <c r="V666" s="9">
        <f t="shared" si="2217"/>
        <v>3244127</v>
      </c>
      <c r="W666" s="9">
        <f t="shared" si="2217"/>
        <v>220566</v>
      </c>
      <c r="X666" s="9">
        <f t="shared" si="2217"/>
        <v>300372</v>
      </c>
      <c r="Y666" s="9">
        <f t="shared" si="2217"/>
        <v>207047</v>
      </c>
      <c r="Z666" s="9">
        <f t="shared" si="2217"/>
        <v>3972110</v>
      </c>
      <c r="AA666" s="9">
        <f t="shared" si="2217"/>
        <v>962004</v>
      </c>
      <c r="AB666" s="9">
        <f t="shared" si="2217"/>
        <v>452914</v>
      </c>
      <c r="AC666" s="9">
        <f t="shared" si="2217"/>
        <v>2043459</v>
      </c>
      <c r="AD666" s="9">
        <f t="shared" si="2217"/>
        <v>258204</v>
      </c>
      <c r="AE666" s="9">
        <f t="shared" si="2217"/>
        <v>208658</v>
      </c>
      <c r="AF666" s="9">
        <f t="shared" si="2217"/>
        <v>713806</v>
      </c>
      <c r="AG666" s="9">
        <f t="shared" si="2217"/>
        <v>68046</v>
      </c>
      <c r="AH666" s="9">
        <f t="shared" si="2217"/>
        <v>351538</v>
      </c>
      <c r="AI666" s="9">
        <f t="shared" si="2217"/>
        <v>357747</v>
      </c>
      <c r="AJ666" s="9">
        <f t="shared" si="2217"/>
        <v>26859542</v>
      </c>
      <c r="AL666" s="1" t="str">
        <f t="shared" ref="AL666:AL729" si="2218">A666</f>
        <v>YE Jan-02</v>
      </c>
      <c r="AM666" s="26">
        <f t="shared" ref="AM666:AM729" si="2219">IF(B666="C","C",B666/$AJ666)</f>
        <v>5.5719937443460502E-2</v>
      </c>
      <c r="AN666" s="26">
        <f t="shared" si="2183"/>
        <v>0.17092823101749091</v>
      </c>
      <c r="AO666" s="26">
        <f t="shared" si="2184"/>
        <v>2.3930378261848247E-2</v>
      </c>
      <c r="AP666" s="26">
        <f t="shared" si="2185"/>
        <v>3.0193292201333887E-2</v>
      </c>
      <c r="AQ666" s="26">
        <f t="shared" si="2186"/>
        <v>2.9429466816671707E-2</v>
      </c>
      <c r="AR666" s="26">
        <f t="shared" si="2187"/>
        <v>6.3018572691969213E-2</v>
      </c>
      <c r="AS666" s="26">
        <f t="shared" si="2188"/>
        <v>3.7279749595134568E-2</v>
      </c>
      <c r="AT666" s="26">
        <f t="shared" si="2189"/>
        <v>7.9507684829473266E-3</v>
      </c>
      <c r="AU666" s="26">
        <f t="shared" si="2190"/>
        <v>1.3368284537390846E-2</v>
      </c>
      <c r="AV666" s="26">
        <f t="shared" si="2191"/>
        <v>1.4505422318816904E-2</v>
      </c>
      <c r="AW666" s="26">
        <f t="shared" si="2192"/>
        <v>3.1891608576199847E-2</v>
      </c>
      <c r="AX666" s="26">
        <f t="shared" si="2193"/>
        <v>9.969864713255349E-3</v>
      </c>
      <c r="AY666" s="26">
        <f t="shared" si="2194"/>
        <v>1.8054477622887241E-2</v>
      </c>
      <c r="AZ666" s="26">
        <f t="shared" si="2195"/>
        <v>6.3182760152797838E-3</v>
      </c>
      <c r="BA666" s="26">
        <f t="shared" si="2196"/>
        <v>7.0125544210694283E-3</v>
      </c>
      <c r="BB666" s="26">
        <f t="shared" si="2197"/>
        <v>6.7648584625903153E-3</v>
      </c>
      <c r="BC666" s="26">
        <f t="shared" si="2198"/>
        <v>5.9493568430913676E-2</v>
      </c>
      <c r="BD666" s="26">
        <f t="shared" si="2199"/>
        <v>4.8534706958145449E-2</v>
      </c>
      <c r="BE666" s="26">
        <f t="shared" si="2200"/>
        <v>2.4305030964414807E-2</v>
      </c>
      <c r="BF666" s="26">
        <f t="shared" si="2201"/>
        <v>4.0325855146748218E-2</v>
      </c>
      <c r="BG666" s="26">
        <f t="shared" si="2202"/>
        <v>0.12078117340943491</v>
      </c>
      <c r="BH666" s="26">
        <f t="shared" si="2203"/>
        <v>8.2118302687365259E-3</v>
      </c>
      <c r="BI666" s="26">
        <f t="shared" si="2204"/>
        <v>1.118306484898365E-2</v>
      </c>
      <c r="BJ666" s="26">
        <f t="shared" si="2205"/>
        <v>7.7085082091124264E-3</v>
      </c>
      <c r="BK666" s="26">
        <f t="shared" si="2206"/>
        <v>0.14788450227483402</v>
      </c>
      <c r="BL666" s="26">
        <f t="shared" si="2207"/>
        <v>3.5816098427888306E-2</v>
      </c>
      <c r="BM666" s="26">
        <f t="shared" si="2208"/>
        <v>1.686231284211771E-2</v>
      </c>
      <c r="BN666" s="26">
        <f t="shared" si="2209"/>
        <v>7.6079443201228072E-2</v>
      </c>
      <c r="BO666" s="26">
        <f t="shared" si="2210"/>
        <v>9.6131199854413013E-3</v>
      </c>
      <c r="BP666" s="26">
        <f t="shared" si="2211"/>
        <v>7.7684868937824775E-3</v>
      </c>
      <c r="BQ666" s="26">
        <f t="shared" si="2212"/>
        <v>2.6575508994159319E-2</v>
      </c>
      <c r="BR666" s="26">
        <f t="shared" si="2213"/>
        <v>2.5334013513707717E-3</v>
      </c>
      <c r="BS666" s="26">
        <f t="shared" si="2214"/>
        <v>1.3088011701763195E-2</v>
      </c>
      <c r="BT666" s="26">
        <f t="shared" si="2215"/>
        <v>1.3319177222009222E-2</v>
      </c>
      <c r="BU666" s="26">
        <f t="shared" si="2216"/>
        <v>1</v>
      </c>
    </row>
    <row r="667" spans="1:73" x14ac:dyDescent="0.2">
      <c r="A667" s="2" t="str">
        <f t="shared" si="2181"/>
        <v>YE Feb-02</v>
      </c>
      <c r="B667" s="9">
        <f t="shared" ref="B667:AJ667" si="2220">IF(OR(B7="C",B8="C",B9="C",B10="C",B11="C",B12="C",B13="C",B14="C",B15="C",B16="C",B17="C",B18="C"),"C",SUM(B7:B18))</f>
        <v>1510944</v>
      </c>
      <c r="C667" s="9">
        <f t="shared" si="2220"/>
        <v>4644498</v>
      </c>
      <c r="D667" s="9">
        <f t="shared" si="2220"/>
        <v>646981</v>
      </c>
      <c r="E667" s="9">
        <f t="shared" si="2220"/>
        <v>817502</v>
      </c>
      <c r="F667" s="9">
        <f t="shared" si="2220"/>
        <v>789023</v>
      </c>
      <c r="G667" s="9">
        <f t="shared" si="2220"/>
        <v>1700924</v>
      </c>
      <c r="H667" s="9">
        <f t="shared" si="2220"/>
        <v>1006247</v>
      </c>
      <c r="I667" s="9">
        <f t="shared" si="2220"/>
        <v>214856</v>
      </c>
      <c r="J667" s="9">
        <f t="shared" si="2220"/>
        <v>361627</v>
      </c>
      <c r="K667" s="9">
        <f t="shared" si="2220"/>
        <v>391953</v>
      </c>
      <c r="L667" s="9">
        <f t="shared" si="2220"/>
        <v>863969</v>
      </c>
      <c r="M667" s="9">
        <f t="shared" si="2220"/>
        <v>270964</v>
      </c>
      <c r="N667" s="9">
        <f t="shared" si="2220"/>
        <v>489145</v>
      </c>
      <c r="O667" s="9">
        <f t="shared" si="2220"/>
        <v>167338</v>
      </c>
      <c r="P667" s="9">
        <f t="shared" si="2220"/>
        <v>191362</v>
      </c>
      <c r="Q667" s="9">
        <f t="shared" si="2220"/>
        <v>182887</v>
      </c>
      <c r="R667" s="9">
        <f t="shared" si="2220"/>
        <v>1612192</v>
      </c>
      <c r="S667" s="9">
        <f t="shared" si="2220"/>
        <v>1319090</v>
      </c>
      <c r="T667" s="9">
        <f t="shared" si="2220"/>
        <v>652156</v>
      </c>
      <c r="U667" s="9">
        <f t="shared" si="2220"/>
        <v>1094601</v>
      </c>
      <c r="V667" s="9">
        <f t="shared" si="2220"/>
        <v>3271816</v>
      </c>
      <c r="W667" s="9">
        <f t="shared" si="2220"/>
        <v>221955</v>
      </c>
      <c r="X667" s="9">
        <f t="shared" si="2220"/>
        <v>301115</v>
      </c>
      <c r="Y667" s="9">
        <f t="shared" si="2220"/>
        <v>207503</v>
      </c>
      <c r="Z667" s="9">
        <f t="shared" si="2220"/>
        <v>4002386</v>
      </c>
      <c r="AA667" s="9">
        <f t="shared" si="2220"/>
        <v>960237</v>
      </c>
      <c r="AB667" s="9">
        <f t="shared" si="2220"/>
        <v>450922</v>
      </c>
      <c r="AC667" s="9">
        <f t="shared" si="2220"/>
        <v>2045433</v>
      </c>
      <c r="AD667" s="9">
        <f t="shared" si="2220"/>
        <v>258302</v>
      </c>
      <c r="AE667" s="9">
        <f t="shared" si="2220"/>
        <v>210055</v>
      </c>
      <c r="AF667" s="9">
        <f t="shared" si="2220"/>
        <v>723984</v>
      </c>
      <c r="AG667" s="9">
        <f t="shared" si="2220"/>
        <v>68364</v>
      </c>
      <c r="AH667" s="9">
        <f t="shared" si="2220"/>
        <v>353975</v>
      </c>
      <c r="AI667" s="9">
        <f t="shared" si="2220"/>
        <v>360852</v>
      </c>
      <c r="AJ667" s="9">
        <f t="shared" si="2220"/>
        <v>27043667</v>
      </c>
      <c r="AL667" s="1" t="str">
        <f t="shared" si="2218"/>
        <v>YE Feb-02</v>
      </c>
      <c r="AM667" s="26">
        <f t="shared" si="2219"/>
        <v>5.5870529688152128E-2</v>
      </c>
      <c r="AN667" s="26">
        <f t="shared" si="2183"/>
        <v>0.17174068886442065</v>
      </c>
      <c r="AO667" s="26">
        <f t="shared" si="2184"/>
        <v>2.3923567761724031E-2</v>
      </c>
      <c r="AP667" s="26">
        <f t="shared" si="2185"/>
        <v>3.0228962662496917E-2</v>
      </c>
      <c r="AQ667" s="26">
        <f t="shared" si="2186"/>
        <v>2.9175888018440694E-2</v>
      </c>
      <c r="AR667" s="26">
        <f t="shared" si="2187"/>
        <v>6.2895464583260841E-2</v>
      </c>
      <c r="AS667" s="26">
        <f t="shared" si="2188"/>
        <v>3.7208230673747018E-2</v>
      </c>
      <c r="AT667" s="26">
        <f t="shared" si="2189"/>
        <v>7.9447805654462474E-3</v>
      </c>
      <c r="AU667" s="26">
        <f t="shared" si="2190"/>
        <v>1.3371966161245811E-2</v>
      </c>
      <c r="AV667" s="26">
        <f t="shared" si="2191"/>
        <v>1.4493337756303537E-2</v>
      </c>
      <c r="AW667" s="26">
        <f t="shared" si="2192"/>
        <v>3.1947183789831461E-2</v>
      </c>
      <c r="AX667" s="26">
        <f t="shared" si="2193"/>
        <v>1.001949920474912E-2</v>
      </c>
      <c r="AY667" s="26">
        <f t="shared" si="2194"/>
        <v>1.808722907289163E-2</v>
      </c>
      <c r="AZ667" s="26">
        <f t="shared" si="2195"/>
        <v>6.1876963652895151E-3</v>
      </c>
      <c r="BA667" s="26">
        <f t="shared" si="2196"/>
        <v>7.0760374323496885E-3</v>
      </c>
      <c r="BB667" s="26">
        <f t="shared" si="2197"/>
        <v>6.7626553751013131E-3</v>
      </c>
      <c r="BC667" s="26">
        <f t="shared" si="2198"/>
        <v>5.9614400665412716E-2</v>
      </c>
      <c r="BD667" s="26">
        <f t="shared" si="2199"/>
        <v>4.8776299456726784E-2</v>
      </c>
      <c r="BE667" s="26">
        <f t="shared" si="2200"/>
        <v>2.411492494712348E-2</v>
      </c>
      <c r="BF667" s="26">
        <f t="shared" si="2201"/>
        <v>4.0475317197183357E-2</v>
      </c>
      <c r="BG667" s="26">
        <f t="shared" si="2202"/>
        <v>0.12098270548886732</v>
      </c>
      <c r="BH667" s="26">
        <f t="shared" si="2203"/>
        <v>8.2072819488570089E-3</v>
      </c>
      <c r="BI667" s="26">
        <f t="shared" si="2204"/>
        <v>1.1134399783875462E-2</v>
      </c>
      <c r="BJ667" s="26">
        <f t="shared" si="2205"/>
        <v>7.6728869646265057E-3</v>
      </c>
      <c r="BK667" s="26">
        <f t="shared" si="2206"/>
        <v>0.14799716325452461</v>
      </c>
      <c r="BL667" s="26">
        <f t="shared" si="2207"/>
        <v>3.5506908142301855E-2</v>
      </c>
      <c r="BM667" s="26">
        <f t="shared" si="2208"/>
        <v>1.6673848261776036E-2</v>
      </c>
      <c r="BN667" s="26">
        <f t="shared" si="2209"/>
        <v>7.5634454454715769E-2</v>
      </c>
      <c r="BO667" s="26">
        <f t="shared" si="2210"/>
        <v>9.5512934691881837E-3</v>
      </c>
      <c r="BP667" s="26">
        <f t="shared" si="2211"/>
        <v>7.767252865523008E-3</v>
      </c>
      <c r="BQ667" s="26">
        <f t="shared" si="2212"/>
        <v>2.6770925703233958E-2</v>
      </c>
      <c r="BR667" s="26">
        <f t="shared" si="2213"/>
        <v>2.5279116179030012E-3</v>
      </c>
      <c r="BS667" s="26">
        <f t="shared" si="2214"/>
        <v>1.3089016367491879E-2</v>
      </c>
      <c r="BT667" s="26">
        <f t="shared" si="2215"/>
        <v>1.3343308804978259E-2</v>
      </c>
      <c r="BU667" s="26">
        <f t="shared" si="2216"/>
        <v>1</v>
      </c>
    </row>
    <row r="668" spans="1:73" x14ac:dyDescent="0.2">
      <c r="A668" s="2" t="str">
        <f t="shared" si="2181"/>
        <v>YE Mar-02</v>
      </c>
      <c r="B668" s="9">
        <f t="shared" ref="B668:AJ668" si="2221">IF(OR(B8="C",B9="C",B10="C",B11="C",B12="C",B13="C",B14="C",B15="C",B16="C",B17="C",B18="C",B19="C"),"C",SUM(B8:B19))</f>
        <v>1546453</v>
      </c>
      <c r="C668" s="9">
        <f t="shared" si="2221"/>
        <v>4718606</v>
      </c>
      <c r="D668" s="9">
        <f t="shared" si="2221"/>
        <v>665238</v>
      </c>
      <c r="E668" s="9">
        <f t="shared" si="2221"/>
        <v>823175</v>
      </c>
      <c r="F668" s="9">
        <f t="shared" si="2221"/>
        <v>805104</v>
      </c>
      <c r="G668" s="9">
        <f t="shared" si="2221"/>
        <v>1719964</v>
      </c>
      <c r="H668" s="9">
        <f t="shared" si="2221"/>
        <v>1016794</v>
      </c>
      <c r="I668" s="9">
        <f t="shared" si="2221"/>
        <v>220249</v>
      </c>
      <c r="J668" s="9">
        <f t="shared" si="2221"/>
        <v>363562</v>
      </c>
      <c r="K668" s="9">
        <f t="shared" si="2221"/>
        <v>398266</v>
      </c>
      <c r="L668" s="9">
        <f t="shared" si="2221"/>
        <v>884370</v>
      </c>
      <c r="M668" s="9">
        <f t="shared" si="2221"/>
        <v>279548</v>
      </c>
      <c r="N668" s="9">
        <f t="shared" si="2221"/>
        <v>505746</v>
      </c>
      <c r="O668" s="9">
        <f t="shared" si="2221"/>
        <v>168954</v>
      </c>
      <c r="P668" s="9">
        <f t="shared" si="2221"/>
        <v>195904</v>
      </c>
      <c r="Q668" s="9">
        <f t="shared" si="2221"/>
        <v>188628</v>
      </c>
      <c r="R668" s="9">
        <f t="shared" si="2221"/>
        <v>1625036</v>
      </c>
      <c r="S668" s="9">
        <f t="shared" si="2221"/>
        <v>1330512</v>
      </c>
      <c r="T668" s="9">
        <f t="shared" si="2221"/>
        <v>662070</v>
      </c>
      <c r="U668" s="9">
        <f t="shared" si="2221"/>
        <v>1112709</v>
      </c>
      <c r="V668" s="9">
        <f t="shared" si="2221"/>
        <v>3348706</v>
      </c>
      <c r="W668" s="9">
        <f t="shared" si="2221"/>
        <v>227198</v>
      </c>
      <c r="X668" s="9">
        <f t="shared" si="2221"/>
        <v>308157</v>
      </c>
      <c r="Y668" s="9">
        <f t="shared" si="2221"/>
        <v>210441</v>
      </c>
      <c r="Z668" s="9">
        <f t="shared" si="2221"/>
        <v>4094499</v>
      </c>
      <c r="AA668" s="9">
        <f t="shared" si="2221"/>
        <v>966486</v>
      </c>
      <c r="AB668" s="9">
        <f t="shared" si="2221"/>
        <v>457645</v>
      </c>
      <c r="AC668" s="9">
        <f t="shared" si="2221"/>
        <v>2064226</v>
      </c>
      <c r="AD668" s="9">
        <f t="shared" si="2221"/>
        <v>269034</v>
      </c>
      <c r="AE668" s="9">
        <f t="shared" si="2221"/>
        <v>220517</v>
      </c>
      <c r="AF668" s="9">
        <f t="shared" si="2221"/>
        <v>729657</v>
      </c>
      <c r="AG668" s="9">
        <f t="shared" si="2221"/>
        <v>69450</v>
      </c>
      <c r="AH668" s="9">
        <f t="shared" si="2221"/>
        <v>358539</v>
      </c>
      <c r="AI668" s="9">
        <f t="shared" si="2221"/>
        <v>366704</v>
      </c>
      <c r="AJ668" s="9">
        <f t="shared" si="2221"/>
        <v>27497119</v>
      </c>
      <c r="AL668" s="1" t="str">
        <f t="shared" si="2218"/>
        <v>YE Mar-02</v>
      </c>
      <c r="AM668" s="26">
        <f t="shared" si="2219"/>
        <v>5.6240546509617968E-2</v>
      </c>
      <c r="AN668" s="26">
        <f t="shared" si="2183"/>
        <v>0.1716036505497176</v>
      </c>
      <c r="AO668" s="26">
        <f t="shared" si="2184"/>
        <v>2.4193007274689395E-2</v>
      </c>
      <c r="AP668" s="26">
        <f t="shared" si="2185"/>
        <v>2.9936772648800042E-2</v>
      </c>
      <c r="AQ668" s="26">
        <f t="shared" si="2186"/>
        <v>2.9279576525817124E-2</v>
      </c>
      <c r="AR668" s="26">
        <f t="shared" si="2187"/>
        <v>6.2550698493176682E-2</v>
      </c>
      <c r="AS668" s="26">
        <f t="shared" si="2188"/>
        <v>3.6978201243555733E-2</v>
      </c>
      <c r="AT668" s="26">
        <f t="shared" si="2189"/>
        <v>8.0098936910445052E-3</v>
      </c>
      <c r="AU668" s="26">
        <f t="shared" si="2190"/>
        <v>1.3221821529739171E-2</v>
      </c>
      <c r="AV668" s="26">
        <f t="shared" si="2191"/>
        <v>1.4483917387854341E-2</v>
      </c>
      <c r="AW668" s="26">
        <f t="shared" si="2192"/>
        <v>3.2162278528161441E-2</v>
      </c>
      <c r="AX668" s="26">
        <f t="shared" si="2193"/>
        <v>1.0166446892127135E-2</v>
      </c>
      <c r="AY668" s="26">
        <f t="shared" si="2194"/>
        <v>1.8392690521505179E-2</v>
      </c>
      <c r="AZ668" s="26">
        <f t="shared" si="2195"/>
        <v>6.1444255305437637E-3</v>
      </c>
      <c r="BA668" s="26">
        <f t="shared" si="2196"/>
        <v>7.1245282096644384E-3</v>
      </c>
      <c r="BB668" s="26">
        <f t="shared" si="2197"/>
        <v>6.8599186700250307E-3</v>
      </c>
      <c r="BC668" s="26">
        <f t="shared" si="2198"/>
        <v>5.909840954610554E-2</v>
      </c>
      <c r="BD668" s="26">
        <f t="shared" si="2199"/>
        <v>4.8387323777447373E-2</v>
      </c>
      <c r="BE668" s="26">
        <f t="shared" si="2200"/>
        <v>2.4077795204653987E-2</v>
      </c>
      <c r="BF668" s="26">
        <f t="shared" si="2201"/>
        <v>4.0466384860173898E-2</v>
      </c>
      <c r="BG668" s="26">
        <f t="shared" si="2202"/>
        <v>0.1217838857954537</v>
      </c>
      <c r="BH668" s="26">
        <f t="shared" si="2203"/>
        <v>8.262611075727606E-3</v>
      </c>
      <c r="BI668" s="26">
        <f t="shared" si="2204"/>
        <v>1.1206883164741731E-2</v>
      </c>
      <c r="BJ668" s="26">
        <f t="shared" si="2205"/>
        <v>7.6532017772480091E-3</v>
      </c>
      <c r="BK668" s="26">
        <f t="shared" si="2206"/>
        <v>0.14890647271083199</v>
      </c>
      <c r="BL668" s="26">
        <f t="shared" si="2207"/>
        <v>3.514862775260201E-2</v>
      </c>
      <c r="BM668" s="26">
        <f t="shared" si="2208"/>
        <v>1.6643379984644938E-2</v>
      </c>
      <c r="BN668" s="26">
        <f t="shared" si="2209"/>
        <v>7.507062830836933E-2</v>
      </c>
      <c r="BO668" s="26">
        <f t="shared" si="2210"/>
        <v>9.7840795612078486E-3</v>
      </c>
      <c r="BP668" s="26">
        <f t="shared" si="2211"/>
        <v>8.0196401666661876E-3</v>
      </c>
      <c r="BQ668" s="26">
        <f t="shared" si="2212"/>
        <v>2.6535761801081779E-2</v>
      </c>
      <c r="BR668" s="26">
        <f t="shared" si="2213"/>
        <v>2.5257191489770256E-3</v>
      </c>
      <c r="BS668" s="26">
        <f t="shared" si="2214"/>
        <v>1.3039147846725324E-2</v>
      </c>
      <c r="BT668" s="26">
        <f t="shared" si="2215"/>
        <v>1.3336088046169491E-2</v>
      </c>
      <c r="BU668" s="26">
        <f t="shared" si="2216"/>
        <v>1</v>
      </c>
    </row>
    <row r="669" spans="1:73" x14ac:dyDescent="0.2">
      <c r="A669" s="2" t="str">
        <f t="shared" si="2181"/>
        <v>YE Apr-02</v>
      </c>
      <c r="B669" s="9">
        <f t="shared" ref="B669:AJ669" si="2222">IF(OR(B9="C",B10="C",B11="C",B12="C",B13="C",B14="C",B15="C",B16="C",B17="C",B18="C",B19="C",B20="C"),"C",SUM(B9:B20))</f>
        <v>1546835</v>
      </c>
      <c r="C669" s="9">
        <f t="shared" si="2222"/>
        <v>4766529</v>
      </c>
      <c r="D669" s="9">
        <f t="shared" si="2222"/>
        <v>670309</v>
      </c>
      <c r="E669" s="9">
        <f t="shared" si="2222"/>
        <v>828612</v>
      </c>
      <c r="F669" s="9">
        <f t="shared" si="2222"/>
        <v>798158</v>
      </c>
      <c r="G669" s="9">
        <f t="shared" si="2222"/>
        <v>1714396</v>
      </c>
      <c r="H669" s="9">
        <f t="shared" si="2222"/>
        <v>1012513</v>
      </c>
      <c r="I669" s="9">
        <f t="shared" si="2222"/>
        <v>217894</v>
      </c>
      <c r="J669" s="9">
        <f t="shared" si="2222"/>
        <v>353956</v>
      </c>
      <c r="K669" s="9">
        <f t="shared" si="2222"/>
        <v>391334</v>
      </c>
      <c r="L669" s="9">
        <f t="shared" si="2222"/>
        <v>879494</v>
      </c>
      <c r="M669" s="9">
        <f t="shared" si="2222"/>
        <v>282278</v>
      </c>
      <c r="N669" s="9">
        <f t="shared" si="2222"/>
        <v>505191</v>
      </c>
      <c r="O669" s="9">
        <f t="shared" si="2222"/>
        <v>163895</v>
      </c>
      <c r="P669" s="9">
        <f t="shared" si="2222"/>
        <v>194625</v>
      </c>
      <c r="Q669" s="9">
        <f t="shared" si="2222"/>
        <v>185824</v>
      </c>
      <c r="R669" s="9">
        <f t="shared" si="2222"/>
        <v>1630670</v>
      </c>
      <c r="S669" s="9">
        <f t="shared" si="2222"/>
        <v>1338070</v>
      </c>
      <c r="T669" s="9">
        <f t="shared" si="2222"/>
        <v>659842</v>
      </c>
      <c r="U669" s="9">
        <f t="shared" si="2222"/>
        <v>1113637</v>
      </c>
      <c r="V669" s="9">
        <f t="shared" si="2222"/>
        <v>3345380</v>
      </c>
      <c r="W669" s="9">
        <f t="shared" si="2222"/>
        <v>225934</v>
      </c>
      <c r="X669" s="9">
        <f t="shared" si="2222"/>
        <v>307593</v>
      </c>
      <c r="Y669" s="9">
        <f t="shared" si="2222"/>
        <v>208653</v>
      </c>
      <c r="Z669" s="9">
        <f t="shared" si="2222"/>
        <v>4087557</v>
      </c>
      <c r="AA669" s="9">
        <f t="shared" si="2222"/>
        <v>966630</v>
      </c>
      <c r="AB669" s="9">
        <f t="shared" si="2222"/>
        <v>461915</v>
      </c>
      <c r="AC669" s="9">
        <f t="shared" si="2222"/>
        <v>2066369</v>
      </c>
      <c r="AD669" s="9">
        <f t="shared" si="2222"/>
        <v>268910</v>
      </c>
      <c r="AE669" s="9">
        <f t="shared" si="2222"/>
        <v>218927</v>
      </c>
      <c r="AF669" s="9">
        <f t="shared" si="2222"/>
        <v>730109</v>
      </c>
      <c r="AG669" s="9">
        <f t="shared" si="2222"/>
        <v>69267</v>
      </c>
      <c r="AH669" s="9">
        <f t="shared" si="2222"/>
        <v>363438</v>
      </c>
      <c r="AI669" s="9">
        <f t="shared" si="2222"/>
        <v>373595</v>
      </c>
      <c r="AJ669" s="9">
        <f t="shared" si="2222"/>
        <v>27522695</v>
      </c>
      <c r="AL669" s="1" t="str">
        <f t="shared" si="2218"/>
        <v>YE Apr-02</v>
      </c>
      <c r="AM669" s="26">
        <f t="shared" si="2219"/>
        <v>5.6202163341925633E-2</v>
      </c>
      <c r="AN669" s="26">
        <f t="shared" si="2183"/>
        <v>0.1731854020836259</v>
      </c>
      <c r="AO669" s="26">
        <f t="shared" si="2184"/>
        <v>2.4354773397009269E-2</v>
      </c>
      <c r="AP669" s="26">
        <f t="shared" si="2185"/>
        <v>3.010649938169209E-2</v>
      </c>
      <c r="AQ669" s="26">
        <f t="shared" si="2186"/>
        <v>2.8999994368284064E-2</v>
      </c>
      <c r="AR669" s="26">
        <f t="shared" si="2187"/>
        <v>6.2290266269346077E-2</v>
      </c>
      <c r="AS669" s="26">
        <f t="shared" si="2188"/>
        <v>3.6788294169593491E-2</v>
      </c>
      <c r="AT669" s="26">
        <f t="shared" si="2189"/>
        <v>7.9168845928787139E-3</v>
      </c>
      <c r="AU669" s="26">
        <f t="shared" si="2190"/>
        <v>1.2860513841395256E-2</v>
      </c>
      <c r="AV669" s="26">
        <f t="shared" si="2191"/>
        <v>1.4218593055658249E-2</v>
      </c>
      <c r="AW669" s="26">
        <f t="shared" si="2192"/>
        <v>3.1955228221654891E-2</v>
      </c>
      <c r="AX669" s="26">
        <f t="shared" si="2193"/>
        <v>1.0256190391238939E-2</v>
      </c>
      <c r="AY669" s="26">
        <f t="shared" si="2194"/>
        <v>1.8355433579451432E-2</v>
      </c>
      <c r="AZ669" s="26">
        <f t="shared" si="2195"/>
        <v>5.9549037621497462E-3</v>
      </c>
      <c r="BA669" s="26">
        <f t="shared" si="2196"/>
        <v>7.0714368632868252E-3</v>
      </c>
      <c r="BB669" s="26">
        <f t="shared" si="2197"/>
        <v>6.7516643991440521E-3</v>
      </c>
      <c r="BC669" s="26">
        <f t="shared" si="2198"/>
        <v>5.9248194989625837E-2</v>
      </c>
      <c r="BD669" s="26">
        <f t="shared" si="2199"/>
        <v>4.8616968650780745E-2</v>
      </c>
      <c r="BE669" s="26">
        <f t="shared" si="2200"/>
        <v>2.3974469069980246E-2</v>
      </c>
      <c r="BF669" s="26">
        <f t="shared" si="2201"/>
        <v>4.0462498312756071E-2</v>
      </c>
      <c r="BG669" s="26">
        <f t="shared" si="2202"/>
        <v>0.12154987002544627</v>
      </c>
      <c r="BH669" s="26">
        <f t="shared" si="2203"/>
        <v>8.2090071484642035E-3</v>
      </c>
      <c r="BI669" s="26">
        <f t="shared" si="2204"/>
        <v>1.117597677117012E-2</v>
      </c>
      <c r="BJ669" s="26">
        <f t="shared" si="2205"/>
        <v>7.5811253222113602E-3</v>
      </c>
      <c r="BK669" s="26">
        <f t="shared" si="2206"/>
        <v>0.14851587026633839</v>
      </c>
      <c r="BL669" s="26">
        <f t="shared" si="2207"/>
        <v>3.5121197251940628E-2</v>
      </c>
      <c r="BM669" s="26">
        <f t="shared" si="2208"/>
        <v>1.6783058490456693E-2</v>
      </c>
      <c r="BN669" s="26">
        <f t="shared" si="2209"/>
        <v>7.5078730480427153E-2</v>
      </c>
      <c r="BO669" s="26">
        <f t="shared" si="2210"/>
        <v>9.7704821421012739E-3</v>
      </c>
      <c r="BP669" s="26">
        <f t="shared" si="2211"/>
        <v>7.9544172545602827E-3</v>
      </c>
      <c r="BQ669" s="26">
        <f t="shared" si="2212"/>
        <v>2.6527525738304334E-2</v>
      </c>
      <c r="BR669" s="26">
        <f t="shared" si="2213"/>
        <v>2.5167230171318617E-3</v>
      </c>
      <c r="BS669" s="26">
        <f t="shared" si="2214"/>
        <v>1.3205029521999935E-2</v>
      </c>
      <c r="BT669" s="26">
        <f t="shared" si="2215"/>
        <v>1.3574070417159367E-2</v>
      </c>
      <c r="BU669" s="26">
        <f t="shared" si="2216"/>
        <v>1</v>
      </c>
    </row>
    <row r="670" spans="1:73" x14ac:dyDescent="0.2">
      <c r="A670" s="2" t="str">
        <f t="shared" si="2181"/>
        <v>YE May-02</v>
      </c>
      <c r="B670" s="9">
        <f t="shared" ref="B670:AJ670" si="2223">IF(OR(B10="C",B11="C",B12="C",B13="C",B14="C",B15="C",B16="C",B17="C",B18="C",B19="C",B20="C",B21="C"),"C",SUM(B10:B21))</f>
        <v>1559124</v>
      </c>
      <c r="C670" s="9">
        <f t="shared" si="2223"/>
        <v>4813704</v>
      </c>
      <c r="D670" s="9">
        <f t="shared" si="2223"/>
        <v>677000</v>
      </c>
      <c r="E670" s="9">
        <f t="shared" si="2223"/>
        <v>833797</v>
      </c>
      <c r="F670" s="9">
        <f t="shared" si="2223"/>
        <v>804691</v>
      </c>
      <c r="G670" s="9">
        <f t="shared" si="2223"/>
        <v>1727251</v>
      </c>
      <c r="H670" s="9">
        <f t="shared" si="2223"/>
        <v>1023559</v>
      </c>
      <c r="I670" s="9">
        <f t="shared" si="2223"/>
        <v>219778</v>
      </c>
      <c r="J670" s="9">
        <f t="shared" si="2223"/>
        <v>353885</v>
      </c>
      <c r="K670" s="9">
        <f t="shared" si="2223"/>
        <v>389483</v>
      </c>
      <c r="L670" s="9">
        <f t="shared" si="2223"/>
        <v>886298</v>
      </c>
      <c r="M670" s="9">
        <f t="shared" si="2223"/>
        <v>285665</v>
      </c>
      <c r="N670" s="9">
        <f t="shared" si="2223"/>
        <v>510225</v>
      </c>
      <c r="O670" s="9">
        <f t="shared" si="2223"/>
        <v>163529</v>
      </c>
      <c r="P670" s="9">
        <f t="shared" si="2223"/>
        <v>194981</v>
      </c>
      <c r="Q670" s="9">
        <f t="shared" si="2223"/>
        <v>186768</v>
      </c>
      <c r="R670" s="9">
        <f t="shared" si="2223"/>
        <v>1640628</v>
      </c>
      <c r="S670" s="9">
        <f t="shared" si="2223"/>
        <v>1348042</v>
      </c>
      <c r="T670" s="9">
        <f t="shared" si="2223"/>
        <v>659099</v>
      </c>
      <c r="U670" s="9">
        <f t="shared" si="2223"/>
        <v>1118334</v>
      </c>
      <c r="V670" s="9">
        <f t="shared" si="2223"/>
        <v>3362357</v>
      </c>
      <c r="W670" s="9">
        <f t="shared" si="2223"/>
        <v>226076</v>
      </c>
      <c r="X670" s="9">
        <f t="shared" si="2223"/>
        <v>311231</v>
      </c>
      <c r="Y670" s="9">
        <f t="shared" si="2223"/>
        <v>207348</v>
      </c>
      <c r="Z670" s="9">
        <f t="shared" si="2223"/>
        <v>4107009</v>
      </c>
      <c r="AA670" s="9">
        <f t="shared" si="2223"/>
        <v>966818</v>
      </c>
      <c r="AB670" s="9">
        <f t="shared" si="2223"/>
        <v>465138</v>
      </c>
      <c r="AC670" s="9">
        <f t="shared" si="2223"/>
        <v>2065541</v>
      </c>
      <c r="AD670" s="9">
        <f t="shared" si="2223"/>
        <v>270508</v>
      </c>
      <c r="AE670" s="9">
        <f t="shared" si="2223"/>
        <v>220122</v>
      </c>
      <c r="AF670" s="9">
        <f t="shared" si="2223"/>
        <v>731837</v>
      </c>
      <c r="AG670" s="9">
        <f t="shared" si="2223"/>
        <v>68989</v>
      </c>
      <c r="AH670" s="9">
        <f t="shared" si="2223"/>
        <v>366011</v>
      </c>
      <c r="AI670" s="9">
        <f t="shared" si="2223"/>
        <v>374731</v>
      </c>
      <c r="AJ670" s="9">
        <f t="shared" si="2223"/>
        <v>27684489</v>
      </c>
      <c r="AL670" s="1" t="str">
        <f t="shared" si="2218"/>
        <v>YE May-02</v>
      </c>
      <c r="AM670" s="26">
        <f t="shared" si="2219"/>
        <v>5.631760080527403E-2</v>
      </c>
      <c r="AN670" s="26">
        <f t="shared" si="2183"/>
        <v>0.17387729280464595</v>
      </c>
      <c r="AO670" s="26">
        <f t="shared" si="2184"/>
        <v>2.4454126641094948E-2</v>
      </c>
      <c r="AP670" s="26">
        <f t="shared" si="2185"/>
        <v>3.011783963214925E-2</v>
      </c>
      <c r="AQ670" s="26">
        <f t="shared" si="2186"/>
        <v>2.9066492793130477E-2</v>
      </c>
      <c r="AR670" s="26">
        <f t="shared" si="2187"/>
        <v>6.2390568234797474E-2</v>
      </c>
      <c r="AS670" s="26">
        <f t="shared" si="2188"/>
        <v>3.6972291596207539E-2</v>
      </c>
      <c r="AT670" s="26">
        <f t="shared" si="2189"/>
        <v>7.938669194869373E-3</v>
      </c>
      <c r="AU670" s="26">
        <f t="shared" si="2190"/>
        <v>1.2782789669695547E-2</v>
      </c>
      <c r="AV670" s="26">
        <f t="shared" si="2191"/>
        <v>1.4068636051039266E-2</v>
      </c>
      <c r="AW670" s="26">
        <f t="shared" si="2192"/>
        <v>3.2014244510707786E-2</v>
      </c>
      <c r="AX670" s="26">
        <f t="shared" si="2193"/>
        <v>1.0318593924561872E-2</v>
      </c>
      <c r="AY670" s="26">
        <f t="shared" si="2194"/>
        <v>1.8429995222234371E-2</v>
      </c>
      <c r="AZ670" s="26">
        <f t="shared" si="2195"/>
        <v>5.9068816476981027E-3</v>
      </c>
      <c r="BA670" s="26">
        <f t="shared" si="2196"/>
        <v>7.042969079183654E-3</v>
      </c>
      <c r="BB670" s="26">
        <f t="shared" si="2197"/>
        <v>6.7463047629306074E-3</v>
      </c>
      <c r="BC670" s="26">
        <f t="shared" si="2198"/>
        <v>5.926163202795616E-2</v>
      </c>
      <c r="BD670" s="26">
        <f t="shared" si="2199"/>
        <v>4.8693042519224392E-2</v>
      </c>
      <c r="BE670" s="26">
        <f t="shared" si="2200"/>
        <v>2.3807519076837574E-2</v>
      </c>
      <c r="BF670" s="26">
        <f t="shared" si="2201"/>
        <v>4.0395688719412522E-2</v>
      </c>
      <c r="BG670" s="26">
        <f t="shared" si="2202"/>
        <v>0.12145273839080072</v>
      </c>
      <c r="BH670" s="26">
        <f t="shared" si="2203"/>
        <v>8.1661612031199132E-3</v>
      </c>
      <c r="BI670" s="26">
        <f t="shared" si="2204"/>
        <v>1.1242071327377579E-2</v>
      </c>
      <c r="BJ670" s="26">
        <f t="shared" si="2205"/>
        <v>7.4896813157721643E-3</v>
      </c>
      <c r="BK670" s="26">
        <f t="shared" si="2206"/>
        <v>0.14835054387314139</v>
      </c>
      <c r="BL670" s="26">
        <f t="shared" si="2207"/>
        <v>3.4922732364682622E-2</v>
      </c>
      <c r="BM670" s="26">
        <f t="shared" si="2208"/>
        <v>1.6801393733509043E-2</v>
      </c>
      <c r="BN670" s="26">
        <f t="shared" si="2209"/>
        <v>7.4610046080315948E-2</v>
      </c>
      <c r="BO670" s="26">
        <f t="shared" si="2210"/>
        <v>9.7711032340167085E-3</v>
      </c>
      <c r="BP670" s="26">
        <f t="shared" si="2211"/>
        <v>7.9510949253930596E-3</v>
      </c>
      <c r="BQ670" s="26">
        <f t="shared" si="2212"/>
        <v>2.6434910899023636E-2</v>
      </c>
      <c r="BR670" s="26">
        <f t="shared" si="2213"/>
        <v>2.491973032263662E-3</v>
      </c>
      <c r="BS670" s="26">
        <f t="shared" si="2214"/>
        <v>1.3220796670655543E-2</v>
      </c>
      <c r="BT670" s="26">
        <f t="shared" si="2215"/>
        <v>1.3535774490907164E-2</v>
      </c>
      <c r="BU670" s="26">
        <f t="shared" si="2216"/>
        <v>1</v>
      </c>
    </row>
    <row r="671" spans="1:73" x14ac:dyDescent="0.2">
      <c r="A671" s="2" t="str">
        <f t="shared" si="2181"/>
        <v>YE Jun-02</v>
      </c>
      <c r="B671" s="9">
        <f t="shared" ref="B671:AJ671" si="2224">IF(OR(B11="C",B12="C",B13="C",B14="C",B15="C",B16="C",B17="C",B18="C",B19="C",B20="C",B21="C",B22="C"),"C",SUM(B11:B22))</f>
        <v>1564785</v>
      </c>
      <c r="C671" s="9">
        <f t="shared" si="2224"/>
        <v>4848595</v>
      </c>
      <c r="D671" s="9">
        <f t="shared" si="2224"/>
        <v>677918</v>
      </c>
      <c r="E671" s="9">
        <f t="shared" si="2224"/>
        <v>838949</v>
      </c>
      <c r="F671" s="9">
        <f t="shared" si="2224"/>
        <v>806378</v>
      </c>
      <c r="G671" s="9">
        <f t="shared" si="2224"/>
        <v>1730218</v>
      </c>
      <c r="H671" s="9">
        <f t="shared" si="2224"/>
        <v>1027434</v>
      </c>
      <c r="I671" s="9">
        <f t="shared" si="2224"/>
        <v>221066</v>
      </c>
      <c r="J671" s="9">
        <f t="shared" si="2224"/>
        <v>351337</v>
      </c>
      <c r="K671" s="9">
        <f t="shared" si="2224"/>
        <v>385844</v>
      </c>
      <c r="L671" s="9">
        <f t="shared" si="2224"/>
        <v>892011</v>
      </c>
      <c r="M671" s="9">
        <f t="shared" si="2224"/>
        <v>287612</v>
      </c>
      <c r="N671" s="9">
        <f t="shared" si="2224"/>
        <v>511820</v>
      </c>
      <c r="O671" s="9">
        <f t="shared" si="2224"/>
        <v>167267</v>
      </c>
      <c r="P671" s="9">
        <f t="shared" si="2224"/>
        <v>194813</v>
      </c>
      <c r="Q671" s="9">
        <f t="shared" si="2224"/>
        <v>186931</v>
      </c>
      <c r="R671" s="9">
        <f t="shared" si="2224"/>
        <v>1645843</v>
      </c>
      <c r="S671" s="9">
        <f t="shared" si="2224"/>
        <v>1354880</v>
      </c>
      <c r="T671" s="9">
        <f t="shared" si="2224"/>
        <v>659649</v>
      </c>
      <c r="U671" s="9">
        <f t="shared" si="2224"/>
        <v>1119963</v>
      </c>
      <c r="V671" s="9">
        <f t="shared" si="2224"/>
        <v>3374828</v>
      </c>
      <c r="W671" s="9">
        <f t="shared" si="2224"/>
        <v>225927</v>
      </c>
      <c r="X671" s="9">
        <f t="shared" si="2224"/>
        <v>311904</v>
      </c>
      <c r="Y671" s="9">
        <f t="shared" si="2224"/>
        <v>206210</v>
      </c>
      <c r="Z671" s="9">
        <f t="shared" si="2224"/>
        <v>4118868</v>
      </c>
      <c r="AA671" s="9">
        <f t="shared" si="2224"/>
        <v>968135</v>
      </c>
      <c r="AB671" s="9">
        <f t="shared" si="2224"/>
        <v>469238</v>
      </c>
      <c r="AC671" s="9">
        <f t="shared" si="2224"/>
        <v>2067703</v>
      </c>
      <c r="AD671" s="9">
        <f t="shared" si="2224"/>
        <v>271402</v>
      </c>
      <c r="AE671" s="9">
        <f t="shared" si="2224"/>
        <v>222234</v>
      </c>
      <c r="AF671" s="9">
        <f t="shared" si="2224"/>
        <v>740264</v>
      </c>
      <c r="AG671" s="9">
        <f t="shared" si="2224"/>
        <v>68174</v>
      </c>
      <c r="AH671" s="9">
        <f t="shared" si="2224"/>
        <v>368397</v>
      </c>
      <c r="AI671" s="9">
        <f t="shared" si="2224"/>
        <v>377463</v>
      </c>
      <c r="AJ671" s="9">
        <f t="shared" si="2224"/>
        <v>27790298</v>
      </c>
      <c r="AL671" s="1" t="str">
        <f t="shared" si="2218"/>
        <v>YE Jun-02</v>
      </c>
      <c r="AM671" s="26">
        <f t="shared" si="2219"/>
        <v>5.6306880912180217E-2</v>
      </c>
      <c r="AN671" s="26">
        <f t="shared" si="2183"/>
        <v>0.17447078113376113</v>
      </c>
      <c r="AO671" s="26">
        <f t="shared" si="2184"/>
        <v>2.4394052917316684E-2</v>
      </c>
      <c r="AP671" s="26">
        <f t="shared" si="2185"/>
        <v>3.0188557172002979E-2</v>
      </c>
      <c r="AQ671" s="26">
        <f t="shared" si="2186"/>
        <v>2.9016529437719596E-2</v>
      </c>
      <c r="AR671" s="26">
        <f t="shared" si="2187"/>
        <v>6.2259785771278886E-2</v>
      </c>
      <c r="AS671" s="26">
        <f t="shared" si="2188"/>
        <v>3.6970960153072129E-2</v>
      </c>
      <c r="AT671" s="26">
        <f t="shared" si="2189"/>
        <v>7.9547905531635529E-3</v>
      </c>
      <c r="AU671" s="26">
        <f t="shared" si="2190"/>
        <v>1.2642433701142751E-2</v>
      </c>
      <c r="AV671" s="26">
        <f t="shared" si="2191"/>
        <v>1.3884126035640208E-2</v>
      </c>
      <c r="AW671" s="26">
        <f t="shared" si="2192"/>
        <v>3.2097928564853821E-2</v>
      </c>
      <c r="AX671" s="26">
        <f t="shared" si="2193"/>
        <v>1.0349367250397963E-2</v>
      </c>
      <c r="AY671" s="26">
        <f t="shared" si="2194"/>
        <v>1.8417218843784978E-2</v>
      </c>
      <c r="AZ671" s="26">
        <f t="shared" si="2195"/>
        <v>6.0188991136403075E-3</v>
      </c>
      <c r="BA671" s="26">
        <f t="shared" si="2196"/>
        <v>7.0101083478845746E-3</v>
      </c>
      <c r="BB671" s="26">
        <f t="shared" si="2197"/>
        <v>6.7264841852361567E-3</v>
      </c>
      <c r="BC671" s="26">
        <f t="shared" si="2198"/>
        <v>5.9223654240771369E-2</v>
      </c>
      <c r="BD671" s="26">
        <f t="shared" si="2199"/>
        <v>4.8753705339899554E-2</v>
      </c>
      <c r="BE671" s="26">
        <f t="shared" si="2200"/>
        <v>2.3736665220358558E-2</v>
      </c>
      <c r="BF671" s="26">
        <f t="shared" si="2201"/>
        <v>4.0300503434687891E-2</v>
      </c>
      <c r="BG671" s="26">
        <f t="shared" si="2202"/>
        <v>0.1214390720099511</v>
      </c>
      <c r="BH671" s="26">
        <f t="shared" si="2203"/>
        <v>8.1297077131018882E-3</v>
      </c>
      <c r="BI671" s="26">
        <f t="shared" si="2204"/>
        <v>1.122348526093531E-2</v>
      </c>
      <c r="BJ671" s="26">
        <f t="shared" si="2205"/>
        <v>7.4202155011076172E-3</v>
      </c>
      <c r="BK671" s="26">
        <f t="shared" si="2206"/>
        <v>0.14821244450131482</v>
      </c>
      <c r="BL671" s="26">
        <f t="shared" si="2207"/>
        <v>3.4837157917486164E-2</v>
      </c>
      <c r="BM671" s="26">
        <f t="shared" si="2208"/>
        <v>1.6884957476886359E-2</v>
      </c>
      <c r="BN671" s="26">
        <f t="shared" si="2209"/>
        <v>7.4403772136592425E-2</v>
      </c>
      <c r="BO671" s="26">
        <f t="shared" si="2210"/>
        <v>9.7660701587294965E-3</v>
      </c>
      <c r="BP671" s="26">
        <f t="shared" si="2211"/>
        <v>7.9968196094910536E-3</v>
      </c>
      <c r="BQ671" s="26">
        <f t="shared" si="2212"/>
        <v>2.6637497733921385E-2</v>
      </c>
      <c r="BR671" s="26">
        <f t="shared" si="2213"/>
        <v>2.4531582928689717E-3</v>
      </c>
      <c r="BS671" s="26">
        <f t="shared" si="2214"/>
        <v>1.3256317006748182E-2</v>
      </c>
      <c r="BT671" s="26">
        <f t="shared" si="2215"/>
        <v>1.3582545966221736E-2</v>
      </c>
      <c r="BU671" s="26">
        <f t="shared" si="2216"/>
        <v>1</v>
      </c>
    </row>
    <row r="672" spans="1:73" x14ac:dyDescent="0.2">
      <c r="A672" s="2" t="str">
        <f t="shared" si="2181"/>
        <v>YE Jul-02</v>
      </c>
      <c r="B672" s="9">
        <f t="shared" ref="B672:AJ672" si="2225">IF(OR(B12="C",B13="C",B14="C",B15="C",B16="C",B17="C",B18="C",B19="C",B20="C",B21="C",B22="C",B23="C"),"C",SUM(B12:B23))</f>
        <v>1569519</v>
      </c>
      <c r="C672" s="9">
        <f t="shared" si="2225"/>
        <v>4877754</v>
      </c>
      <c r="D672" s="9">
        <f t="shared" si="2225"/>
        <v>680555</v>
      </c>
      <c r="E672" s="9">
        <f t="shared" si="2225"/>
        <v>846586</v>
      </c>
      <c r="F672" s="9">
        <f t="shared" si="2225"/>
        <v>806461</v>
      </c>
      <c r="G672" s="9">
        <f t="shared" si="2225"/>
        <v>1735573</v>
      </c>
      <c r="H672" s="9">
        <f t="shared" si="2225"/>
        <v>1033342</v>
      </c>
      <c r="I672" s="9">
        <f t="shared" si="2225"/>
        <v>220025</v>
      </c>
      <c r="J672" s="9">
        <f t="shared" si="2225"/>
        <v>350415</v>
      </c>
      <c r="K672" s="9">
        <f t="shared" si="2225"/>
        <v>387308</v>
      </c>
      <c r="L672" s="9">
        <f t="shared" si="2225"/>
        <v>895881</v>
      </c>
      <c r="M672" s="9">
        <f t="shared" si="2225"/>
        <v>292543</v>
      </c>
      <c r="N672" s="9">
        <f t="shared" si="2225"/>
        <v>513383</v>
      </c>
      <c r="O672" s="9">
        <f t="shared" si="2225"/>
        <v>165806</v>
      </c>
      <c r="P672" s="9">
        <f t="shared" si="2225"/>
        <v>196631</v>
      </c>
      <c r="Q672" s="9">
        <f t="shared" si="2225"/>
        <v>187071</v>
      </c>
      <c r="R672" s="9">
        <f t="shared" si="2225"/>
        <v>1655913</v>
      </c>
      <c r="S672" s="9">
        <f t="shared" si="2225"/>
        <v>1366259</v>
      </c>
      <c r="T672" s="9">
        <f t="shared" si="2225"/>
        <v>657287</v>
      </c>
      <c r="U672" s="9">
        <f t="shared" si="2225"/>
        <v>1116892</v>
      </c>
      <c r="V672" s="9">
        <f t="shared" si="2225"/>
        <v>3404004</v>
      </c>
      <c r="W672" s="9">
        <f t="shared" si="2225"/>
        <v>227565</v>
      </c>
      <c r="X672" s="9">
        <f t="shared" si="2225"/>
        <v>314019</v>
      </c>
      <c r="Y672" s="9">
        <f t="shared" si="2225"/>
        <v>203564</v>
      </c>
      <c r="Z672" s="9">
        <f t="shared" si="2225"/>
        <v>4149151</v>
      </c>
      <c r="AA672" s="9">
        <f t="shared" si="2225"/>
        <v>973025</v>
      </c>
      <c r="AB672" s="9">
        <f t="shared" si="2225"/>
        <v>474758</v>
      </c>
      <c r="AC672" s="9">
        <f t="shared" si="2225"/>
        <v>2064691</v>
      </c>
      <c r="AD672" s="9">
        <f t="shared" si="2225"/>
        <v>272820</v>
      </c>
      <c r="AE672" s="9">
        <f t="shared" si="2225"/>
        <v>225090</v>
      </c>
      <c r="AF672" s="9">
        <f t="shared" si="2225"/>
        <v>748078</v>
      </c>
      <c r="AG672" s="9">
        <f t="shared" si="2225"/>
        <v>67928</v>
      </c>
      <c r="AH672" s="9">
        <f t="shared" si="2225"/>
        <v>370535</v>
      </c>
      <c r="AI672" s="9">
        <f t="shared" si="2225"/>
        <v>379549</v>
      </c>
      <c r="AJ672" s="9">
        <f t="shared" si="2225"/>
        <v>27914554</v>
      </c>
      <c r="AL672" s="1" t="str">
        <f t="shared" si="2218"/>
        <v>YE Jul-02</v>
      </c>
      <c r="AM672" s="26">
        <f t="shared" si="2219"/>
        <v>5.6225831156034231E-2</v>
      </c>
      <c r="AN672" s="26">
        <f t="shared" si="2183"/>
        <v>0.1747387402284844</v>
      </c>
      <c r="AO672" s="26">
        <f t="shared" si="2184"/>
        <v>2.4379934567466132E-2</v>
      </c>
      <c r="AP672" s="26">
        <f t="shared" si="2185"/>
        <v>3.0327763789455495E-2</v>
      </c>
      <c r="AQ672" s="26">
        <f t="shared" si="2186"/>
        <v>2.8890341575939203E-2</v>
      </c>
      <c r="AR672" s="26">
        <f t="shared" si="2187"/>
        <v>6.2174484320974645E-2</v>
      </c>
      <c r="AS672" s="26">
        <f t="shared" si="2188"/>
        <v>3.7018037257553892E-2</v>
      </c>
      <c r="AT672" s="26">
        <f t="shared" si="2189"/>
        <v>7.8820890349887013E-3</v>
      </c>
      <c r="AU672" s="26">
        <f t="shared" si="2190"/>
        <v>1.2553129095309923E-2</v>
      </c>
      <c r="AV672" s="26">
        <f t="shared" si="2191"/>
        <v>1.3874769412400427E-2</v>
      </c>
      <c r="AW672" s="26">
        <f t="shared" si="2192"/>
        <v>3.2093688475194698E-2</v>
      </c>
      <c r="AX672" s="26">
        <f t="shared" si="2193"/>
        <v>1.0479945336042266E-2</v>
      </c>
      <c r="AY672" s="26">
        <f t="shared" si="2194"/>
        <v>1.8391230610383388E-2</v>
      </c>
      <c r="AZ672" s="26">
        <f t="shared" si="2195"/>
        <v>5.9397689105116997E-3</v>
      </c>
      <c r="BA672" s="26">
        <f t="shared" si="2196"/>
        <v>7.0440315829513166E-3</v>
      </c>
      <c r="BB672" s="26">
        <f t="shared" si="2197"/>
        <v>6.7015579041671235E-3</v>
      </c>
      <c r="BC672" s="26">
        <f t="shared" si="2198"/>
        <v>5.9320775821816822E-2</v>
      </c>
      <c r="BD672" s="26">
        <f t="shared" si="2199"/>
        <v>4.8944324885147723E-2</v>
      </c>
      <c r="BE672" s="26">
        <f t="shared" si="2200"/>
        <v>2.3546390889856238E-2</v>
      </c>
      <c r="BF672" s="26">
        <f t="shared" si="2201"/>
        <v>4.0011099586258841E-2</v>
      </c>
      <c r="BG672" s="26">
        <f t="shared" si="2202"/>
        <v>0.12194370004980198</v>
      </c>
      <c r="BH672" s="26">
        <f t="shared" si="2203"/>
        <v>8.1521990285067774E-3</v>
      </c>
      <c r="BI672" s="26">
        <f t="shared" si="2204"/>
        <v>1.1249293110683409E-2</v>
      </c>
      <c r="BJ672" s="26">
        <f t="shared" si="2205"/>
        <v>7.2923966472829907E-3</v>
      </c>
      <c r="BK672" s="26">
        <f t="shared" si="2206"/>
        <v>0.14863755301266859</v>
      </c>
      <c r="BL672" s="26">
        <f t="shared" si="2207"/>
        <v>3.4857264780228978E-2</v>
      </c>
      <c r="BM672" s="26">
        <f t="shared" si="2208"/>
        <v>1.7007543806718171E-2</v>
      </c>
      <c r="BN672" s="26">
        <f t="shared" si="2209"/>
        <v>7.3964678067218986E-2</v>
      </c>
      <c r="BO672" s="26">
        <f t="shared" si="2210"/>
        <v>9.7733963437137486E-3</v>
      </c>
      <c r="BP672" s="26">
        <f t="shared" si="2211"/>
        <v>8.0635356022525032E-3</v>
      </c>
      <c r="BQ672" s="26">
        <f t="shared" si="2212"/>
        <v>2.6798851953715615E-2</v>
      </c>
      <c r="BR672" s="26">
        <f t="shared" si="2213"/>
        <v>2.4334259469092718E-3</v>
      </c>
      <c r="BS672" s="26">
        <f t="shared" si="2214"/>
        <v>1.3273900059445693E-2</v>
      </c>
      <c r="BT672" s="26">
        <f t="shared" si="2215"/>
        <v>1.3596814049044094E-2</v>
      </c>
      <c r="BU672" s="26">
        <f t="shared" si="2216"/>
        <v>1</v>
      </c>
    </row>
    <row r="673" spans="1:73" x14ac:dyDescent="0.2">
      <c r="A673" s="2" t="str">
        <f t="shared" si="2181"/>
        <v>YE Aug-02</v>
      </c>
      <c r="B673" s="9">
        <f t="shared" ref="B673:AJ673" si="2226">IF(OR(B13="C",B14="C",B15="C",B16="C",B17="C",B18="C",B19="C",B20="C",B21="C",B22="C",B23="C",B24="C"),"C",SUM(B13:B24))</f>
        <v>1574012</v>
      </c>
      <c r="C673" s="9">
        <f t="shared" si="2226"/>
        <v>4908408</v>
      </c>
      <c r="D673" s="9">
        <f t="shared" si="2226"/>
        <v>684788</v>
      </c>
      <c r="E673" s="9">
        <f t="shared" si="2226"/>
        <v>847277</v>
      </c>
      <c r="F673" s="9">
        <f t="shared" si="2226"/>
        <v>806163</v>
      </c>
      <c r="G673" s="9">
        <f t="shared" si="2226"/>
        <v>1744727</v>
      </c>
      <c r="H673" s="9">
        <f t="shared" si="2226"/>
        <v>1039637</v>
      </c>
      <c r="I673" s="9">
        <f t="shared" si="2226"/>
        <v>220891</v>
      </c>
      <c r="J673" s="9">
        <f t="shared" si="2226"/>
        <v>350115</v>
      </c>
      <c r="K673" s="9">
        <f t="shared" si="2226"/>
        <v>390308</v>
      </c>
      <c r="L673" s="9">
        <f t="shared" si="2226"/>
        <v>902811</v>
      </c>
      <c r="M673" s="9">
        <f t="shared" si="2226"/>
        <v>293461</v>
      </c>
      <c r="N673" s="9">
        <f t="shared" si="2226"/>
        <v>517272</v>
      </c>
      <c r="O673" s="9">
        <f t="shared" si="2226"/>
        <v>164285</v>
      </c>
      <c r="P673" s="9">
        <f t="shared" si="2226"/>
        <v>198055</v>
      </c>
      <c r="Q673" s="9">
        <f t="shared" si="2226"/>
        <v>187303</v>
      </c>
      <c r="R673" s="9">
        <f t="shared" si="2226"/>
        <v>1661282</v>
      </c>
      <c r="S673" s="9">
        <f t="shared" si="2226"/>
        <v>1374257</v>
      </c>
      <c r="T673" s="9">
        <f t="shared" si="2226"/>
        <v>655234</v>
      </c>
      <c r="U673" s="9">
        <f t="shared" si="2226"/>
        <v>1115251</v>
      </c>
      <c r="V673" s="9">
        <f t="shared" si="2226"/>
        <v>3400671</v>
      </c>
      <c r="W673" s="9">
        <f t="shared" si="2226"/>
        <v>228953</v>
      </c>
      <c r="X673" s="9">
        <f t="shared" si="2226"/>
        <v>315505</v>
      </c>
      <c r="Y673" s="9">
        <f t="shared" si="2226"/>
        <v>202449</v>
      </c>
      <c r="Z673" s="9">
        <f t="shared" si="2226"/>
        <v>4147578</v>
      </c>
      <c r="AA673" s="9">
        <f t="shared" si="2226"/>
        <v>973556</v>
      </c>
      <c r="AB673" s="9">
        <f t="shared" si="2226"/>
        <v>478786</v>
      </c>
      <c r="AC673" s="9">
        <f t="shared" si="2226"/>
        <v>2049252</v>
      </c>
      <c r="AD673" s="9">
        <f t="shared" si="2226"/>
        <v>275535</v>
      </c>
      <c r="AE673" s="9">
        <f t="shared" si="2226"/>
        <v>227536</v>
      </c>
      <c r="AF673" s="9">
        <f t="shared" si="2226"/>
        <v>750839</v>
      </c>
      <c r="AG673" s="9">
        <f t="shared" si="2226"/>
        <v>67376</v>
      </c>
      <c r="AH673" s="9">
        <f t="shared" si="2226"/>
        <v>371664</v>
      </c>
      <c r="AI673" s="9">
        <f t="shared" si="2226"/>
        <v>382249</v>
      </c>
      <c r="AJ673" s="9">
        <f t="shared" si="2226"/>
        <v>27985632</v>
      </c>
      <c r="AL673" s="1" t="str">
        <f t="shared" si="2218"/>
        <v>YE Aug-02</v>
      </c>
      <c r="AM673" s="26">
        <f t="shared" si="2219"/>
        <v>5.6243575274626638E-2</v>
      </c>
      <c r="AN673" s="26">
        <f t="shared" si="2183"/>
        <v>0.17539028598675205</v>
      </c>
      <c r="AO673" s="26">
        <f t="shared" si="2184"/>
        <v>2.4469270517099632E-2</v>
      </c>
      <c r="AP673" s="26">
        <f t="shared" si="2185"/>
        <v>3.0275428477012777E-2</v>
      </c>
      <c r="AQ673" s="26">
        <f t="shared" si="2186"/>
        <v>2.8806317470336205E-2</v>
      </c>
      <c r="AR673" s="26">
        <f t="shared" si="2187"/>
        <v>6.2343669780264385E-2</v>
      </c>
      <c r="AS673" s="26">
        <f t="shared" si="2188"/>
        <v>3.7148955578348207E-2</v>
      </c>
      <c r="AT673" s="26">
        <f t="shared" si="2189"/>
        <v>7.8930145297415478E-3</v>
      </c>
      <c r="AU673" s="26">
        <f t="shared" si="2190"/>
        <v>1.2510526830339225E-2</v>
      </c>
      <c r="AV673" s="26">
        <f t="shared" si="2191"/>
        <v>1.3946728092472594E-2</v>
      </c>
      <c r="AW673" s="26">
        <f t="shared" si="2192"/>
        <v>3.2259803887937928E-2</v>
      </c>
      <c r="AX673" s="26">
        <f t="shared" si="2193"/>
        <v>1.0486130883161759E-2</v>
      </c>
      <c r="AY673" s="26">
        <f t="shared" si="2194"/>
        <v>1.8483484668132561E-2</v>
      </c>
      <c r="AZ673" s="26">
        <f t="shared" si="2195"/>
        <v>5.8703337484034661E-3</v>
      </c>
      <c r="BA673" s="26">
        <f t="shared" si="2196"/>
        <v>7.0770243816541288E-3</v>
      </c>
      <c r="BB673" s="26">
        <f t="shared" si="2197"/>
        <v>6.6928272336318866E-3</v>
      </c>
      <c r="BC673" s="26">
        <f t="shared" si="2198"/>
        <v>5.9361961166358508E-2</v>
      </c>
      <c r="BD673" s="26">
        <f t="shared" si="2199"/>
        <v>4.9105805436160957E-2</v>
      </c>
      <c r="BE673" s="26">
        <f t="shared" si="2200"/>
        <v>2.3413228616741621E-2</v>
      </c>
      <c r="BF673" s="26">
        <f t="shared" si="2201"/>
        <v>3.9850842032082751E-2</v>
      </c>
      <c r="BG673" s="26">
        <f t="shared" si="2202"/>
        <v>0.12151489021223462</v>
      </c>
      <c r="BH673" s="26">
        <f t="shared" si="2203"/>
        <v>8.1810909255149219E-3</v>
      </c>
      <c r="BI673" s="26">
        <f t="shared" si="2204"/>
        <v>1.1273820794899326E-2</v>
      </c>
      <c r="BJ673" s="26">
        <f t="shared" si="2205"/>
        <v>7.2340335212011646E-3</v>
      </c>
      <c r="BK673" s="26">
        <f t="shared" si="2206"/>
        <v>0.14820383545385002</v>
      </c>
      <c r="BL673" s="26">
        <f t="shared" si="2207"/>
        <v>3.4787708206839851E-2</v>
      </c>
      <c r="BM673" s="26">
        <f t="shared" si="2208"/>
        <v>1.7108278991162323E-2</v>
      </c>
      <c r="BN673" s="26">
        <f t="shared" si="2209"/>
        <v>7.3225146389404389E-2</v>
      </c>
      <c r="BO673" s="26">
        <f t="shared" si="2210"/>
        <v>9.8455879073947664E-3</v>
      </c>
      <c r="BP673" s="26">
        <f t="shared" si="2211"/>
        <v>8.130457800631409E-3</v>
      </c>
      <c r="BQ673" s="26">
        <f t="shared" si="2212"/>
        <v>2.6829445909958366E-2</v>
      </c>
      <c r="BR673" s="26">
        <f t="shared" si="2213"/>
        <v>2.4075211165500926E-3</v>
      </c>
      <c r="BS673" s="26">
        <f t="shared" si="2214"/>
        <v>1.3280529094358133E-2</v>
      </c>
      <c r="BT673" s="26">
        <f t="shared" si="2215"/>
        <v>1.3658758894564181E-2</v>
      </c>
      <c r="BU673" s="26">
        <f t="shared" si="2216"/>
        <v>1</v>
      </c>
    </row>
    <row r="674" spans="1:73" x14ac:dyDescent="0.2">
      <c r="A674" s="2" t="str">
        <f t="shared" si="2181"/>
        <v>YE Sep-02</v>
      </c>
      <c r="B674" s="9">
        <f t="shared" ref="B674:AJ674" si="2227">IF(OR(B14="C",B15="C",B16="C",B17="C",B18="C",B19="C",B20="C",B21="C",B22="C",B23="C",B24="C",B25="C"),"C",SUM(B14:B25))</f>
        <v>1577820</v>
      </c>
      <c r="C674" s="9">
        <f t="shared" si="2227"/>
        <v>4940060</v>
      </c>
      <c r="D674" s="9">
        <f t="shared" si="2227"/>
        <v>689229</v>
      </c>
      <c r="E674" s="9">
        <f t="shared" si="2227"/>
        <v>849074</v>
      </c>
      <c r="F674" s="9">
        <f t="shared" si="2227"/>
        <v>806145</v>
      </c>
      <c r="G674" s="9">
        <f t="shared" si="2227"/>
        <v>1750636</v>
      </c>
      <c r="H674" s="9">
        <f t="shared" si="2227"/>
        <v>1038448</v>
      </c>
      <c r="I674" s="9">
        <f t="shared" si="2227"/>
        <v>220193</v>
      </c>
      <c r="J674" s="9">
        <f t="shared" si="2227"/>
        <v>349073</v>
      </c>
      <c r="K674" s="9">
        <f t="shared" si="2227"/>
        <v>389129</v>
      </c>
      <c r="L674" s="9">
        <f t="shared" si="2227"/>
        <v>906887</v>
      </c>
      <c r="M674" s="9">
        <f t="shared" si="2227"/>
        <v>294537</v>
      </c>
      <c r="N674" s="9">
        <f t="shared" si="2227"/>
        <v>524193</v>
      </c>
      <c r="O674" s="9">
        <f t="shared" si="2227"/>
        <v>163564</v>
      </c>
      <c r="P674" s="9">
        <f t="shared" si="2227"/>
        <v>198793</v>
      </c>
      <c r="Q674" s="9">
        <f t="shared" si="2227"/>
        <v>186347</v>
      </c>
      <c r="R674" s="9">
        <f t="shared" si="2227"/>
        <v>1658126</v>
      </c>
      <c r="S674" s="9">
        <f t="shared" si="2227"/>
        <v>1375267</v>
      </c>
      <c r="T674" s="9">
        <f t="shared" si="2227"/>
        <v>654396</v>
      </c>
      <c r="U674" s="9">
        <f t="shared" si="2227"/>
        <v>1118816</v>
      </c>
      <c r="V674" s="9">
        <f t="shared" si="2227"/>
        <v>3417263</v>
      </c>
      <c r="W674" s="9">
        <f t="shared" si="2227"/>
        <v>228778</v>
      </c>
      <c r="X674" s="9">
        <f t="shared" si="2227"/>
        <v>318435</v>
      </c>
      <c r="Y674" s="9">
        <f t="shared" si="2227"/>
        <v>202497</v>
      </c>
      <c r="Z674" s="9">
        <f t="shared" si="2227"/>
        <v>4166974</v>
      </c>
      <c r="AA674" s="9">
        <f t="shared" si="2227"/>
        <v>975095</v>
      </c>
      <c r="AB674" s="9">
        <f t="shared" si="2227"/>
        <v>478754</v>
      </c>
      <c r="AC674" s="9">
        <f t="shared" si="2227"/>
        <v>2033176</v>
      </c>
      <c r="AD674" s="9">
        <f t="shared" si="2227"/>
        <v>277960</v>
      </c>
      <c r="AE674" s="9">
        <f t="shared" si="2227"/>
        <v>229365</v>
      </c>
      <c r="AF674" s="9">
        <f t="shared" si="2227"/>
        <v>751598</v>
      </c>
      <c r="AG674" s="9">
        <f t="shared" si="2227"/>
        <v>67216</v>
      </c>
      <c r="AH674" s="9">
        <f t="shared" si="2227"/>
        <v>373751</v>
      </c>
      <c r="AI674" s="9">
        <f t="shared" si="2227"/>
        <v>383154</v>
      </c>
      <c r="AJ674" s="9">
        <f t="shared" si="2227"/>
        <v>28052488</v>
      </c>
      <c r="AL674" s="1" t="str">
        <f t="shared" si="2218"/>
        <v>YE Sep-02</v>
      </c>
      <c r="AM674" s="26">
        <f t="shared" si="2219"/>
        <v>5.6245278493658034E-2</v>
      </c>
      <c r="AN674" s="26">
        <f t="shared" si="2183"/>
        <v>0.1761006011302812</v>
      </c>
      <c r="AO674" s="26">
        <f t="shared" si="2184"/>
        <v>2.4569264587155335E-2</v>
      </c>
      <c r="AP674" s="26">
        <f t="shared" si="2185"/>
        <v>3.0267333150628208E-2</v>
      </c>
      <c r="AQ674" s="26">
        <f t="shared" si="2186"/>
        <v>2.873702325440795E-2</v>
      </c>
      <c r="AR674" s="26">
        <f t="shared" si="2187"/>
        <v>6.2405730286739632E-2</v>
      </c>
      <c r="AS674" s="26">
        <f t="shared" si="2188"/>
        <v>3.7018035619514389E-2</v>
      </c>
      <c r="AT674" s="26">
        <f t="shared" si="2189"/>
        <v>7.84932160028016E-3</v>
      </c>
      <c r="AU674" s="26">
        <f t="shared" si="2190"/>
        <v>1.244356650290698E-2</v>
      </c>
      <c r="AV674" s="26">
        <f t="shared" si="2191"/>
        <v>1.3871461240799746E-2</v>
      </c>
      <c r="AW674" s="26">
        <f t="shared" si="2192"/>
        <v>3.2328219871264184E-2</v>
      </c>
      <c r="AX674" s="26">
        <f t="shared" si="2193"/>
        <v>1.0499496515246705E-2</v>
      </c>
      <c r="AY674" s="26">
        <f t="shared" si="2194"/>
        <v>1.868615004843777E-2</v>
      </c>
      <c r="AZ674" s="26">
        <f t="shared" si="2195"/>
        <v>5.8306414746528007E-3</v>
      </c>
      <c r="BA674" s="26">
        <f t="shared" si="2196"/>
        <v>7.0864659134690653E-3</v>
      </c>
      <c r="BB674" s="26">
        <f t="shared" si="2197"/>
        <v>6.6427976014106129E-3</v>
      </c>
      <c r="BC674" s="26">
        <f t="shared" si="2198"/>
        <v>5.9107983577071664E-2</v>
      </c>
      <c r="BD674" s="26">
        <f t="shared" si="2199"/>
        <v>4.9024778123067013E-2</v>
      </c>
      <c r="BE674" s="26">
        <f t="shared" si="2200"/>
        <v>2.3327556543291276E-2</v>
      </c>
      <c r="BF674" s="26">
        <f t="shared" si="2201"/>
        <v>3.9882950845572057E-2</v>
      </c>
      <c r="BG674" s="26">
        <f t="shared" si="2202"/>
        <v>0.12181675293827771</v>
      </c>
      <c r="BH674" s="26">
        <f t="shared" si="2203"/>
        <v>8.1553550615546117E-3</v>
      </c>
      <c r="BI674" s="26">
        <f t="shared" si="2204"/>
        <v>1.1351399562135095E-2</v>
      </c>
      <c r="BJ674" s="26">
        <f t="shared" si="2205"/>
        <v>7.2185041127189858E-3</v>
      </c>
      <c r="BK674" s="26">
        <f t="shared" si="2206"/>
        <v>0.1485420473221484</v>
      </c>
      <c r="BL674" s="26">
        <f t="shared" si="2207"/>
        <v>3.4759661959395546E-2</v>
      </c>
      <c r="BM674" s="26">
        <f t="shared" si="2208"/>
        <v>1.7066365022596213E-2</v>
      </c>
      <c r="BN674" s="26">
        <f t="shared" si="2209"/>
        <v>7.2477564200366107E-2</v>
      </c>
      <c r="BO674" s="26">
        <f t="shared" si="2210"/>
        <v>9.9085685376641107E-3</v>
      </c>
      <c r="BP674" s="26">
        <f t="shared" si="2211"/>
        <v>8.1762801217489158E-3</v>
      </c>
      <c r="BQ674" s="26">
        <f t="shared" si="2212"/>
        <v>2.6792561144665671E-2</v>
      </c>
      <c r="BR674" s="26">
        <f t="shared" si="2213"/>
        <v>2.3960798058268486E-3</v>
      </c>
      <c r="BS674" s="26">
        <f t="shared" si="2214"/>
        <v>1.3323274570155775E-2</v>
      </c>
      <c r="BT674" s="26">
        <f t="shared" si="2215"/>
        <v>1.3658467655346649E-2</v>
      </c>
      <c r="BU674" s="26">
        <f t="shared" si="2216"/>
        <v>1</v>
      </c>
    </row>
    <row r="675" spans="1:73" x14ac:dyDescent="0.2">
      <c r="A675" s="2" t="str">
        <f t="shared" si="2181"/>
        <v>YE Oct-02</v>
      </c>
      <c r="B675" s="9">
        <f t="shared" ref="B675:AJ675" si="2228">IF(OR(B15="C",B16="C",B17="C",B18="C",B19="C",B20="C",B21="C",B22="C",B23="C",B24="C",B25="C",B26="C"),"C",SUM(B15:B26))</f>
        <v>1580440</v>
      </c>
      <c r="C675" s="9">
        <f t="shared" si="2228"/>
        <v>4996483</v>
      </c>
      <c r="D675" s="9">
        <f t="shared" si="2228"/>
        <v>691169</v>
      </c>
      <c r="E675" s="9">
        <f t="shared" si="2228"/>
        <v>845187</v>
      </c>
      <c r="F675" s="9">
        <f t="shared" si="2228"/>
        <v>805079</v>
      </c>
      <c r="G675" s="9">
        <f t="shared" si="2228"/>
        <v>1751997</v>
      </c>
      <c r="H675" s="9">
        <f t="shared" si="2228"/>
        <v>1042921</v>
      </c>
      <c r="I675" s="9">
        <f t="shared" si="2228"/>
        <v>221756</v>
      </c>
      <c r="J675" s="9">
        <f t="shared" si="2228"/>
        <v>347001</v>
      </c>
      <c r="K675" s="9">
        <f t="shared" si="2228"/>
        <v>394811</v>
      </c>
      <c r="L675" s="9">
        <f t="shared" si="2228"/>
        <v>908622</v>
      </c>
      <c r="M675" s="9">
        <f t="shared" si="2228"/>
        <v>299007</v>
      </c>
      <c r="N675" s="9">
        <f t="shared" si="2228"/>
        <v>533200</v>
      </c>
      <c r="O675" s="9">
        <f t="shared" si="2228"/>
        <v>161906</v>
      </c>
      <c r="P675" s="9">
        <f t="shared" si="2228"/>
        <v>201865</v>
      </c>
      <c r="Q675" s="9">
        <f t="shared" si="2228"/>
        <v>184610</v>
      </c>
      <c r="R675" s="9">
        <f t="shared" si="2228"/>
        <v>1673673</v>
      </c>
      <c r="S675" s="9">
        <f t="shared" si="2228"/>
        <v>1391983</v>
      </c>
      <c r="T675" s="9">
        <f t="shared" si="2228"/>
        <v>651188</v>
      </c>
      <c r="U675" s="9">
        <f t="shared" si="2228"/>
        <v>1120249</v>
      </c>
      <c r="V675" s="9">
        <f t="shared" si="2228"/>
        <v>3450435</v>
      </c>
      <c r="W675" s="9">
        <f t="shared" si="2228"/>
        <v>227943</v>
      </c>
      <c r="X675" s="9">
        <f t="shared" si="2228"/>
        <v>320814</v>
      </c>
      <c r="Y675" s="9">
        <f t="shared" si="2228"/>
        <v>204394</v>
      </c>
      <c r="Z675" s="9">
        <f t="shared" si="2228"/>
        <v>4203586</v>
      </c>
      <c r="AA675" s="9">
        <f t="shared" si="2228"/>
        <v>975907</v>
      </c>
      <c r="AB675" s="9">
        <f t="shared" si="2228"/>
        <v>479888</v>
      </c>
      <c r="AC675" s="9">
        <f t="shared" si="2228"/>
        <v>2022308</v>
      </c>
      <c r="AD675" s="9">
        <f t="shared" si="2228"/>
        <v>277975</v>
      </c>
      <c r="AE675" s="9">
        <f t="shared" si="2228"/>
        <v>231296</v>
      </c>
      <c r="AF675" s="9">
        <f t="shared" si="2228"/>
        <v>753219</v>
      </c>
      <c r="AG675" s="9">
        <f t="shared" si="2228"/>
        <v>66487</v>
      </c>
      <c r="AH675" s="9">
        <f t="shared" si="2228"/>
        <v>374604</v>
      </c>
      <c r="AI675" s="9">
        <f t="shared" si="2228"/>
        <v>384565</v>
      </c>
      <c r="AJ675" s="9">
        <f t="shared" si="2228"/>
        <v>28180978</v>
      </c>
      <c r="AL675" s="1" t="str">
        <f t="shared" si="2218"/>
        <v>YE Oct-02</v>
      </c>
      <c r="AM675" s="26">
        <f t="shared" si="2219"/>
        <v>5.6081800993563816E-2</v>
      </c>
      <c r="AN675" s="26">
        <f t="shared" si="2183"/>
        <v>0.17729984388760389</v>
      </c>
      <c r="AO675" s="26">
        <f t="shared" si="2184"/>
        <v>2.452608280663645E-2</v>
      </c>
      <c r="AP675" s="26">
        <f t="shared" si="2185"/>
        <v>2.999140058233607E-2</v>
      </c>
      <c r="AQ675" s="26">
        <f t="shared" si="2186"/>
        <v>2.8568171054957708E-2</v>
      </c>
      <c r="AR675" s="26">
        <f t="shared" si="2187"/>
        <v>6.2169488936828242E-2</v>
      </c>
      <c r="AS675" s="26">
        <f t="shared" si="2188"/>
        <v>3.7007977508800437E-2</v>
      </c>
      <c r="AT675" s="26">
        <f t="shared" si="2189"/>
        <v>7.8689958879354718E-3</v>
      </c>
      <c r="AU675" s="26">
        <f t="shared" si="2190"/>
        <v>1.2313305805071775E-2</v>
      </c>
      <c r="AV675" s="26">
        <f t="shared" si="2191"/>
        <v>1.4009840254656883E-2</v>
      </c>
      <c r="AW675" s="26">
        <f t="shared" si="2192"/>
        <v>3.2242387045616376E-2</v>
      </c>
      <c r="AX675" s="26">
        <f t="shared" si="2193"/>
        <v>1.0610242128573394E-2</v>
      </c>
      <c r="AY675" s="26">
        <f t="shared" si="2194"/>
        <v>1.8920564076945805E-2</v>
      </c>
      <c r="AZ675" s="26">
        <f t="shared" si="2195"/>
        <v>5.7452228946773959E-3</v>
      </c>
      <c r="BA675" s="26">
        <f t="shared" si="2196"/>
        <v>7.1631651676531596E-3</v>
      </c>
      <c r="BB675" s="26">
        <f t="shared" si="2197"/>
        <v>6.5508727198892811E-3</v>
      </c>
      <c r="BC675" s="26">
        <f t="shared" si="2198"/>
        <v>5.9390167367505839E-2</v>
      </c>
      <c r="BD675" s="26">
        <f t="shared" si="2199"/>
        <v>4.9394417752286666E-2</v>
      </c>
      <c r="BE675" s="26">
        <f t="shared" si="2200"/>
        <v>2.3107359865225403E-2</v>
      </c>
      <c r="BF675" s="26">
        <f t="shared" si="2201"/>
        <v>3.975195608896185E-2</v>
      </c>
      <c r="BG675" s="26">
        <f t="shared" si="2202"/>
        <v>0.12243844056796041</v>
      </c>
      <c r="BH675" s="26">
        <f t="shared" si="2203"/>
        <v>8.0885411428943312E-3</v>
      </c>
      <c r="BI675" s="26">
        <f t="shared" si="2204"/>
        <v>1.1384061972583067E-2</v>
      </c>
      <c r="BJ675" s="26">
        <f t="shared" si="2205"/>
        <v>7.252906552781809E-3</v>
      </c>
      <c r="BK675" s="26">
        <f t="shared" si="2206"/>
        <v>0.14916395023621962</v>
      </c>
      <c r="BL675" s="26">
        <f t="shared" si="2207"/>
        <v>3.462999048507117E-2</v>
      </c>
      <c r="BM675" s="26">
        <f t="shared" si="2208"/>
        <v>1.7028791548682237E-2</v>
      </c>
      <c r="BN675" s="26">
        <f t="shared" si="2209"/>
        <v>7.1761455546361805E-2</v>
      </c>
      <c r="BO675" s="26">
        <f t="shared" si="2210"/>
        <v>9.8639231044430047E-3</v>
      </c>
      <c r="BP675" s="26">
        <f t="shared" si="2211"/>
        <v>8.2075221094172097E-3</v>
      </c>
      <c r="BQ675" s="26">
        <f t="shared" si="2212"/>
        <v>2.6727922643422809E-2</v>
      </c>
      <c r="BR675" s="26">
        <f t="shared" si="2213"/>
        <v>2.3592864662113572E-3</v>
      </c>
      <c r="BS675" s="26">
        <f t="shared" si="2214"/>
        <v>1.3292796296849598E-2</v>
      </c>
      <c r="BT675" s="26">
        <f t="shared" si="2215"/>
        <v>1.364626167338834E-2</v>
      </c>
      <c r="BU675" s="26">
        <f t="shared" si="2216"/>
        <v>1</v>
      </c>
    </row>
    <row r="676" spans="1:73" x14ac:dyDescent="0.2">
      <c r="A676" s="2" t="str">
        <f t="shared" si="2181"/>
        <v>YE Nov-02</v>
      </c>
      <c r="B676" s="9">
        <f t="shared" ref="B676:AJ676" si="2229">IF(OR(B16="C",B17="C",B18="C",B19="C",B20="C",B21="C",B22="C",B23="C",B24="C",B25="C",B26="C",B27="C"),"C",SUM(B16:B27))</f>
        <v>1579173</v>
      </c>
      <c r="C676" s="9">
        <f t="shared" si="2229"/>
        <v>5089940</v>
      </c>
      <c r="D676" s="9">
        <f t="shared" si="2229"/>
        <v>689587</v>
      </c>
      <c r="E676" s="9">
        <f t="shared" si="2229"/>
        <v>854247</v>
      </c>
      <c r="F676" s="9">
        <f t="shared" si="2229"/>
        <v>808914</v>
      </c>
      <c r="G676" s="9">
        <f t="shared" si="2229"/>
        <v>1769143</v>
      </c>
      <c r="H676" s="9">
        <f t="shared" si="2229"/>
        <v>1049027</v>
      </c>
      <c r="I676" s="9">
        <f t="shared" si="2229"/>
        <v>222162</v>
      </c>
      <c r="J676" s="9">
        <f t="shared" si="2229"/>
        <v>344494</v>
      </c>
      <c r="K676" s="9">
        <f t="shared" si="2229"/>
        <v>400718</v>
      </c>
      <c r="L676" s="9">
        <f t="shared" si="2229"/>
        <v>908413</v>
      </c>
      <c r="M676" s="9">
        <f t="shared" si="2229"/>
        <v>298874</v>
      </c>
      <c r="N676" s="9">
        <f t="shared" si="2229"/>
        <v>532658</v>
      </c>
      <c r="O676" s="9">
        <f t="shared" si="2229"/>
        <v>162260</v>
      </c>
      <c r="P676" s="9">
        <f t="shared" si="2229"/>
        <v>204959</v>
      </c>
      <c r="Q676" s="9">
        <f t="shared" si="2229"/>
        <v>180901</v>
      </c>
      <c r="R676" s="9">
        <f t="shared" si="2229"/>
        <v>1680996</v>
      </c>
      <c r="S676" s="9">
        <f t="shared" si="2229"/>
        <v>1402622</v>
      </c>
      <c r="T676" s="9">
        <f t="shared" si="2229"/>
        <v>653081</v>
      </c>
      <c r="U676" s="9">
        <f t="shared" si="2229"/>
        <v>1122978</v>
      </c>
      <c r="V676" s="9">
        <f t="shared" si="2229"/>
        <v>3488737</v>
      </c>
      <c r="W676" s="9">
        <f t="shared" si="2229"/>
        <v>229198</v>
      </c>
      <c r="X676" s="9">
        <f t="shared" si="2229"/>
        <v>321730</v>
      </c>
      <c r="Y676" s="9">
        <f t="shared" si="2229"/>
        <v>204997</v>
      </c>
      <c r="Z676" s="9">
        <f t="shared" si="2229"/>
        <v>4244660</v>
      </c>
      <c r="AA676" s="9">
        <f t="shared" si="2229"/>
        <v>985340</v>
      </c>
      <c r="AB676" s="9">
        <f t="shared" si="2229"/>
        <v>486280</v>
      </c>
      <c r="AC676" s="9">
        <f t="shared" si="2229"/>
        <v>2037884</v>
      </c>
      <c r="AD676" s="9">
        <f t="shared" si="2229"/>
        <v>278835</v>
      </c>
      <c r="AE676" s="9">
        <f t="shared" si="2229"/>
        <v>232250</v>
      </c>
      <c r="AF676" s="9">
        <f t="shared" si="2229"/>
        <v>756466</v>
      </c>
      <c r="AG676" s="9">
        <f t="shared" si="2229"/>
        <v>66055</v>
      </c>
      <c r="AH676" s="9">
        <f t="shared" si="2229"/>
        <v>381258</v>
      </c>
      <c r="AI676" s="9">
        <f t="shared" si="2229"/>
        <v>388665</v>
      </c>
      <c r="AJ676" s="9">
        <f t="shared" si="2229"/>
        <v>28410199</v>
      </c>
      <c r="AL676" s="1" t="str">
        <f t="shared" si="2218"/>
        <v>YE Nov-02</v>
      </c>
      <c r="AM676" s="26">
        <f t="shared" si="2219"/>
        <v>5.55847215290537E-2</v>
      </c>
      <c r="AN676" s="26">
        <f t="shared" si="2183"/>
        <v>0.17915889994293951</v>
      </c>
      <c r="AO676" s="26">
        <f t="shared" si="2184"/>
        <v>2.4272515655381365E-2</v>
      </c>
      <c r="AP676" s="26">
        <f t="shared" si="2185"/>
        <v>3.0068321591130001E-2</v>
      </c>
      <c r="AQ676" s="26">
        <f t="shared" si="2186"/>
        <v>2.8472662229504269E-2</v>
      </c>
      <c r="AR676" s="26">
        <f t="shared" si="2187"/>
        <v>6.2271404716313324E-2</v>
      </c>
      <c r="AS676" s="26">
        <f t="shared" si="2188"/>
        <v>3.6924310174666498E-2</v>
      </c>
      <c r="AT676" s="26">
        <f t="shared" si="2189"/>
        <v>7.8197973903667475E-3</v>
      </c>
      <c r="AU676" s="26">
        <f t="shared" si="2190"/>
        <v>1.2125715838878847E-2</v>
      </c>
      <c r="AV676" s="26">
        <f t="shared" si="2191"/>
        <v>1.4104723448082852E-2</v>
      </c>
      <c r="AW676" s="26">
        <f t="shared" si="2192"/>
        <v>3.197489042579392E-2</v>
      </c>
      <c r="AX676" s="26">
        <f t="shared" si="2193"/>
        <v>1.0519954471279838E-2</v>
      </c>
      <c r="AY676" s="26">
        <f t="shared" si="2194"/>
        <v>1.8748830305623694E-2</v>
      </c>
      <c r="AZ676" s="26">
        <f t="shared" si="2195"/>
        <v>5.7113292307456208E-3</v>
      </c>
      <c r="BA676" s="26">
        <f t="shared" si="2196"/>
        <v>7.2142754086305418E-3</v>
      </c>
      <c r="BB676" s="26">
        <f t="shared" si="2197"/>
        <v>6.3674668382294681E-3</v>
      </c>
      <c r="BC676" s="26">
        <f t="shared" si="2198"/>
        <v>5.9168751334687943E-2</v>
      </c>
      <c r="BD676" s="26">
        <f t="shared" si="2199"/>
        <v>4.9370368718642206E-2</v>
      </c>
      <c r="BE676" s="26">
        <f t="shared" si="2200"/>
        <v>2.2987554575031311E-2</v>
      </c>
      <c r="BF676" s="26">
        <f t="shared" si="2201"/>
        <v>3.9527283846199038E-2</v>
      </c>
      <c r="BG676" s="26">
        <f t="shared" si="2202"/>
        <v>0.12279875265921228</v>
      </c>
      <c r="BH676" s="26">
        <f t="shared" si="2203"/>
        <v>8.0674549305339259E-3</v>
      </c>
      <c r="BI676" s="26">
        <f t="shared" si="2204"/>
        <v>1.1324454291925235E-2</v>
      </c>
      <c r="BJ676" s="26">
        <f t="shared" si="2205"/>
        <v>7.2156129564597557E-3</v>
      </c>
      <c r="BK676" s="26">
        <f t="shared" si="2206"/>
        <v>0.14940620444087702</v>
      </c>
      <c r="BL676" s="26">
        <f t="shared" si="2207"/>
        <v>3.4682615211530196E-2</v>
      </c>
      <c r="BM676" s="26">
        <f t="shared" si="2208"/>
        <v>1.7116388378694565E-2</v>
      </c>
      <c r="BN676" s="26">
        <f t="shared" si="2209"/>
        <v>7.1730718957653206E-2</v>
      </c>
      <c r="BO676" s="26">
        <f t="shared" si="2210"/>
        <v>9.8146091831317339E-3</v>
      </c>
      <c r="BP676" s="26">
        <f t="shared" si="2211"/>
        <v>8.1748811403960942E-3</v>
      </c>
      <c r="BQ676" s="26">
        <f t="shared" si="2212"/>
        <v>2.662656463617168E-2</v>
      </c>
      <c r="BR676" s="26">
        <f t="shared" si="2213"/>
        <v>2.3250453120726117E-3</v>
      </c>
      <c r="BS676" s="26">
        <f t="shared" si="2214"/>
        <v>1.3419758165016725E-2</v>
      </c>
      <c r="BT676" s="26">
        <f t="shared" si="2215"/>
        <v>1.3680474395832285E-2</v>
      </c>
      <c r="BU676" s="26">
        <f t="shared" si="2216"/>
        <v>1</v>
      </c>
    </row>
    <row r="677" spans="1:73" x14ac:dyDescent="0.2">
      <c r="A677" s="2" t="str">
        <f t="shared" si="2181"/>
        <v>YE Dec-02</v>
      </c>
      <c r="B677" s="9">
        <f t="shared" ref="B677:AJ677" si="2230">IF(OR(B17="C",B18="C",B19="C",B20="C",B21="C",B22="C",B23="C",B24="C",B25="C",B26="C",B27="C",B28="C"),"C",SUM(B17:B28))</f>
        <v>1572727</v>
      </c>
      <c r="C677" s="9">
        <f t="shared" si="2230"/>
        <v>5132145</v>
      </c>
      <c r="D677" s="9">
        <f t="shared" si="2230"/>
        <v>680218</v>
      </c>
      <c r="E677" s="9">
        <f t="shared" si="2230"/>
        <v>866361</v>
      </c>
      <c r="F677" s="9">
        <f t="shared" si="2230"/>
        <v>807922</v>
      </c>
      <c r="G677" s="9">
        <f t="shared" si="2230"/>
        <v>1777296</v>
      </c>
      <c r="H677" s="9">
        <f t="shared" si="2230"/>
        <v>1053471</v>
      </c>
      <c r="I677" s="9">
        <f t="shared" si="2230"/>
        <v>224593</v>
      </c>
      <c r="J677" s="9">
        <f t="shared" si="2230"/>
        <v>342412</v>
      </c>
      <c r="K677" s="9">
        <f t="shared" si="2230"/>
        <v>402467</v>
      </c>
      <c r="L677" s="9">
        <f t="shared" si="2230"/>
        <v>906252</v>
      </c>
      <c r="M677" s="9">
        <f t="shared" si="2230"/>
        <v>302260</v>
      </c>
      <c r="N677" s="9">
        <f t="shared" si="2230"/>
        <v>527221</v>
      </c>
      <c r="O677" s="9">
        <f t="shared" si="2230"/>
        <v>161583</v>
      </c>
      <c r="P677" s="9">
        <f t="shared" si="2230"/>
        <v>205324</v>
      </c>
      <c r="Q677" s="9">
        <f t="shared" si="2230"/>
        <v>179238</v>
      </c>
      <c r="R677" s="9">
        <f t="shared" si="2230"/>
        <v>1677760</v>
      </c>
      <c r="S677" s="9">
        <f t="shared" si="2230"/>
        <v>1400971</v>
      </c>
      <c r="T677" s="9">
        <f t="shared" si="2230"/>
        <v>653030</v>
      </c>
      <c r="U677" s="9">
        <f t="shared" si="2230"/>
        <v>1137378</v>
      </c>
      <c r="V677" s="9">
        <f t="shared" si="2230"/>
        <v>3507930</v>
      </c>
      <c r="W677" s="9">
        <f t="shared" si="2230"/>
        <v>229376</v>
      </c>
      <c r="X677" s="9">
        <f t="shared" si="2230"/>
        <v>322926</v>
      </c>
      <c r="Y677" s="9">
        <f t="shared" si="2230"/>
        <v>203538</v>
      </c>
      <c r="Z677" s="9">
        <f t="shared" si="2230"/>
        <v>4263768</v>
      </c>
      <c r="AA677" s="9">
        <f t="shared" si="2230"/>
        <v>993774</v>
      </c>
      <c r="AB677" s="9">
        <f t="shared" si="2230"/>
        <v>488372</v>
      </c>
      <c r="AC677" s="9">
        <f t="shared" si="2230"/>
        <v>2034095</v>
      </c>
      <c r="AD677" s="9">
        <f t="shared" si="2230"/>
        <v>281018</v>
      </c>
      <c r="AE677" s="9">
        <f t="shared" si="2230"/>
        <v>233961</v>
      </c>
      <c r="AF677" s="9">
        <f t="shared" si="2230"/>
        <v>756992</v>
      </c>
      <c r="AG677" s="9">
        <f t="shared" si="2230"/>
        <v>65161</v>
      </c>
      <c r="AH677" s="9">
        <f t="shared" si="2230"/>
        <v>389792</v>
      </c>
      <c r="AI677" s="9">
        <f t="shared" si="2230"/>
        <v>387660</v>
      </c>
      <c r="AJ677" s="9">
        <f t="shared" si="2230"/>
        <v>28504234</v>
      </c>
      <c r="AL677" s="1" t="str">
        <f t="shared" si="2218"/>
        <v>YE Dec-02</v>
      </c>
      <c r="AM677" s="26">
        <f t="shared" si="2219"/>
        <v>5.5175206602640157E-2</v>
      </c>
      <c r="AN677" s="26">
        <f t="shared" si="2183"/>
        <v>0.18004851489782184</v>
      </c>
      <c r="AO677" s="26">
        <f t="shared" si="2184"/>
        <v>2.386375301297344E-2</v>
      </c>
      <c r="AP677" s="26">
        <f t="shared" si="2185"/>
        <v>3.039411618638831E-2</v>
      </c>
      <c r="AQ677" s="26">
        <f t="shared" si="2186"/>
        <v>2.8343929536924235E-2</v>
      </c>
      <c r="AR677" s="26">
        <f t="shared" si="2187"/>
        <v>6.235200005725465E-2</v>
      </c>
      <c r="AS677" s="26">
        <f t="shared" si="2188"/>
        <v>3.6958404144450958E-2</v>
      </c>
      <c r="AT677" s="26">
        <f t="shared" si="2189"/>
        <v>7.8792855826260756E-3</v>
      </c>
      <c r="AU677" s="26">
        <f t="shared" si="2190"/>
        <v>1.2012671521009826E-2</v>
      </c>
      <c r="AV677" s="26">
        <f t="shared" si="2191"/>
        <v>1.4119551502418904E-2</v>
      </c>
      <c r="AW677" s="26">
        <f t="shared" si="2192"/>
        <v>3.1793592488750973E-2</v>
      </c>
      <c r="AX677" s="26">
        <f t="shared" si="2193"/>
        <v>1.060403868421793E-2</v>
      </c>
      <c r="AY677" s="26">
        <f t="shared" si="2194"/>
        <v>1.8496234629564155E-2</v>
      </c>
      <c r="AZ677" s="26">
        <f t="shared" si="2195"/>
        <v>5.668736791874498E-3</v>
      </c>
      <c r="BA677" s="26">
        <f t="shared" si="2196"/>
        <v>7.2032807476952367E-3</v>
      </c>
      <c r="BB677" s="26">
        <f t="shared" si="2197"/>
        <v>6.2881184598751185E-3</v>
      </c>
      <c r="BC677" s="26">
        <f t="shared" si="2198"/>
        <v>5.8860027601513515E-2</v>
      </c>
      <c r="BD677" s="26">
        <f t="shared" si="2199"/>
        <v>4.9149575463069806E-2</v>
      </c>
      <c r="BE677" s="26">
        <f t="shared" si="2200"/>
        <v>2.2909929802007661E-2</v>
      </c>
      <c r="BF677" s="26">
        <f t="shared" si="2201"/>
        <v>3.9902072092167076E-2</v>
      </c>
      <c r="BG677" s="26">
        <f t="shared" si="2202"/>
        <v>0.12306698015459738</v>
      </c>
      <c r="BH677" s="26">
        <f t="shared" si="2203"/>
        <v>8.0470852154806202E-3</v>
      </c>
      <c r="BI677" s="26">
        <f t="shared" si="2204"/>
        <v>1.1329053781974987E-2</v>
      </c>
      <c r="BJ677" s="26">
        <f t="shared" si="2205"/>
        <v>7.1406233894936453E-3</v>
      </c>
      <c r="BK677" s="26">
        <f t="shared" si="2206"/>
        <v>0.14958367237653186</v>
      </c>
      <c r="BL677" s="26">
        <f t="shared" si="2207"/>
        <v>3.4864083700688116E-2</v>
      </c>
      <c r="BM677" s="26">
        <f t="shared" si="2208"/>
        <v>1.7133314299903658E-2</v>
      </c>
      <c r="BN677" s="26">
        <f t="shared" si="2209"/>
        <v>7.1361152872938108E-2</v>
      </c>
      <c r="BO677" s="26">
        <f t="shared" si="2210"/>
        <v>9.8588160622032506E-3</v>
      </c>
      <c r="BP677" s="26">
        <f t="shared" si="2211"/>
        <v>8.2079385118716056E-3</v>
      </c>
      <c r="BQ677" s="26">
        <f t="shared" si="2212"/>
        <v>2.6557177435464499E-2</v>
      </c>
      <c r="BR677" s="26">
        <f t="shared" si="2213"/>
        <v>2.2860112641511434E-3</v>
      </c>
      <c r="BS677" s="26">
        <f t="shared" si="2214"/>
        <v>1.3674880721228994E-2</v>
      </c>
      <c r="BT677" s="26">
        <f t="shared" si="2215"/>
        <v>1.3600084815469871E-2</v>
      </c>
      <c r="BU677" s="26">
        <f t="shared" si="2216"/>
        <v>1</v>
      </c>
    </row>
    <row r="678" spans="1:73" x14ac:dyDescent="0.2">
      <c r="A678" s="2" t="str">
        <f t="shared" si="2181"/>
        <v>YE Jan-03</v>
      </c>
      <c r="B678" s="9">
        <f t="shared" ref="B678:AJ678" si="2231">IF(OR(B18="C",B19="C",B20="C",B21="C",B22="C",B23="C",B24="C",B25="C",B26="C",B27="C",B28="C",B29="C"),"C",SUM(B18:B29))</f>
        <v>1577075</v>
      </c>
      <c r="C678" s="9">
        <f t="shared" si="2231"/>
        <v>5153724</v>
      </c>
      <c r="D678" s="9">
        <f t="shared" si="2231"/>
        <v>661923</v>
      </c>
      <c r="E678" s="9">
        <f t="shared" si="2231"/>
        <v>871787</v>
      </c>
      <c r="F678" s="9">
        <f t="shared" si="2231"/>
        <v>796639</v>
      </c>
      <c r="G678" s="9">
        <f t="shared" si="2231"/>
        <v>1780354</v>
      </c>
      <c r="H678" s="9">
        <f t="shared" si="2231"/>
        <v>1059428</v>
      </c>
      <c r="I678" s="9">
        <f t="shared" si="2231"/>
        <v>222435</v>
      </c>
      <c r="J678" s="9">
        <f t="shared" si="2231"/>
        <v>330200</v>
      </c>
      <c r="K678" s="9">
        <f t="shared" si="2231"/>
        <v>407132</v>
      </c>
      <c r="L678" s="9">
        <f t="shared" si="2231"/>
        <v>902180</v>
      </c>
      <c r="M678" s="9">
        <f t="shared" si="2231"/>
        <v>304514</v>
      </c>
      <c r="N678" s="9">
        <f t="shared" si="2231"/>
        <v>523233</v>
      </c>
      <c r="O678" s="9">
        <f t="shared" si="2231"/>
        <v>161269</v>
      </c>
      <c r="P678" s="9">
        <f t="shared" si="2231"/>
        <v>211408</v>
      </c>
      <c r="Q678" s="9">
        <f t="shared" si="2231"/>
        <v>178994</v>
      </c>
      <c r="R678" s="9">
        <f t="shared" si="2231"/>
        <v>1673637</v>
      </c>
      <c r="S678" s="9">
        <f t="shared" si="2231"/>
        <v>1399766</v>
      </c>
      <c r="T678" s="9">
        <f t="shared" si="2231"/>
        <v>646483</v>
      </c>
      <c r="U678" s="9">
        <f t="shared" si="2231"/>
        <v>1154828</v>
      </c>
      <c r="V678" s="9">
        <f t="shared" si="2231"/>
        <v>3538015</v>
      </c>
      <c r="W678" s="9">
        <f t="shared" si="2231"/>
        <v>230962</v>
      </c>
      <c r="X678" s="9">
        <f t="shared" si="2231"/>
        <v>324970</v>
      </c>
      <c r="Y678" s="9">
        <f t="shared" si="2231"/>
        <v>203972</v>
      </c>
      <c r="Z678" s="9">
        <f t="shared" si="2231"/>
        <v>4297917</v>
      </c>
      <c r="AA678" s="9">
        <f t="shared" si="2231"/>
        <v>1007972</v>
      </c>
      <c r="AB678" s="9">
        <f t="shared" si="2231"/>
        <v>496127</v>
      </c>
      <c r="AC678" s="9">
        <f t="shared" si="2231"/>
        <v>2002059</v>
      </c>
      <c r="AD678" s="9">
        <f t="shared" si="2231"/>
        <v>278992</v>
      </c>
      <c r="AE678" s="9">
        <f t="shared" si="2231"/>
        <v>236156</v>
      </c>
      <c r="AF678" s="9">
        <f t="shared" si="2231"/>
        <v>763354</v>
      </c>
      <c r="AG678" s="9">
        <f t="shared" si="2231"/>
        <v>65328</v>
      </c>
      <c r="AH678" s="9">
        <f t="shared" si="2231"/>
        <v>397802</v>
      </c>
      <c r="AI678" s="9">
        <f t="shared" si="2231"/>
        <v>385144</v>
      </c>
      <c r="AJ678" s="9">
        <f t="shared" si="2231"/>
        <v>28548077</v>
      </c>
      <c r="AL678" s="1" t="str">
        <f t="shared" si="2218"/>
        <v>YE Jan-03</v>
      </c>
      <c r="AM678" s="26">
        <f t="shared" si="2219"/>
        <v>5.5242775196381877E-2</v>
      </c>
      <c r="AN678" s="26">
        <f t="shared" si="2183"/>
        <v>0.18052788634414851</v>
      </c>
      <c r="AO678" s="26">
        <f t="shared" si="2184"/>
        <v>2.3186255242340841E-2</v>
      </c>
      <c r="AP678" s="26">
        <f t="shared" si="2185"/>
        <v>3.0537503454260685E-2</v>
      </c>
      <c r="AQ678" s="26">
        <f t="shared" si="2186"/>
        <v>2.7905172036631398E-2</v>
      </c>
      <c r="AR678" s="26">
        <f t="shared" si="2187"/>
        <v>6.2363359885851503E-2</v>
      </c>
      <c r="AS678" s="26">
        <f t="shared" si="2188"/>
        <v>3.7110310442276022E-2</v>
      </c>
      <c r="AT678" s="26">
        <f t="shared" si="2189"/>
        <v>7.7915931080051381E-3</v>
      </c>
      <c r="AU678" s="26">
        <f t="shared" si="2190"/>
        <v>1.156645332013081E-2</v>
      </c>
      <c r="AV678" s="26">
        <f t="shared" si="2191"/>
        <v>1.426127581202755E-2</v>
      </c>
      <c r="AW678" s="26">
        <f t="shared" si="2192"/>
        <v>3.1602128577697196E-2</v>
      </c>
      <c r="AX678" s="26">
        <f t="shared" si="2193"/>
        <v>1.0666707953744135E-2</v>
      </c>
      <c r="AY678" s="26">
        <f t="shared" si="2194"/>
        <v>1.8328134676111458E-2</v>
      </c>
      <c r="AZ678" s="26">
        <f t="shared" si="2195"/>
        <v>5.6490319820841177E-3</v>
      </c>
      <c r="BA678" s="26">
        <f t="shared" si="2196"/>
        <v>7.4053324152096129E-3</v>
      </c>
      <c r="BB678" s="26">
        <f t="shared" si="2197"/>
        <v>6.269914432415185E-3</v>
      </c>
      <c r="BC678" s="26">
        <f t="shared" si="2198"/>
        <v>5.8625209676995055E-2</v>
      </c>
      <c r="BD678" s="26">
        <f t="shared" si="2199"/>
        <v>4.9031884003955854E-2</v>
      </c>
      <c r="BE678" s="26">
        <f t="shared" si="2200"/>
        <v>2.2645413209443143E-2</v>
      </c>
      <c r="BF678" s="26">
        <f t="shared" si="2201"/>
        <v>4.0452041655905581E-2</v>
      </c>
      <c r="BG678" s="26">
        <f t="shared" si="2202"/>
        <v>0.12393181509213387</v>
      </c>
      <c r="BH678" s="26">
        <f t="shared" si="2203"/>
        <v>8.0902822281164501E-3</v>
      </c>
      <c r="BI678" s="26">
        <f t="shared" si="2204"/>
        <v>1.1383253590075436E-2</v>
      </c>
      <c r="BJ678" s="26">
        <f t="shared" si="2205"/>
        <v>7.144859529417691E-3</v>
      </c>
      <c r="BK678" s="26">
        <f t="shared" si="2206"/>
        <v>0.15055014038248532</v>
      </c>
      <c r="BL678" s="26">
        <f t="shared" si="2207"/>
        <v>3.5307877304660486E-2</v>
      </c>
      <c r="BM678" s="26">
        <f t="shared" si="2208"/>
        <v>1.7378648656440152E-2</v>
      </c>
      <c r="BN678" s="26">
        <f t="shared" si="2209"/>
        <v>7.0129382094632847E-2</v>
      </c>
      <c r="BO678" s="26">
        <f t="shared" si="2210"/>
        <v>9.7727072825255449E-3</v>
      </c>
      <c r="BP678" s="26">
        <f t="shared" si="2211"/>
        <v>8.2722209275251715E-3</v>
      </c>
      <c r="BQ678" s="26">
        <f t="shared" si="2212"/>
        <v>2.6739244117913792E-2</v>
      </c>
      <c r="BR678" s="26">
        <f t="shared" si="2213"/>
        <v>2.288350280125698E-3</v>
      </c>
      <c r="BS678" s="26">
        <f t="shared" si="2214"/>
        <v>1.3934458702770068E-2</v>
      </c>
      <c r="BT678" s="26">
        <f t="shared" si="2215"/>
        <v>1.3491066315955362E-2</v>
      </c>
      <c r="BU678" s="26">
        <f t="shared" si="2216"/>
        <v>1</v>
      </c>
    </row>
    <row r="679" spans="1:73" x14ac:dyDescent="0.2">
      <c r="A679" s="2" t="str">
        <f t="shared" si="2181"/>
        <v>YE Feb-03</v>
      </c>
      <c r="B679" s="9">
        <f t="shared" ref="B679:AJ679" si="2232">IF(OR(B19="C",B20="C",B21="C",B22="C",B23="C",B24="C",B25="C",B26="C",B27="C",B28="C",B29="C",B30="C"),"C",SUM(B19:B30))</f>
        <v>1581770</v>
      </c>
      <c r="C679" s="9">
        <f t="shared" si="2232"/>
        <v>5194656</v>
      </c>
      <c r="D679" s="9">
        <f t="shared" si="2232"/>
        <v>669066</v>
      </c>
      <c r="E679" s="9">
        <f t="shared" si="2232"/>
        <v>886536</v>
      </c>
      <c r="F679" s="9">
        <f t="shared" si="2232"/>
        <v>800647</v>
      </c>
      <c r="G679" s="9">
        <f t="shared" si="2232"/>
        <v>1784729</v>
      </c>
      <c r="H679" s="9">
        <f t="shared" si="2232"/>
        <v>1064581</v>
      </c>
      <c r="I679" s="9">
        <f t="shared" si="2232"/>
        <v>221830</v>
      </c>
      <c r="J679" s="9">
        <f t="shared" si="2232"/>
        <v>322273</v>
      </c>
      <c r="K679" s="9">
        <f t="shared" si="2232"/>
        <v>412657</v>
      </c>
      <c r="L679" s="9">
        <f t="shared" si="2232"/>
        <v>903856</v>
      </c>
      <c r="M679" s="9">
        <f t="shared" si="2232"/>
        <v>304844</v>
      </c>
      <c r="N679" s="9">
        <f t="shared" si="2232"/>
        <v>523255</v>
      </c>
      <c r="O679" s="9">
        <f t="shared" si="2232"/>
        <v>164816</v>
      </c>
      <c r="P679" s="9">
        <f t="shared" si="2232"/>
        <v>210675</v>
      </c>
      <c r="Q679" s="9">
        <f t="shared" si="2232"/>
        <v>176752</v>
      </c>
      <c r="R679" s="9">
        <f t="shared" si="2232"/>
        <v>1685930</v>
      </c>
      <c r="S679" s="9">
        <f t="shared" si="2232"/>
        <v>1405726</v>
      </c>
      <c r="T679" s="9">
        <f t="shared" si="2232"/>
        <v>645749</v>
      </c>
      <c r="U679" s="9">
        <f t="shared" si="2232"/>
        <v>1161333</v>
      </c>
      <c r="V679" s="9">
        <f t="shared" si="2232"/>
        <v>3566217</v>
      </c>
      <c r="W679" s="9">
        <f t="shared" si="2232"/>
        <v>232339</v>
      </c>
      <c r="X679" s="9">
        <f t="shared" si="2232"/>
        <v>328618</v>
      </c>
      <c r="Y679" s="9">
        <f t="shared" si="2232"/>
        <v>207271</v>
      </c>
      <c r="Z679" s="9">
        <f t="shared" si="2232"/>
        <v>4334443</v>
      </c>
      <c r="AA679" s="9">
        <f t="shared" si="2232"/>
        <v>1024005</v>
      </c>
      <c r="AB679" s="9">
        <f t="shared" si="2232"/>
        <v>508307</v>
      </c>
      <c r="AC679" s="9">
        <f t="shared" si="2232"/>
        <v>2004533</v>
      </c>
      <c r="AD679" s="9">
        <f t="shared" si="2232"/>
        <v>284887</v>
      </c>
      <c r="AE679" s="9">
        <f t="shared" si="2232"/>
        <v>238257</v>
      </c>
      <c r="AF679" s="9">
        <f t="shared" si="2232"/>
        <v>763327</v>
      </c>
      <c r="AG679" s="9">
        <f t="shared" si="2232"/>
        <v>65258</v>
      </c>
      <c r="AH679" s="9">
        <f t="shared" si="2232"/>
        <v>404916</v>
      </c>
      <c r="AI679" s="9">
        <f t="shared" si="2232"/>
        <v>388415</v>
      </c>
      <c r="AJ679" s="9">
        <f t="shared" si="2232"/>
        <v>28732289</v>
      </c>
      <c r="AL679" s="1" t="str">
        <f t="shared" si="2218"/>
        <v>YE Feb-03</v>
      </c>
      <c r="AM679" s="26">
        <f t="shared" si="2219"/>
        <v>5.5052000903930767E-2</v>
      </c>
      <c r="AN679" s="26">
        <f t="shared" si="2183"/>
        <v>0.18079506300385603</v>
      </c>
      <c r="AO679" s="26">
        <f t="shared" si="2184"/>
        <v>2.328620598240537E-2</v>
      </c>
      <c r="AP679" s="26">
        <f t="shared" si="2185"/>
        <v>3.0855042562045788E-2</v>
      </c>
      <c r="AQ679" s="26">
        <f t="shared" si="2186"/>
        <v>2.7865757580261007E-2</v>
      </c>
      <c r="AR679" s="26">
        <f t="shared" si="2187"/>
        <v>6.2115795925622212E-2</v>
      </c>
      <c r="AS679" s="26">
        <f t="shared" si="2188"/>
        <v>3.7051729501955101E-2</v>
      </c>
      <c r="AT679" s="26">
        <f t="shared" si="2189"/>
        <v>7.7205822341547522E-3</v>
      </c>
      <c r="AU679" s="26">
        <f t="shared" si="2190"/>
        <v>1.1216405348004123E-2</v>
      </c>
      <c r="AV679" s="26">
        <f t="shared" si="2191"/>
        <v>1.4362134530945307E-2</v>
      </c>
      <c r="AW679" s="26">
        <f t="shared" si="2192"/>
        <v>3.1457848694199063E-2</v>
      </c>
      <c r="AX679" s="26">
        <f t="shared" si="2193"/>
        <v>1.0609805574487992E-2</v>
      </c>
      <c r="AY679" s="26">
        <f t="shared" si="2194"/>
        <v>1.8211392764426113E-2</v>
      </c>
      <c r="AZ679" s="26">
        <f t="shared" si="2195"/>
        <v>5.7362641730354302E-3</v>
      </c>
      <c r="BA679" s="26">
        <f t="shared" si="2196"/>
        <v>7.33234306532278E-3</v>
      </c>
      <c r="BB679" s="26">
        <f t="shared" si="2197"/>
        <v>6.1516853042930201E-3</v>
      </c>
      <c r="BC679" s="26">
        <f t="shared" si="2198"/>
        <v>5.8677190668658528E-2</v>
      </c>
      <c r="BD679" s="26">
        <f t="shared" si="2199"/>
        <v>4.8924956866471726E-2</v>
      </c>
      <c r="BE679" s="26">
        <f t="shared" si="2200"/>
        <v>2.2474679967196487E-2</v>
      </c>
      <c r="BF679" s="26">
        <f t="shared" si="2201"/>
        <v>4.0419090870205295E-2</v>
      </c>
      <c r="BG679" s="26">
        <f t="shared" si="2202"/>
        <v>0.12411879192778549</v>
      </c>
      <c r="BH679" s="26">
        <f t="shared" si="2203"/>
        <v>8.0863379872031776E-3</v>
      </c>
      <c r="BI679" s="26">
        <f t="shared" si="2204"/>
        <v>1.1437237040181519E-2</v>
      </c>
      <c r="BJ679" s="26">
        <f t="shared" si="2205"/>
        <v>7.213870081844158E-3</v>
      </c>
      <c r="BK679" s="26">
        <f t="shared" si="2206"/>
        <v>0.15085616742891594</v>
      </c>
      <c r="BL679" s="26">
        <f t="shared" si="2207"/>
        <v>3.5639520401594176E-2</v>
      </c>
      <c r="BM679" s="26">
        <f t="shared" si="2208"/>
        <v>1.7691141836976509E-2</v>
      </c>
      <c r="BN679" s="26">
        <f t="shared" si="2209"/>
        <v>6.9765865156096687E-2</v>
      </c>
      <c r="BO679" s="26">
        <f t="shared" si="2210"/>
        <v>9.9152211645929089E-3</v>
      </c>
      <c r="BP679" s="26">
        <f t="shared" si="2211"/>
        <v>8.292308350371945E-3</v>
      </c>
      <c r="BQ679" s="26">
        <f t="shared" si="2212"/>
        <v>2.6566870464097031E-2</v>
      </c>
      <c r="BR679" s="26">
        <f t="shared" si="2213"/>
        <v>2.2712426427285346E-3</v>
      </c>
      <c r="BS679" s="26">
        <f t="shared" si="2214"/>
        <v>1.4092716386083963E-2</v>
      </c>
      <c r="BT679" s="26">
        <f t="shared" si="2215"/>
        <v>1.3518414770225929E-2</v>
      </c>
      <c r="BU679" s="26">
        <f t="shared" si="2216"/>
        <v>1</v>
      </c>
    </row>
    <row r="680" spans="1:73" x14ac:dyDescent="0.2">
      <c r="A680" s="2" t="str">
        <f t="shared" si="2181"/>
        <v>YE Mar-03</v>
      </c>
      <c r="B680" s="9">
        <f t="shared" ref="B680:AJ680" si="2233">IF(OR(B20="C",B21="C",B22="C",B23="C",B24="C",B25="C",B26="C",B27="C",B28="C",B29="C",B30="C",B31="C"),"C",SUM(B20:B31))</f>
        <v>1557262</v>
      </c>
      <c r="C680" s="9">
        <f t="shared" si="2233"/>
        <v>5197630</v>
      </c>
      <c r="D680" s="9">
        <f t="shared" si="2233"/>
        <v>662253</v>
      </c>
      <c r="E680" s="9">
        <f t="shared" si="2233"/>
        <v>890285</v>
      </c>
      <c r="F680" s="9">
        <f t="shared" si="2233"/>
        <v>780518</v>
      </c>
      <c r="G680" s="9">
        <f t="shared" si="2233"/>
        <v>1760070</v>
      </c>
      <c r="H680" s="9">
        <f t="shared" si="2233"/>
        <v>1059692</v>
      </c>
      <c r="I680" s="9">
        <f t="shared" si="2233"/>
        <v>217321</v>
      </c>
      <c r="J680" s="9">
        <f t="shared" si="2233"/>
        <v>316755</v>
      </c>
      <c r="K680" s="9">
        <f t="shared" si="2233"/>
        <v>422729</v>
      </c>
      <c r="L680" s="9">
        <f t="shared" si="2233"/>
        <v>889372</v>
      </c>
      <c r="M680" s="9">
        <f t="shared" si="2233"/>
        <v>301723</v>
      </c>
      <c r="N680" s="9">
        <f t="shared" si="2233"/>
        <v>513570</v>
      </c>
      <c r="O680" s="9">
        <f t="shared" si="2233"/>
        <v>166241</v>
      </c>
      <c r="P680" s="9">
        <f t="shared" si="2233"/>
        <v>208567</v>
      </c>
      <c r="Q680" s="9">
        <f t="shared" si="2233"/>
        <v>169739</v>
      </c>
      <c r="R680" s="9">
        <f t="shared" si="2233"/>
        <v>1685630</v>
      </c>
      <c r="S680" s="9">
        <f t="shared" si="2233"/>
        <v>1406051</v>
      </c>
      <c r="T680" s="9">
        <f t="shared" si="2233"/>
        <v>636500</v>
      </c>
      <c r="U680" s="9">
        <f t="shared" si="2233"/>
        <v>1163496</v>
      </c>
      <c r="V680" s="9">
        <f t="shared" si="2233"/>
        <v>3529720</v>
      </c>
      <c r="W680" s="9">
        <f t="shared" si="2233"/>
        <v>230502</v>
      </c>
      <c r="X680" s="9">
        <f t="shared" si="2233"/>
        <v>324382</v>
      </c>
      <c r="Y680" s="9">
        <f t="shared" si="2233"/>
        <v>205695</v>
      </c>
      <c r="Z680" s="9">
        <f t="shared" si="2233"/>
        <v>4290298</v>
      </c>
      <c r="AA680" s="9">
        <f t="shared" si="2233"/>
        <v>1033170</v>
      </c>
      <c r="AB680" s="9">
        <f t="shared" si="2233"/>
        <v>512324</v>
      </c>
      <c r="AC680" s="9">
        <f t="shared" si="2233"/>
        <v>1986782</v>
      </c>
      <c r="AD680" s="9">
        <f t="shared" si="2233"/>
        <v>275006</v>
      </c>
      <c r="AE680" s="9">
        <f t="shared" si="2233"/>
        <v>235051</v>
      </c>
      <c r="AF680" s="9">
        <f t="shared" si="2233"/>
        <v>765105</v>
      </c>
      <c r="AG680" s="9">
        <f t="shared" si="2233"/>
        <v>68545</v>
      </c>
      <c r="AH680" s="9">
        <f t="shared" si="2233"/>
        <v>405132</v>
      </c>
      <c r="AI680" s="9">
        <f t="shared" si="2233"/>
        <v>389568</v>
      </c>
      <c r="AJ680" s="9">
        <f t="shared" si="2233"/>
        <v>28560323</v>
      </c>
      <c r="AL680" s="1" t="str">
        <f t="shared" si="2218"/>
        <v>YE Mar-03</v>
      </c>
      <c r="AM680" s="26">
        <f t="shared" si="2219"/>
        <v>5.4525363736257465E-2</v>
      </c>
      <c r="AN680" s="26">
        <f t="shared" si="2183"/>
        <v>0.18198778774315683</v>
      </c>
      <c r="AO680" s="26">
        <f t="shared" si="2184"/>
        <v>2.3187868008355508E-2</v>
      </c>
      <c r="AP680" s="26">
        <f t="shared" si="2185"/>
        <v>3.1172091436080747E-2</v>
      </c>
      <c r="AQ680" s="26">
        <f t="shared" si="2186"/>
        <v>2.7328752549472216E-2</v>
      </c>
      <c r="AR680" s="26">
        <f t="shared" si="2187"/>
        <v>6.1626403875054213E-2</v>
      </c>
      <c r="AS680" s="26">
        <f t="shared" si="2188"/>
        <v>3.7103642000127238E-2</v>
      </c>
      <c r="AT680" s="26">
        <f t="shared" si="2189"/>
        <v>7.6091926551390895E-3</v>
      </c>
      <c r="AU680" s="26">
        <f t="shared" si="2190"/>
        <v>1.1090735913595936E-2</v>
      </c>
      <c r="AV680" s="26">
        <f t="shared" si="2191"/>
        <v>1.4801268178934811E-2</v>
      </c>
      <c r="AW680" s="26">
        <f t="shared" si="2192"/>
        <v>3.114012401050226E-2</v>
      </c>
      <c r="AX680" s="26">
        <f t="shared" si="2193"/>
        <v>1.0564411333863415E-2</v>
      </c>
      <c r="AY680" s="26">
        <f t="shared" si="2194"/>
        <v>1.7981939489970053E-2</v>
      </c>
      <c r="AZ680" s="26">
        <f t="shared" si="2195"/>
        <v>5.8206974760054361E-3</v>
      </c>
      <c r="BA680" s="26">
        <f t="shared" si="2196"/>
        <v>7.3026835165694729E-3</v>
      </c>
      <c r="BB680" s="26">
        <f t="shared" si="2197"/>
        <v>5.9431750824386681E-3</v>
      </c>
      <c r="BC680" s="26">
        <f t="shared" si="2198"/>
        <v>5.9019990775314411E-2</v>
      </c>
      <c r="BD680" s="26">
        <f t="shared" si="2199"/>
        <v>4.9230920812765318E-2</v>
      </c>
      <c r="BE680" s="26">
        <f t="shared" si="2200"/>
        <v>2.2286162519940689E-2</v>
      </c>
      <c r="BF680" s="26">
        <f t="shared" si="2201"/>
        <v>4.0738194732601589E-2</v>
      </c>
      <c r="BG680" s="26">
        <f t="shared" si="2202"/>
        <v>0.12358823813022003</v>
      </c>
      <c r="BH680" s="26">
        <f t="shared" si="2203"/>
        <v>8.070707043474264E-3</v>
      </c>
      <c r="BI680" s="26">
        <f t="shared" si="2204"/>
        <v>1.1357784714129458E-2</v>
      </c>
      <c r="BJ680" s="26">
        <f t="shared" si="2205"/>
        <v>7.2021244297552234E-3</v>
      </c>
      <c r="BK680" s="26">
        <f t="shared" si="2206"/>
        <v>0.15021881930396935</v>
      </c>
      <c r="BL680" s="26">
        <f t="shared" si="2207"/>
        <v>3.6175011045918491E-2</v>
      </c>
      <c r="BM680" s="26">
        <f t="shared" si="2208"/>
        <v>1.7938312532389776E-2</v>
      </c>
      <c r="BN680" s="26">
        <f t="shared" si="2209"/>
        <v>6.9564409338087663E-2</v>
      </c>
      <c r="BO680" s="26">
        <f t="shared" si="2210"/>
        <v>9.6289527257797467E-3</v>
      </c>
      <c r="BP680" s="26">
        <f t="shared" si="2211"/>
        <v>8.2299839536128499E-3</v>
      </c>
      <c r="BQ680" s="26">
        <f t="shared" si="2212"/>
        <v>2.6789087784476386E-2</v>
      </c>
      <c r="BR680" s="26">
        <f t="shared" si="2213"/>
        <v>2.4000078710594416E-3</v>
      </c>
      <c r="BS680" s="26">
        <f t="shared" si="2214"/>
        <v>1.4185133690539845E-2</v>
      </c>
      <c r="BT680" s="26">
        <f t="shared" si="2215"/>
        <v>1.3640181870492152E-2</v>
      </c>
      <c r="BU680" s="26">
        <f t="shared" si="2216"/>
        <v>1</v>
      </c>
    </row>
    <row r="681" spans="1:73" x14ac:dyDescent="0.2">
      <c r="A681" s="2" t="str">
        <f t="shared" si="2181"/>
        <v>YE Apr-03</v>
      </c>
      <c r="B681" s="9">
        <f t="shared" ref="B681:AJ681" si="2234">IF(OR(B21="C",B22="C",B23="C",B24="C",B25="C",B26="C",B27="C",B28="C",B29="C",B30="C",B31="C",B32="C"),"C",SUM(B21:B32))</f>
        <v>1580803</v>
      </c>
      <c r="C681" s="9">
        <f t="shared" si="2234"/>
        <v>5207021</v>
      </c>
      <c r="D681" s="9">
        <f t="shared" si="2234"/>
        <v>676799</v>
      </c>
      <c r="E681" s="9">
        <f t="shared" si="2234"/>
        <v>903649</v>
      </c>
      <c r="F681" s="9">
        <f t="shared" si="2234"/>
        <v>789296</v>
      </c>
      <c r="G681" s="9">
        <f t="shared" si="2234"/>
        <v>1777188</v>
      </c>
      <c r="H681" s="9">
        <f t="shared" si="2234"/>
        <v>1073818</v>
      </c>
      <c r="I681" s="9">
        <f t="shared" si="2234"/>
        <v>220825</v>
      </c>
      <c r="J681" s="9">
        <f t="shared" si="2234"/>
        <v>323703</v>
      </c>
      <c r="K681" s="9">
        <f t="shared" si="2234"/>
        <v>438165</v>
      </c>
      <c r="L681" s="9">
        <f t="shared" si="2234"/>
        <v>909770</v>
      </c>
      <c r="M681" s="9">
        <f t="shared" si="2234"/>
        <v>303367</v>
      </c>
      <c r="N681" s="9">
        <f t="shared" si="2234"/>
        <v>521571</v>
      </c>
      <c r="O681" s="9">
        <f t="shared" si="2234"/>
        <v>170510</v>
      </c>
      <c r="P681" s="9">
        <f t="shared" si="2234"/>
        <v>211186</v>
      </c>
      <c r="Q681" s="9">
        <f t="shared" si="2234"/>
        <v>173225</v>
      </c>
      <c r="R681" s="9">
        <f t="shared" si="2234"/>
        <v>1698060</v>
      </c>
      <c r="S681" s="9">
        <f t="shared" si="2234"/>
        <v>1412411</v>
      </c>
      <c r="T681" s="9">
        <f t="shared" si="2234"/>
        <v>644545</v>
      </c>
      <c r="U681" s="9">
        <f t="shared" si="2234"/>
        <v>1182763</v>
      </c>
      <c r="V681" s="9">
        <f t="shared" si="2234"/>
        <v>3547301</v>
      </c>
      <c r="W681" s="9">
        <f t="shared" si="2234"/>
        <v>234593</v>
      </c>
      <c r="X681" s="9">
        <f t="shared" si="2234"/>
        <v>328310</v>
      </c>
      <c r="Y681" s="9">
        <f t="shared" si="2234"/>
        <v>207419</v>
      </c>
      <c r="Z681" s="9">
        <f t="shared" si="2234"/>
        <v>4317622</v>
      </c>
      <c r="AA681" s="9">
        <f t="shared" si="2234"/>
        <v>1054983</v>
      </c>
      <c r="AB681" s="9">
        <f t="shared" si="2234"/>
        <v>517858</v>
      </c>
      <c r="AC681" s="9">
        <f t="shared" si="2234"/>
        <v>1983818</v>
      </c>
      <c r="AD681" s="9">
        <f t="shared" si="2234"/>
        <v>276591</v>
      </c>
      <c r="AE681" s="9">
        <f t="shared" si="2234"/>
        <v>242515</v>
      </c>
      <c r="AF681" s="9">
        <f t="shared" si="2234"/>
        <v>774947</v>
      </c>
      <c r="AG681" s="9">
        <f t="shared" si="2234"/>
        <v>68719</v>
      </c>
      <c r="AH681" s="9">
        <f t="shared" si="2234"/>
        <v>408070</v>
      </c>
      <c r="AI681" s="9">
        <f t="shared" si="2234"/>
        <v>389811</v>
      </c>
      <c r="AJ681" s="9">
        <f t="shared" si="2234"/>
        <v>28841183</v>
      </c>
      <c r="AL681" s="1" t="str">
        <f t="shared" si="2218"/>
        <v>YE Apr-03</v>
      </c>
      <c r="AM681" s="26">
        <f t="shared" si="2219"/>
        <v>5.4810615778139199E-2</v>
      </c>
      <c r="AN681" s="26">
        <f t="shared" si="2183"/>
        <v>0.18054117266965089</v>
      </c>
      <c r="AO681" s="26">
        <f t="shared" si="2184"/>
        <v>2.3466409127531281E-2</v>
      </c>
      <c r="AP681" s="26">
        <f t="shared" si="2185"/>
        <v>3.1331897862858123E-2</v>
      </c>
      <c r="AQ681" s="26">
        <f t="shared" si="2186"/>
        <v>2.7366977283837489E-2</v>
      </c>
      <c r="AR681" s="26">
        <f t="shared" si="2187"/>
        <v>6.1619802488684323E-2</v>
      </c>
      <c r="AS681" s="26">
        <f t="shared" si="2188"/>
        <v>3.7232106602562036E-2</v>
      </c>
      <c r="AT681" s="26">
        <f t="shared" si="2189"/>
        <v>7.6565860699958112E-3</v>
      </c>
      <c r="AU681" s="26">
        <f t="shared" si="2190"/>
        <v>1.1223638087244896E-2</v>
      </c>
      <c r="AV681" s="26">
        <f t="shared" si="2191"/>
        <v>1.5192337984194337E-2</v>
      </c>
      <c r="AW681" s="26">
        <f t="shared" si="2192"/>
        <v>3.1544129101777826E-2</v>
      </c>
      <c r="AX681" s="26">
        <f t="shared" si="2193"/>
        <v>1.0518535248710152E-2</v>
      </c>
      <c r="AY681" s="26">
        <f t="shared" si="2194"/>
        <v>1.8084244325206771E-2</v>
      </c>
      <c r="AZ681" s="26">
        <f t="shared" si="2195"/>
        <v>5.9120321104720285E-3</v>
      </c>
      <c r="BA681" s="26">
        <f t="shared" si="2196"/>
        <v>7.3223764781077116E-3</v>
      </c>
      <c r="BB681" s="26">
        <f t="shared" si="2197"/>
        <v>6.0061683322767999E-3</v>
      </c>
      <c r="BC681" s="26">
        <f t="shared" si="2198"/>
        <v>5.8876225708217308E-2</v>
      </c>
      <c r="BD681" s="26">
        <f t="shared" si="2199"/>
        <v>4.8972020322467356E-2</v>
      </c>
      <c r="BE681" s="26">
        <f t="shared" si="2200"/>
        <v>2.2348077747018906E-2</v>
      </c>
      <c r="BF681" s="26">
        <f t="shared" si="2201"/>
        <v>4.1009517536087198E-2</v>
      </c>
      <c r="BG681" s="26">
        <f t="shared" si="2202"/>
        <v>0.12299429603841146</v>
      </c>
      <c r="BH681" s="26">
        <f t="shared" si="2203"/>
        <v>8.133958998838571E-3</v>
      </c>
      <c r="BI681" s="26">
        <f t="shared" si="2204"/>
        <v>1.1383374946859842E-2</v>
      </c>
      <c r="BJ681" s="26">
        <f t="shared" si="2205"/>
        <v>7.191764637393688E-3</v>
      </c>
      <c r="BK681" s="26">
        <f t="shared" si="2206"/>
        <v>0.14970335994886202</v>
      </c>
      <c r="BL681" s="26">
        <f t="shared" si="2207"/>
        <v>3.6579047398991919E-2</v>
      </c>
      <c r="BM681" s="26">
        <f t="shared" si="2208"/>
        <v>1.7955504807136379E-2</v>
      </c>
      <c r="BN681" s="26">
        <f t="shared" si="2209"/>
        <v>6.8784210411896071E-2</v>
      </c>
      <c r="BO681" s="26">
        <f t="shared" si="2210"/>
        <v>9.59014059860166E-3</v>
      </c>
      <c r="BP681" s="26">
        <f t="shared" si="2211"/>
        <v>8.4086356651875208E-3</v>
      </c>
      <c r="BQ681" s="26">
        <f t="shared" si="2212"/>
        <v>2.6869459550254927E-2</v>
      </c>
      <c r="BR681" s="26">
        <f t="shared" si="2213"/>
        <v>2.3826692545864015E-3</v>
      </c>
      <c r="BS681" s="26">
        <f t="shared" si="2214"/>
        <v>1.4148864836785648E-2</v>
      </c>
      <c r="BT681" s="26">
        <f t="shared" si="2215"/>
        <v>1.3515777074747593E-2</v>
      </c>
      <c r="BU681" s="26">
        <f t="shared" si="2216"/>
        <v>1</v>
      </c>
    </row>
    <row r="682" spans="1:73" x14ac:dyDescent="0.2">
      <c r="A682" s="2" t="str">
        <f t="shared" si="2181"/>
        <v>YE May-03</v>
      </c>
      <c r="B682" s="9">
        <f t="shared" ref="B682:AJ682" si="2235">IF(OR(B22="C",B23="C",B24="C",B25="C",B26="C",B27="C",B28="C",B29="C",B30="C",B31="C",B32="C",B33="C"),"C",SUM(B22:B33))</f>
        <v>1584894</v>
      </c>
      <c r="C682" s="9">
        <f t="shared" si="2235"/>
        <v>5199083</v>
      </c>
      <c r="D682" s="9">
        <f t="shared" si="2235"/>
        <v>681569</v>
      </c>
      <c r="E682" s="9">
        <f t="shared" si="2235"/>
        <v>907953</v>
      </c>
      <c r="F682" s="9">
        <f t="shared" si="2235"/>
        <v>789525</v>
      </c>
      <c r="G682" s="9">
        <f t="shared" si="2235"/>
        <v>1769709</v>
      </c>
      <c r="H682" s="9">
        <f t="shared" si="2235"/>
        <v>1073353</v>
      </c>
      <c r="I682" s="9">
        <f t="shared" si="2235"/>
        <v>220976</v>
      </c>
      <c r="J682" s="9">
        <f t="shared" si="2235"/>
        <v>323589</v>
      </c>
      <c r="K682" s="9">
        <f t="shared" si="2235"/>
        <v>445268</v>
      </c>
      <c r="L682" s="9">
        <f t="shared" si="2235"/>
        <v>916457</v>
      </c>
      <c r="M682" s="9">
        <f t="shared" si="2235"/>
        <v>302986</v>
      </c>
      <c r="N682" s="9">
        <f t="shared" si="2235"/>
        <v>521523</v>
      </c>
      <c r="O682" s="9">
        <f t="shared" si="2235"/>
        <v>173020</v>
      </c>
      <c r="P682" s="9">
        <f t="shared" si="2235"/>
        <v>211680</v>
      </c>
      <c r="Q682" s="9">
        <f t="shared" si="2235"/>
        <v>173925</v>
      </c>
      <c r="R682" s="9">
        <f t="shared" si="2235"/>
        <v>1715985</v>
      </c>
      <c r="S682" s="9">
        <f t="shared" si="2235"/>
        <v>1424770</v>
      </c>
      <c r="T682" s="9">
        <f t="shared" si="2235"/>
        <v>646752</v>
      </c>
      <c r="U682" s="9">
        <f t="shared" si="2235"/>
        <v>1190272</v>
      </c>
      <c r="V682" s="9">
        <f t="shared" si="2235"/>
        <v>3539349</v>
      </c>
      <c r="W682" s="9">
        <f t="shared" si="2235"/>
        <v>236465</v>
      </c>
      <c r="X682" s="9">
        <f t="shared" si="2235"/>
        <v>329315</v>
      </c>
      <c r="Y682" s="9">
        <f t="shared" si="2235"/>
        <v>208745</v>
      </c>
      <c r="Z682" s="9">
        <f t="shared" si="2235"/>
        <v>4313873</v>
      </c>
      <c r="AA682" s="9">
        <f t="shared" si="2235"/>
        <v>1061629</v>
      </c>
      <c r="AB682" s="9">
        <f t="shared" si="2235"/>
        <v>521868</v>
      </c>
      <c r="AC682" s="9">
        <f t="shared" si="2235"/>
        <v>1971667</v>
      </c>
      <c r="AD682" s="9">
        <f t="shared" si="2235"/>
        <v>277091</v>
      </c>
      <c r="AE682" s="9">
        <f t="shared" si="2235"/>
        <v>243524</v>
      </c>
      <c r="AF682" s="9">
        <f t="shared" si="2235"/>
        <v>777343</v>
      </c>
      <c r="AG682" s="9">
        <f t="shared" si="2235"/>
        <v>68945</v>
      </c>
      <c r="AH682" s="9">
        <f t="shared" si="2235"/>
        <v>406208</v>
      </c>
      <c r="AI682" s="9">
        <f t="shared" si="2235"/>
        <v>390939</v>
      </c>
      <c r="AJ682" s="9">
        <f t="shared" si="2235"/>
        <v>28881588</v>
      </c>
      <c r="AL682" s="1" t="str">
        <f t="shared" si="2218"/>
        <v>YE May-03</v>
      </c>
      <c r="AM682" s="26">
        <f t="shared" si="2219"/>
        <v>5.4875583710978774E-2</v>
      </c>
      <c r="AN682" s="26">
        <f t="shared" si="2183"/>
        <v>0.1800137513214301</v>
      </c>
      <c r="AO682" s="26">
        <f t="shared" si="2184"/>
        <v>2.3598737022354866E-2</v>
      </c>
      <c r="AP682" s="26">
        <f t="shared" si="2185"/>
        <v>3.1437087185095226E-2</v>
      </c>
      <c r="AQ682" s="26">
        <f t="shared" si="2186"/>
        <v>2.7336620133214282E-2</v>
      </c>
      <c r="AR682" s="26">
        <f t="shared" si="2187"/>
        <v>6.1274643208676753E-2</v>
      </c>
      <c r="AS682" s="26">
        <f t="shared" si="2188"/>
        <v>3.7163919103063173E-2</v>
      </c>
      <c r="AT682" s="26">
        <f t="shared" si="2189"/>
        <v>7.6511028410210687E-3</v>
      </c>
      <c r="AU682" s="26">
        <f t="shared" si="2190"/>
        <v>1.120398919893186E-2</v>
      </c>
      <c r="AV682" s="26">
        <f t="shared" si="2191"/>
        <v>1.5417019313480962E-2</v>
      </c>
      <c r="AW682" s="26">
        <f t="shared" si="2192"/>
        <v>3.1731530828568014E-2</v>
      </c>
      <c r="AX682" s="26">
        <f t="shared" si="2193"/>
        <v>1.0490628146901064E-2</v>
      </c>
      <c r="AY682" s="26">
        <f t="shared" si="2194"/>
        <v>1.8057282722819812E-2</v>
      </c>
      <c r="AZ682" s="26">
        <f t="shared" si="2195"/>
        <v>5.9906678261596969E-3</v>
      </c>
      <c r="BA682" s="26">
        <f t="shared" si="2196"/>
        <v>7.3292368826811047E-3</v>
      </c>
      <c r="BB682" s="26">
        <f t="shared" si="2197"/>
        <v>6.0220026682743346E-3</v>
      </c>
      <c r="BC682" s="26">
        <f t="shared" si="2198"/>
        <v>5.9414496183520106E-2</v>
      </c>
      <c r="BD682" s="26">
        <f t="shared" si="2199"/>
        <v>4.9331428728918922E-2</v>
      </c>
      <c r="BE682" s="26">
        <f t="shared" si="2200"/>
        <v>2.2393228516382133E-2</v>
      </c>
      <c r="BF682" s="26">
        <f t="shared" si="2201"/>
        <v>4.1212138335329759E-2</v>
      </c>
      <c r="BG682" s="26">
        <f t="shared" si="2202"/>
        <v>0.1225468973520431</v>
      </c>
      <c r="BH682" s="26">
        <f t="shared" si="2203"/>
        <v>8.1873960670029635E-3</v>
      </c>
      <c r="BI682" s="26">
        <f t="shared" si="2204"/>
        <v>1.140224699555994E-2</v>
      </c>
      <c r="BJ682" s="26">
        <f t="shared" si="2205"/>
        <v>7.227615046651867E-3</v>
      </c>
      <c r="BK682" s="26">
        <f t="shared" si="2206"/>
        <v>0.14936412083712294</v>
      </c>
      <c r="BL682" s="26">
        <f t="shared" si="2207"/>
        <v>3.6757985745105151E-2</v>
      </c>
      <c r="BM682" s="26">
        <f t="shared" si="2208"/>
        <v>1.8069228049371801E-2</v>
      </c>
      <c r="BN682" s="26">
        <f t="shared" si="2209"/>
        <v>6.8267264251536314E-2</v>
      </c>
      <c r="BO682" s="26">
        <f t="shared" si="2210"/>
        <v>9.5940361728032407E-3</v>
      </c>
      <c r="BP682" s="26">
        <f t="shared" si="2211"/>
        <v>8.4318078354971345E-3</v>
      </c>
      <c r="BQ682" s="26">
        <f t="shared" si="2212"/>
        <v>2.6914828921456812E-2</v>
      </c>
      <c r="BR682" s="26">
        <f t="shared" si="2213"/>
        <v>2.3871609829764209E-3</v>
      </c>
      <c r="BS682" s="26">
        <f t="shared" si="2214"/>
        <v>1.4064600602986234E-2</v>
      </c>
      <c r="BT682" s="26">
        <f t="shared" si="2215"/>
        <v>1.3535924686689665E-2</v>
      </c>
      <c r="BU682" s="26">
        <f t="shared" si="2216"/>
        <v>1</v>
      </c>
    </row>
    <row r="683" spans="1:73" x14ac:dyDescent="0.2">
      <c r="A683" s="2" t="str">
        <f t="shared" si="2181"/>
        <v>YE Jun-03</v>
      </c>
      <c r="B683" s="9">
        <f t="shared" ref="B683:AJ683" si="2236">IF(OR(B23="C",B24="C",B25="C",B26="C",B27="C",B28="C",B29="C",B30="C",B31="C",B32="C",B33="C",B34="C"),"C",SUM(B23:B34))</f>
        <v>1584243</v>
      </c>
      <c r="C683" s="9">
        <f t="shared" si="2236"/>
        <v>5172822</v>
      </c>
      <c r="D683" s="9">
        <f t="shared" si="2236"/>
        <v>681647</v>
      </c>
      <c r="E683" s="9">
        <f t="shared" si="2236"/>
        <v>906481</v>
      </c>
      <c r="F683" s="9">
        <f t="shared" si="2236"/>
        <v>792078</v>
      </c>
      <c r="G683" s="9">
        <f t="shared" si="2236"/>
        <v>1760613</v>
      </c>
      <c r="H683" s="9">
        <f t="shared" si="2236"/>
        <v>1066037</v>
      </c>
      <c r="I683" s="9">
        <f t="shared" si="2236"/>
        <v>219572</v>
      </c>
      <c r="J683" s="9">
        <f t="shared" si="2236"/>
        <v>323387</v>
      </c>
      <c r="K683" s="9">
        <f t="shared" si="2236"/>
        <v>447221</v>
      </c>
      <c r="L683" s="9">
        <f t="shared" si="2236"/>
        <v>916807</v>
      </c>
      <c r="M683" s="9">
        <f t="shared" si="2236"/>
        <v>299332</v>
      </c>
      <c r="N683" s="9">
        <f t="shared" si="2236"/>
        <v>518899</v>
      </c>
      <c r="O683" s="9">
        <f t="shared" si="2236"/>
        <v>169392</v>
      </c>
      <c r="P683" s="9">
        <f t="shared" si="2236"/>
        <v>211375</v>
      </c>
      <c r="Q683" s="9">
        <f t="shared" si="2236"/>
        <v>172937</v>
      </c>
      <c r="R683" s="9">
        <f t="shared" si="2236"/>
        <v>1724870</v>
      </c>
      <c r="S683" s="9">
        <f t="shared" si="2236"/>
        <v>1430828</v>
      </c>
      <c r="T683" s="9">
        <f t="shared" si="2236"/>
        <v>644432</v>
      </c>
      <c r="U683" s="9">
        <f t="shared" si="2236"/>
        <v>1194457</v>
      </c>
      <c r="V683" s="9">
        <f t="shared" si="2236"/>
        <v>3532470</v>
      </c>
      <c r="W683" s="9">
        <f t="shared" si="2236"/>
        <v>235648</v>
      </c>
      <c r="X683" s="9">
        <f t="shared" si="2236"/>
        <v>330449</v>
      </c>
      <c r="Y683" s="9">
        <f t="shared" si="2236"/>
        <v>207030</v>
      </c>
      <c r="Z683" s="9">
        <f t="shared" si="2236"/>
        <v>4305595</v>
      </c>
      <c r="AA683" s="9">
        <f t="shared" si="2236"/>
        <v>1062150</v>
      </c>
      <c r="AB683" s="9">
        <f t="shared" si="2236"/>
        <v>522076</v>
      </c>
      <c r="AC683" s="9">
        <f t="shared" si="2236"/>
        <v>1966021</v>
      </c>
      <c r="AD683" s="9">
        <f t="shared" si="2236"/>
        <v>275790</v>
      </c>
      <c r="AE683" s="9">
        <f t="shared" si="2236"/>
        <v>242956</v>
      </c>
      <c r="AF683" s="9">
        <f t="shared" si="2236"/>
        <v>772210</v>
      </c>
      <c r="AG683" s="9">
        <f t="shared" si="2236"/>
        <v>68499</v>
      </c>
      <c r="AH683" s="9">
        <f t="shared" si="2236"/>
        <v>405498</v>
      </c>
      <c r="AI683" s="9">
        <f t="shared" si="2236"/>
        <v>390337</v>
      </c>
      <c r="AJ683" s="9">
        <f t="shared" si="2236"/>
        <v>28817715</v>
      </c>
      <c r="AL683" s="1" t="str">
        <f t="shared" si="2218"/>
        <v>YE Jun-03</v>
      </c>
      <c r="AM683" s="26">
        <f t="shared" si="2219"/>
        <v>5.4974622380712698E-2</v>
      </c>
      <c r="AN683" s="26">
        <f t="shared" si="2183"/>
        <v>0.17950146290224606</v>
      </c>
      <c r="AO683" s="26">
        <f t="shared" si="2184"/>
        <v>2.3653749091487649E-2</v>
      </c>
      <c r="AP683" s="26">
        <f t="shared" si="2185"/>
        <v>3.1455686198576117E-2</v>
      </c>
      <c r="AQ683" s="26">
        <f t="shared" si="2186"/>
        <v>2.7485801702182146E-2</v>
      </c>
      <c r="AR683" s="26">
        <f t="shared" si="2187"/>
        <v>6.109481615735321E-2</v>
      </c>
      <c r="AS683" s="26">
        <f t="shared" si="2188"/>
        <v>3.6992419419790916E-2</v>
      </c>
      <c r="AT683" s="26">
        <f t="shared" si="2189"/>
        <v>7.6193410893264785E-3</v>
      </c>
      <c r="AU683" s="26">
        <f t="shared" si="2190"/>
        <v>1.1221812694032126E-2</v>
      </c>
      <c r="AV683" s="26">
        <f t="shared" si="2191"/>
        <v>1.5518961166768427E-2</v>
      </c>
      <c r="AW683" s="26">
        <f t="shared" si="2192"/>
        <v>3.1814007460341666E-2</v>
      </c>
      <c r="AX683" s="26">
        <f t="shared" si="2193"/>
        <v>1.0387083084137657E-2</v>
      </c>
      <c r="AY683" s="26">
        <f t="shared" si="2194"/>
        <v>1.8006250669076296E-2</v>
      </c>
      <c r="AZ683" s="26">
        <f t="shared" si="2195"/>
        <v>5.8780510529721037E-3</v>
      </c>
      <c r="BA683" s="26">
        <f t="shared" si="2196"/>
        <v>7.3348979959028671E-3</v>
      </c>
      <c r="BB683" s="26">
        <f t="shared" si="2197"/>
        <v>6.0010656639501083E-3</v>
      </c>
      <c r="BC683" s="26">
        <f t="shared" si="2198"/>
        <v>5.9854502690445788E-2</v>
      </c>
      <c r="BD683" s="26">
        <f t="shared" si="2199"/>
        <v>4.9650987248642024E-2</v>
      </c>
      <c r="BE683" s="26">
        <f t="shared" si="2200"/>
        <v>2.2362355932800362E-2</v>
      </c>
      <c r="BF683" s="26">
        <f t="shared" si="2201"/>
        <v>4.1448706117053348E-2</v>
      </c>
      <c r="BG683" s="26">
        <f t="shared" si="2202"/>
        <v>0.12257980898207925</v>
      </c>
      <c r="BH683" s="26">
        <f t="shared" si="2203"/>
        <v>8.1771923971071265E-3</v>
      </c>
      <c r="BI683" s="26">
        <f t="shared" si="2204"/>
        <v>1.1466870291416235E-2</v>
      </c>
      <c r="BJ683" s="26">
        <f t="shared" si="2205"/>
        <v>7.1841226828705885E-3</v>
      </c>
      <c r="BK683" s="26">
        <f t="shared" si="2206"/>
        <v>0.14940792495171806</v>
      </c>
      <c r="BL683" s="26">
        <f t="shared" si="2207"/>
        <v>3.685753710868471E-2</v>
      </c>
      <c r="BM683" s="26">
        <f t="shared" si="2208"/>
        <v>1.8116495357109335E-2</v>
      </c>
      <c r="BN683" s="26">
        <f t="shared" si="2209"/>
        <v>6.8222654016808756E-2</v>
      </c>
      <c r="BO683" s="26">
        <f t="shared" si="2210"/>
        <v>9.5701550244354904E-3</v>
      </c>
      <c r="BP683" s="26">
        <f t="shared" si="2211"/>
        <v>8.4307864103729258E-3</v>
      </c>
      <c r="BQ683" s="26">
        <f t="shared" si="2212"/>
        <v>2.6796364666664237E-2</v>
      </c>
      <c r="BR683" s="26">
        <f t="shared" si="2213"/>
        <v>2.376975412519695E-3</v>
      </c>
      <c r="BS683" s="26">
        <f t="shared" si="2214"/>
        <v>1.4071136452005303E-2</v>
      </c>
      <c r="BT683" s="26">
        <f t="shared" si="2215"/>
        <v>1.3545036447199231E-2</v>
      </c>
      <c r="BU683" s="26">
        <f t="shared" si="2216"/>
        <v>1</v>
      </c>
    </row>
    <row r="684" spans="1:73" x14ac:dyDescent="0.2">
      <c r="A684" s="2" t="str">
        <f t="shared" si="2181"/>
        <v>YE Jul-03</v>
      </c>
      <c r="B684" s="9">
        <f t="shared" ref="B684:AJ684" si="2237">IF(OR(B24="C",B25="C",B26="C",B27="C",B28="C",B29="C",B30="C",B31="C",B32="C",B33="C",B34="C",B35="C"),"C",SUM(B24:B35))</f>
        <v>1589656</v>
      </c>
      <c r="C684" s="9">
        <f t="shared" si="2237"/>
        <v>5172960</v>
      </c>
      <c r="D684" s="9">
        <f t="shared" si="2237"/>
        <v>679730</v>
      </c>
      <c r="E684" s="9">
        <f t="shared" si="2237"/>
        <v>908124</v>
      </c>
      <c r="F684" s="9">
        <f t="shared" si="2237"/>
        <v>797164</v>
      </c>
      <c r="G684" s="9">
        <f t="shared" si="2237"/>
        <v>1764230</v>
      </c>
      <c r="H684" s="9">
        <f t="shared" si="2237"/>
        <v>1071376</v>
      </c>
      <c r="I684" s="9">
        <f t="shared" si="2237"/>
        <v>221001</v>
      </c>
      <c r="J684" s="9">
        <f t="shared" si="2237"/>
        <v>323605</v>
      </c>
      <c r="K684" s="9">
        <f t="shared" si="2237"/>
        <v>450819</v>
      </c>
      <c r="L684" s="9">
        <f t="shared" si="2237"/>
        <v>923637</v>
      </c>
      <c r="M684" s="9">
        <f t="shared" si="2237"/>
        <v>301945</v>
      </c>
      <c r="N684" s="9">
        <f t="shared" si="2237"/>
        <v>521555</v>
      </c>
      <c r="O684" s="9">
        <f t="shared" si="2237"/>
        <v>173230</v>
      </c>
      <c r="P684" s="9">
        <f t="shared" si="2237"/>
        <v>210591</v>
      </c>
      <c r="Q684" s="9">
        <f t="shared" si="2237"/>
        <v>171605</v>
      </c>
      <c r="R684" s="9">
        <f t="shared" si="2237"/>
        <v>1722464</v>
      </c>
      <c r="S684" s="9">
        <f t="shared" si="2237"/>
        <v>1425145</v>
      </c>
      <c r="T684" s="9">
        <f t="shared" si="2237"/>
        <v>645498</v>
      </c>
      <c r="U684" s="9">
        <f t="shared" si="2237"/>
        <v>1198087</v>
      </c>
      <c r="V684" s="9">
        <f t="shared" si="2237"/>
        <v>3518226</v>
      </c>
      <c r="W684" s="9">
        <f t="shared" si="2237"/>
        <v>238681</v>
      </c>
      <c r="X684" s="9">
        <f t="shared" si="2237"/>
        <v>331412</v>
      </c>
      <c r="Y684" s="9">
        <f t="shared" si="2237"/>
        <v>205664</v>
      </c>
      <c r="Z684" s="9">
        <f t="shared" si="2237"/>
        <v>4293981</v>
      </c>
      <c r="AA684" s="9">
        <f t="shared" si="2237"/>
        <v>1064313</v>
      </c>
      <c r="AB684" s="9">
        <f t="shared" si="2237"/>
        <v>524186</v>
      </c>
      <c r="AC684" s="9">
        <f t="shared" si="2237"/>
        <v>1970557</v>
      </c>
      <c r="AD684" s="9">
        <f t="shared" si="2237"/>
        <v>278687</v>
      </c>
      <c r="AE684" s="9">
        <f t="shared" si="2237"/>
        <v>243859</v>
      </c>
      <c r="AF684" s="9">
        <f t="shared" si="2237"/>
        <v>778746</v>
      </c>
      <c r="AG684" s="9">
        <f t="shared" si="2237"/>
        <v>67893</v>
      </c>
      <c r="AH684" s="9">
        <f t="shared" si="2237"/>
        <v>406920</v>
      </c>
      <c r="AI684" s="9">
        <f t="shared" si="2237"/>
        <v>391801</v>
      </c>
      <c r="AJ684" s="9">
        <f t="shared" si="2237"/>
        <v>28868204</v>
      </c>
      <c r="AL684" s="1" t="str">
        <f t="shared" si="2218"/>
        <v>YE Jul-03</v>
      </c>
      <c r="AM684" s="26">
        <f t="shared" si="2219"/>
        <v>5.5065981936389251E-2</v>
      </c>
      <c r="AN684" s="26">
        <f t="shared" si="2183"/>
        <v>0.17919230444678858</v>
      </c>
      <c r="AO684" s="26">
        <f t="shared" si="2184"/>
        <v>2.3545974664721088E-2</v>
      </c>
      <c r="AP684" s="26">
        <f t="shared" si="2185"/>
        <v>3.1457585653752479E-2</v>
      </c>
      <c r="AQ684" s="26">
        <f t="shared" si="2186"/>
        <v>2.7613910446247367E-2</v>
      </c>
      <c r="AR684" s="26">
        <f t="shared" si="2187"/>
        <v>6.1113258032955566E-2</v>
      </c>
      <c r="AS684" s="26">
        <f t="shared" si="2188"/>
        <v>3.711266554718818E-2</v>
      </c>
      <c r="AT684" s="26">
        <f t="shared" si="2189"/>
        <v>7.6555160826769827E-3</v>
      </c>
      <c r="AU684" s="26">
        <f t="shared" si="2190"/>
        <v>1.1209737883243446E-2</v>
      </c>
      <c r="AV684" s="26">
        <f t="shared" si="2191"/>
        <v>1.5616454698740524E-2</v>
      </c>
      <c r="AW684" s="26">
        <f t="shared" si="2192"/>
        <v>3.1994958882790213E-2</v>
      </c>
      <c r="AX684" s="26">
        <f t="shared" si="2193"/>
        <v>1.0459431421504434E-2</v>
      </c>
      <c r="AY684" s="26">
        <f t="shared" si="2194"/>
        <v>1.8066763003337514E-2</v>
      </c>
      <c r="AZ684" s="26">
        <f t="shared" si="2195"/>
        <v>6.0007196845359694E-3</v>
      </c>
      <c r="BA684" s="26">
        <f t="shared" si="2196"/>
        <v>7.2949117305669588E-3</v>
      </c>
      <c r="BB684" s="26">
        <f t="shared" si="2197"/>
        <v>5.9444293798117821E-3</v>
      </c>
      <c r="BC684" s="26">
        <f t="shared" si="2198"/>
        <v>5.9666475960887623E-2</v>
      </c>
      <c r="BD684" s="26">
        <f t="shared" si="2199"/>
        <v>4.9367290046862633E-2</v>
      </c>
      <c r="BE684" s="26">
        <f t="shared" si="2200"/>
        <v>2.2360171765448241E-2</v>
      </c>
      <c r="BF684" s="26">
        <f t="shared" si="2201"/>
        <v>4.1501958348361401E-2</v>
      </c>
      <c r="BG684" s="26">
        <f t="shared" si="2202"/>
        <v>0.12187200838680508</v>
      </c>
      <c r="BH684" s="26">
        <f t="shared" si="2203"/>
        <v>8.2679545980761399E-3</v>
      </c>
      <c r="BI684" s="26">
        <f t="shared" si="2204"/>
        <v>1.1480173827232203E-2</v>
      </c>
      <c r="BJ684" s="26">
        <f t="shared" si="2205"/>
        <v>7.124239526643223E-3</v>
      </c>
      <c r="BK684" s="26">
        <f t="shared" si="2206"/>
        <v>0.1487443070583816</v>
      </c>
      <c r="BL684" s="26">
        <f t="shared" si="2207"/>
        <v>3.6868001902716219E-2</v>
      </c>
      <c r="BM684" s="26">
        <f t="shared" si="2208"/>
        <v>1.8157901336709411E-2</v>
      </c>
      <c r="BN684" s="26">
        <f t="shared" si="2209"/>
        <v>6.8260464003926255E-2</v>
      </c>
      <c r="BO684" s="26">
        <f t="shared" si="2210"/>
        <v>9.6537699401043446E-3</v>
      </c>
      <c r="BP684" s="26">
        <f t="shared" si="2211"/>
        <v>8.447321489068042E-3</v>
      </c>
      <c r="BQ684" s="26">
        <f t="shared" si="2212"/>
        <v>2.6975907472456546E-2</v>
      </c>
      <c r="BR684" s="26">
        <f t="shared" si="2213"/>
        <v>2.3518262514703029E-3</v>
      </c>
      <c r="BS684" s="26">
        <f t="shared" si="2214"/>
        <v>1.4095785106686928E-2</v>
      </c>
      <c r="BT684" s="26">
        <f t="shared" si="2215"/>
        <v>1.357206011153309E-2</v>
      </c>
      <c r="BU684" s="26">
        <f t="shared" si="2216"/>
        <v>1</v>
      </c>
    </row>
    <row r="685" spans="1:73" x14ac:dyDescent="0.2">
      <c r="A685" s="2" t="str">
        <f t="shared" si="2181"/>
        <v>YE Aug-03</v>
      </c>
      <c r="B685" s="9">
        <f t="shared" ref="B685:AJ685" si="2238">IF(OR(B25="C",B26="C",B27="C",B28="C",B29="C",B30="C",B31="C",B32="C",B33="C",B34="C",B35="C",B36="C"),"C",SUM(B25:B36))</f>
        <v>1592511</v>
      </c>
      <c r="C685" s="9">
        <f t="shared" si="2238"/>
        <v>5168951</v>
      </c>
      <c r="D685" s="9">
        <f t="shared" si="2238"/>
        <v>673901</v>
      </c>
      <c r="E685" s="9">
        <f t="shared" si="2238"/>
        <v>919246</v>
      </c>
      <c r="F685" s="9">
        <f t="shared" si="2238"/>
        <v>801781</v>
      </c>
      <c r="G685" s="9">
        <f t="shared" si="2238"/>
        <v>1760941</v>
      </c>
      <c r="H685" s="9">
        <f t="shared" si="2238"/>
        <v>1069647</v>
      </c>
      <c r="I685" s="9">
        <f t="shared" si="2238"/>
        <v>221623</v>
      </c>
      <c r="J685" s="9">
        <f t="shared" si="2238"/>
        <v>324108</v>
      </c>
      <c r="K685" s="9">
        <f t="shared" si="2238"/>
        <v>449572</v>
      </c>
      <c r="L685" s="9">
        <f t="shared" si="2238"/>
        <v>927493</v>
      </c>
      <c r="M685" s="9">
        <f t="shared" si="2238"/>
        <v>302552</v>
      </c>
      <c r="N685" s="9">
        <f t="shared" si="2238"/>
        <v>524035</v>
      </c>
      <c r="O685" s="9">
        <f t="shared" si="2238"/>
        <v>175103</v>
      </c>
      <c r="P685" s="9">
        <f t="shared" si="2238"/>
        <v>208904</v>
      </c>
      <c r="Q685" s="9">
        <f t="shared" si="2238"/>
        <v>170564</v>
      </c>
      <c r="R685" s="9">
        <f t="shared" si="2238"/>
        <v>1728907</v>
      </c>
      <c r="S685" s="9">
        <f t="shared" si="2238"/>
        <v>1430299</v>
      </c>
      <c r="T685" s="9">
        <f t="shared" si="2238"/>
        <v>650223</v>
      </c>
      <c r="U685" s="9">
        <f t="shared" si="2238"/>
        <v>1198593</v>
      </c>
      <c r="V685" s="9">
        <f t="shared" si="2238"/>
        <v>3507674</v>
      </c>
      <c r="W685" s="9">
        <f t="shared" si="2238"/>
        <v>242227</v>
      </c>
      <c r="X685" s="9">
        <f t="shared" si="2238"/>
        <v>331401</v>
      </c>
      <c r="Y685" s="9">
        <f t="shared" si="2238"/>
        <v>204970</v>
      </c>
      <c r="Z685" s="9">
        <f t="shared" si="2238"/>
        <v>4286271</v>
      </c>
      <c r="AA685" s="9">
        <f t="shared" si="2238"/>
        <v>1068697</v>
      </c>
      <c r="AB685" s="9">
        <f t="shared" si="2238"/>
        <v>521310</v>
      </c>
      <c r="AC685" s="9">
        <f t="shared" si="2238"/>
        <v>1961672</v>
      </c>
      <c r="AD685" s="9">
        <f t="shared" si="2238"/>
        <v>276667</v>
      </c>
      <c r="AE685" s="9">
        <f t="shared" si="2238"/>
        <v>242263</v>
      </c>
      <c r="AF685" s="9">
        <f t="shared" si="2238"/>
        <v>777746</v>
      </c>
      <c r="AG685" s="9">
        <f t="shared" si="2238"/>
        <v>66996</v>
      </c>
      <c r="AH685" s="9">
        <f t="shared" si="2238"/>
        <v>407648</v>
      </c>
      <c r="AI685" s="9">
        <f t="shared" si="2238"/>
        <v>392907</v>
      </c>
      <c r="AJ685" s="9">
        <f t="shared" si="2238"/>
        <v>28870818</v>
      </c>
      <c r="AL685" s="1" t="str">
        <f t="shared" si="2218"/>
        <v>YE Aug-03</v>
      </c>
      <c r="AM685" s="26">
        <f t="shared" si="2219"/>
        <v>5.5159884974509556E-2</v>
      </c>
      <c r="AN685" s="26">
        <f t="shared" si="2183"/>
        <v>0.17903722021315779</v>
      </c>
      <c r="AO685" s="26">
        <f t="shared" si="2184"/>
        <v>2.3341943411509851E-2</v>
      </c>
      <c r="AP685" s="26">
        <f t="shared" si="2185"/>
        <v>3.1839970727535326E-2</v>
      </c>
      <c r="AQ685" s="26">
        <f t="shared" si="2186"/>
        <v>2.7771329513420782E-2</v>
      </c>
      <c r="AR685" s="26">
        <f t="shared" si="2187"/>
        <v>6.0993803500822182E-2</v>
      </c>
      <c r="AS685" s="26">
        <f t="shared" si="2188"/>
        <v>3.7049417858544917E-2</v>
      </c>
      <c r="AT685" s="26">
        <f t="shared" si="2189"/>
        <v>7.6763671884876976E-3</v>
      </c>
      <c r="AU685" s="26">
        <f t="shared" si="2190"/>
        <v>1.1226145376275795E-2</v>
      </c>
      <c r="AV685" s="26">
        <f t="shared" si="2191"/>
        <v>1.5571848362592289E-2</v>
      </c>
      <c r="AW685" s="26">
        <f t="shared" si="2192"/>
        <v>3.2125622488424127E-2</v>
      </c>
      <c r="AX685" s="26">
        <f t="shared" si="2193"/>
        <v>1.0479509101543296E-2</v>
      </c>
      <c r="AY685" s="26">
        <f t="shared" si="2194"/>
        <v>1.8151027102869064E-2</v>
      </c>
      <c r="AZ685" s="26">
        <f t="shared" si="2195"/>
        <v>6.0650515686808733E-3</v>
      </c>
      <c r="BA685" s="26">
        <f t="shared" si="2196"/>
        <v>7.2358185348264121E-3</v>
      </c>
      <c r="BB685" s="26">
        <f t="shared" si="2197"/>
        <v>5.9078339934808917E-3</v>
      </c>
      <c r="BC685" s="26">
        <f t="shared" si="2198"/>
        <v>5.9884240204070419E-2</v>
      </c>
      <c r="BD685" s="26">
        <f t="shared" si="2199"/>
        <v>4.9541339632288905E-2</v>
      </c>
      <c r="BE685" s="26">
        <f t="shared" si="2200"/>
        <v>2.2521807314222965E-2</v>
      </c>
      <c r="BF685" s="26">
        <f t="shared" si="2201"/>
        <v>4.1515727056988826E-2</v>
      </c>
      <c r="BG685" s="26">
        <f t="shared" si="2202"/>
        <v>0.12149548377881084</v>
      </c>
      <c r="BH685" s="26">
        <f t="shared" si="2203"/>
        <v>8.3900289905190772E-3</v>
      </c>
      <c r="BI685" s="26">
        <f t="shared" si="2204"/>
        <v>1.147875339036116E-2</v>
      </c>
      <c r="BJ685" s="26">
        <f t="shared" si="2205"/>
        <v>7.0995563755761959E-3</v>
      </c>
      <c r="BK685" s="26">
        <f t="shared" si="2206"/>
        <v>0.14846378789821613</v>
      </c>
      <c r="BL685" s="26">
        <f t="shared" si="2207"/>
        <v>3.7016512659946106E-2</v>
      </c>
      <c r="BM685" s="26">
        <f t="shared" si="2208"/>
        <v>1.8056641138467222E-2</v>
      </c>
      <c r="BN685" s="26">
        <f t="shared" si="2209"/>
        <v>6.7946533416545385E-2</v>
      </c>
      <c r="BO685" s="26">
        <f t="shared" si="2210"/>
        <v>9.582929032353707E-3</v>
      </c>
      <c r="BP685" s="26">
        <f t="shared" si="2211"/>
        <v>8.3912759243607166E-3</v>
      </c>
      <c r="BQ685" s="26">
        <f t="shared" si="2212"/>
        <v>2.6938827988870977E-2</v>
      </c>
      <c r="BR685" s="26">
        <f t="shared" si="2213"/>
        <v>2.3205438792901537E-3</v>
      </c>
      <c r="BS685" s="26">
        <f t="shared" si="2214"/>
        <v>1.4119724629901376E-2</v>
      </c>
      <c r="BT685" s="26">
        <f t="shared" si="2215"/>
        <v>1.3609139858801368E-2</v>
      </c>
      <c r="BU685" s="26">
        <f t="shared" si="2216"/>
        <v>1</v>
      </c>
    </row>
    <row r="686" spans="1:73" x14ac:dyDescent="0.2">
      <c r="A686" s="2" t="str">
        <f t="shared" si="2181"/>
        <v>YE Sep-03</v>
      </c>
      <c r="B686" s="9">
        <f t="shared" ref="B686:AJ686" si="2239">IF(OR(B26="C",B27="C",B28="C",B29="C",B30="C",B31="C",B32="C",B33="C",B34="C",B35="C",B36="C",B37="C"),"C",SUM(B26:B37))</f>
        <v>1602890</v>
      </c>
      <c r="C686" s="9">
        <f t="shared" si="2239"/>
        <v>5168827</v>
      </c>
      <c r="D686" s="9">
        <f t="shared" si="2239"/>
        <v>671543</v>
      </c>
      <c r="E686" s="9">
        <f t="shared" si="2239"/>
        <v>926139</v>
      </c>
      <c r="F686" s="9">
        <f t="shared" si="2239"/>
        <v>808878</v>
      </c>
      <c r="G686" s="9">
        <f t="shared" si="2239"/>
        <v>1770289</v>
      </c>
      <c r="H686" s="9">
        <f t="shared" si="2239"/>
        <v>1074249</v>
      </c>
      <c r="I686" s="9">
        <f t="shared" si="2239"/>
        <v>223672</v>
      </c>
      <c r="J686" s="9">
        <f t="shared" si="2239"/>
        <v>323232</v>
      </c>
      <c r="K686" s="9">
        <f t="shared" si="2239"/>
        <v>452739</v>
      </c>
      <c r="L686" s="9">
        <f t="shared" si="2239"/>
        <v>928293</v>
      </c>
      <c r="M686" s="9">
        <f t="shared" si="2239"/>
        <v>301163</v>
      </c>
      <c r="N686" s="9">
        <f t="shared" si="2239"/>
        <v>524621</v>
      </c>
      <c r="O686" s="9">
        <f t="shared" si="2239"/>
        <v>180789</v>
      </c>
      <c r="P686" s="9">
        <f t="shared" si="2239"/>
        <v>209290</v>
      </c>
      <c r="Q686" s="9">
        <f t="shared" si="2239"/>
        <v>169769</v>
      </c>
      <c r="R686" s="9">
        <f t="shared" si="2239"/>
        <v>1746688</v>
      </c>
      <c r="S686" s="9">
        <f t="shared" si="2239"/>
        <v>1442629</v>
      </c>
      <c r="T686" s="9">
        <f t="shared" si="2239"/>
        <v>648608</v>
      </c>
      <c r="U686" s="9">
        <f t="shared" si="2239"/>
        <v>1194360</v>
      </c>
      <c r="V686" s="9">
        <f t="shared" si="2239"/>
        <v>3504570</v>
      </c>
      <c r="W686" s="9">
        <f t="shared" si="2239"/>
        <v>247264</v>
      </c>
      <c r="X686" s="9">
        <f t="shared" si="2239"/>
        <v>330812</v>
      </c>
      <c r="Y686" s="9">
        <f t="shared" si="2239"/>
        <v>208047</v>
      </c>
      <c r="Z686" s="9">
        <f t="shared" si="2239"/>
        <v>4290692</v>
      </c>
      <c r="AA686" s="9">
        <f t="shared" si="2239"/>
        <v>1073879</v>
      </c>
      <c r="AB686" s="9">
        <f t="shared" si="2239"/>
        <v>524713</v>
      </c>
      <c r="AC686" s="9">
        <f t="shared" si="2239"/>
        <v>1976586</v>
      </c>
      <c r="AD686" s="9">
        <f t="shared" si="2239"/>
        <v>276830</v>
      </c>
      <c r="AE686" s="9">
        <f t="shared" si="2239"/>
        <v>241912</v>
      </c>
      <c r="AF686" s="9">
        <f t="shared" si="2239"/>
        <v>783316</v>
      </c>
      <c r="AG686" s="9">
        <f t="shared" si="2239"/>
        <v>66531</v>
      </c>
      <c r="AH686" s="9">
        <f t="shared" si="2239"/>
        <v>409268</v>
      </c>
      <c r="AI686" s="9">
        <f t="shared" si="2239"/>
        <v>395863</v>
      </c>
      <c r="AJ686" s="9">
        <f t="shared" si="2239"/>
        <v>28965616</v>
      </c>
      <c r="AL686" s="1" t="str">
        <f t="shared" si="2218"/>
        <v>YE Sep-03</v>
      </c>
      <c r="AM686" s="26">
        <f t="shared" si="2219"/>
        <v>5.5337680372480255E-2</v>
      </c>
      <c r="AN686" s="26">
        <f t="shared" si="2183"/>
        <v>0.17844699039026132</v>
      </c>
      <c r="AO686" s="26">
        <f t="shared" si="2184"/>
        <v>2.3184143572158106E-2</v>
      </c>
      <c r="AP686" s="26">
        <f t="shared" si="2185"/>
        <v>3.1973737413352438E-2</v>
      </c>
      <c r="AQ686" s="26">
        <f t="shared" si="2186"/>
        <v>2.7925454787497011E-2</v>
      </c>
      <c r="AR686" s="26">
        <f t="shared" si="2187"/>
        <v>6.1116911858529091E-2</v>
      </c>
      <c r="AS686" s="26">
        <f t="shared" si="2188"/>
        <v>3.7087041407992155E-2</v>
      </c>
      <c r="AT686" s="26">
        <f t="shared" si="2189"/>
        <v>7.7219831955239616E-3</v>
      </c>
      <c r="AU686" s="26">
        <f t="shared" si="2190"/>
        <v>1.1159161952571628E-2</v>
      </c>
      <c r="AV686" s="26">
        <f t="shared" si="2191"/>
        <v>1.5630221708386936E-2</v>
      </c>
      <c r="AW686" s="26">
        <f t="shared" si="2192"/>
        <v>3.2048101445520782E-2</v>
      </c>
      <c r="AX686" s="26">
        <f t="shared" si="2193"/>
        <v>1.0397258597918305E-2</v>
      </c>
      <c r="AY686" s="26">
        <f t="shared" si="2194"/>
        <v>1.811185372339397E-2</v>
      </c>
      <c r="AZ686" s="26">
        <f t="shared" si="2195"/>
        <v>6.2415037194444613E-3</v>
      </c>
      <c r="BA686" s="26">
        <f t="shared" si="2196"/>
        <v>7.2254634598483943E-3</v>
      </c>
      <c r="BB686" s="26">
        <f t="shared" si="2197"/>
        <v>5.8610526356491091E-3</v>
      </c>
      <c r="BC686" s="26">
        <f t="shared" si="2198"/>
        <v>6.0302118208016016E-2</v>
      </c>
      <c r="BD686" s="26">
        <f t="shared" si="2199"/>
        <v>4.980487899860303E-2</v>
      </c>
      <c r="BE686" s="26">
        <f t="shared" si="2200"/>
        <v>2.2392342700393461E-2</v>
      </c>
      <c r="BF686" s="26">
        <f t="shared" si="2201"/>
        <v>4.1233716555518794E-2</v>
      </c>
      <c r="BG686" s="26">
        <f t="shared" si="2202"/>
        <v>0.1209906946222031</v>
      </c>
      <c r="BH686" s="26">
        <f t="shared" si="2203"/>
        <v>8.5364661328107098E-3</v>
      </c>
      <c r="BI686" s="26">
        <f t="shared" si="2204"/>
        <v>1.1420851536525237E-2</v>
      </c>
      <c r="BJ686" s="26">
        <f t="shared" si="2205"/>
        <v>7.1825505109230203E-3</v>
      </c>
      <c r="BK686" s="26">
        <f t="shared" si="2206"/>
        <v>0.14813052827877024</v>
      </c>
      <c r="BL686" s="26">
        <f t="shared" si="2207"/>
        <v>3.7074267642020799E-2</v>
      </c>
      <c r="BM686" s="26">
        <f t="shared" si="2208"/>
        <v>1.8115029903040904E-2</v>
      </c>
      <c r="BN686" s="26">
        <f t="shared" si="2209"/>
        <v>6.8239045908776802E-2</v>
      </c>
      <c r="BO686" s="26">
        <f t="shared" si="2210"/>
        <v>9.5571936049970423E-3</v>
      </c>
      <c r="BP686" s="26">
        <f t="shared" si="2211"/>
        <v>8.3516953342197171E-3</v>
      </c>
      <c r="BQ686" s="26">
        <f t="shared" si="2212"/>
        <v>2.7042960177335776E-2</v>
      </c>
      <c r="BR686" s="26">
        <f t="shared" si="2213"/>
        <v>2.2968957401078576E-3</v>
      </c>
      <c r="BS686" s="26">
        <f t="shared" si="2214"/>
        <v>1.4129442301520533E-2</v>
      </c>
      <c r="BT686" s="26">
        <f t="shared" si="2215"/>
        <v>1.3666652212747694E-2</v>
      </c>
      <c r="BU686" s="26">
        <f t="shared" si="2216"/>
        <v>1</v>
      </c>
    </row>
    <row r="687" spans="1:73" x14ac:dyDescent="0.2">
      <c r="A687" s="2" t="str">
        <f t="shared" si="2181"/>
        <v>YE Oct-03</v>
      </c>
      <c r="B687" s="9">
        <f t="shared" ref="B687:AJ687" si="2240">IF(OR(B27="C",B28="C",B29="C",B30="C",B31="C",B32="C",B33="C",B34="C",B35="C",B36="C",B37="C",B38="C"),"C",SUM(B27:B38))</f>
        <v>1608778</v>
      </c>
      <c r="C687" s="9">
        <f t="shared" si="2240"/>
        <v>5138191</v>
      </c>
      <c r="D687" s="9">
        <f t="shared" si="2240"/>
        <v>666289</v>
      </c>
      <c r="E687" s="9">
        <f t="shared" si="2240"/>
        <v>928527</v>
      </c>
      <c r="F687" s="9">
        <f t="shared" si="2240"/>
        <v>810735</v>
      </c>
      <c r="G687" s="9">
        <f t="shared" si="2240"/>
        <v>1784529</v>
      </c>
      <c r="H687" s="9">
        <f t="shared" si="2240"/>
        <v>1072048</v>
      </c>
      <c r="I687" s="9">
        <f t="shared" si="2240"/>
        <v>223425</v>
      </c>
      <c r="J687" s="9">
        <f t="shared" si="2240"/>
        <v>323671</v>
      </c>
      <c r="K687" s="9">
        <f t="shared" si="2240"/>
        <v>449896</v>
      </c>
      <c r="L687" s="9">
        <f t="shared" si="2240"/>
        <v>934368</v>
      </c>
      <c r="M687" s="9">
        <f t="shared" si="2240"/>
        <v>304547</v>
      </c>
      <c r="N687" s="9">
        <f t="shared" si="2240"/>
        <v>521010</v>
      </c>
      <c r="O687" s="9">
        <f t="shared" si="2240"/>
        <v>182158</v>
      </c>
      <c r="P687" s="9">
        <f t="shared" si="2240"/>
        <v>208635</v>
      </c>
      <c r="Q687" s="9">
        <f t="shared" si="2240"/>
        <v>170064</v>
      </c>
      <c r="R687" s="9">
        <f t="shared" si="2240"/>
        <v>1749484</v>
      </c>
      <c r="S687" s="9">
        <f t="shared" si="2240"/>
        <v>1441285</v>
      </c>
      <c r="T687" s="9">
        <f t="shared" si="2240"/>
        <v>651727</v>
      </c>
      <c r="U687" s="9">
        <f t="shared" si="2240"/>
        <v>1193977</v>
      </c>
      <c r="V687" s="9">
        <f t="shared" si="2240"/>
        <v>3506125</v>
      </c>
      <c r="W687" s="9">
        <f t="shared" si="2240"/>
        <v>251638</v>
      </c>
      <c r="X687" s="9">
        <f t="shared" si="2240"/>
        <v>332363</v>
      </c>
      <c r="Y687" s="9">
        <f t="shared" si="2240"/>
        <v>207373</v>
      </c>
      <c r="Z687" s="9">
        <f t="shared" si="2240"/>
        <v>4297499</v>
      </c>
      <c r="AA687" s="9">
        <f t="shared" si="2240"/>
        <v>1076905</v>
      </c>
      <c r="AB687" s="9">
        <f t="shared" si="2240"/>
        <v>526095</v>
      </c>
      <c r="AC687" s="9">
        <f t="shared" si="2240"/>
        <v>1980930</v>
      </c>
      <c r="AD687" s="9">
        <f t="shared" si="2240"/>
        <v>277412</v>
      </c>
      <c r="AE687" s="9">
        <f t="shared" si="2240"/>
        <v>240343</v>
      </c>
      <c r="AF687" s="9">
        <f t="shared" si="2240"/>
        <v>787942</v>
      </c>
      <c r="AG687" s="9">
        <f t="shared" si="2240"/>
        <v>66504</v>
      </c>
      <c r="AH687" s="9">
        <f t="shared" si="2240"/>
        <v>410637</v>
      </c>
      <c r="AI687" s="9">
        <f t="shared" si="2240"/>
        <v>398265</v>
      </c>
      <c r="AJ687" s="9">
        <f t="shared" si="2240"/>
        <v>28984577</v>
      </c>
      <c r="AL687" s="1" t="str">
        <f t="shared" si="2218"/>
        <v>YE Oct-03</v>
      </c>
      <c r="AM687" s="26">
        <f t="shared" si="2219"/>
        <v>5.5504622337596989E-2</v>
      </c>
      <c r="AN687" s="26">
        <f t="shared" si="2183"/>
        <v>0.17727327881997382</v>
      </c>
      <c r="AO687" s="26">
        <f t="shared" si="2184"/>
        <v>2.2987708256014913E-2</v>
      </c>
      <c r="AP687" s="26">
        <f t="shared" si="2185"/>
        <v>3.2035209622000002E-2</v>
      </c>
      <c r="AQ687" s="26">
        <f t="shared" si="2186"/>
        <v>2.7971255195478616E-2</v>
      </c>
      <c r="AR687" s="26">
        <f t="shared" si="2187"/>
        <v>6.1568226439875251E-2</v>
      </c>
      <c r="AS687" s="26">
        <f t="shared" si="2188"/>
        <v>3.6986843037247016E-2</v>
      </c>
      <c r="AT687" s="26">
        <f t="shared" si="2189"/>
        <v>7.7084098898528002E-3</v>
      </c>
      <c r="AU687" s="26">
        <f t="shared" si="2190"/>
        <v>1.1167007888367666E-2</v>
      </c>
      <c r="AV687" s="26">
        <f t="shared" si="2191"/>
        <v>1.5521910152423476E-2</v>
      </c>
      <c r="AW687" s="26">
        <f t="shared" si="2192"/>
        <v>3.2236730589513173E-2</v>
      </c>
      <c r="AX687" s="26">
        <f t="shared" si="2193"/>
        <v>1.0507208713102834E-2</v>
      </c>
      <c r="AY687" s="26">
        <f t="shared" si="2194"/>
        <v>1.7975421894202561E-2</v>
      </c>
      <c r="AZ687" s="26">
        <f t="shared" si="2195"/>
        <v>6.2846526965013149E-3</v>
      </c>
      <c r="BA687" s="26">
        <f t="shared" si="2196"/>
        <v>7.1981385134583815E-3</v>
      </c>
      <c r="BB687" s="26">
        <f t="shared" si="2197"/>
        <v>5.8673963052833233E-3</v>
      </c>
      <c r="BC687" s="26">
        <f t="shared" si="2198"/>
        <v>6.0359135135903484E-2</v>
      </c>
      <c r="BD687" s="26">
        <f t="shared" si="2199"/>
        <v>4.9725928379082435E-2</v>
      </c>
      <c r="BE687" s="26">
        <f t="shared" si="2200"/>
        <v>2.248530313207607E-2</v>
      </c>
      <c r="BF687" s="26">
        <f t="shared" si="2201"/>
        <v>4.1193528544508341E-2</v>
      </c>
      <c r="BG687" s="26">
        <f t="shared" si="2202"/>
        <v>0.12096519469647599</v>
      </c>
      <c r="BH687" s="26">
        <f t="shared" si="2203"/>
        <v>8.6817896290154583E-3</v>
      </c>
      <c r="BI687" s="26">
        <f t="shared" si="2204"/>
        <v>1.1466891512682762E-2</v>
      </c>
      <c r="BJ687" s="26">
        <f t="shared" si="2205"/>
        <v>7.154598116094639E-3</v>
      </c>
      <c r="BK687" s="26">
        <f t="shared" si="2206"/>
        <v>0.14826847395426884</v>
      </c>
      <c r="BL687" s="26">
        <f t="shared" si="2207"/>
        <v>3.7154414915215081E-2</v>
      </c>
      <c r="BM687" s="26">
        <f t="shared" si="2208"/>
        <v>1.8150860024626202E-2</v>
      </c>
      <c r="BN687" s="26">
        <f t="shared" si="2209"/>
        <v>6.8344278407099057E-2</v>
      </c>
      <c r="BO687" s="26">
        <f t="shared" si="2210"/>
        <v>9.5710211675678405E-3</v>
      </c>
      <c r="BP687" s="26">
        <f t="shared" si="2211"/>
        <v>8.2920996224992351E-3</v>
      </c>
      <c r="BQ687" s="26">
        <f t="shared" si="2212"/>
        <v>2.7184871457672125E-2</v>
      </c>
      <c r="BR687" s="26">
        <f t="shared" si="2213"/>
        <v>2.294461637304557E-3</v>
      </c>
      <c r="BS687" s="26">
        <f t="shared" si="2214"/>
        <v>1.4167431182452655E-2</v>
      </c>
      <c r="BT687" s="26">
        <f t="shared" si="2215"/>
        <v>1.3740583483416025E-2</v>
      </c>
      <c r="BU687" s="26">
        <f t="shared" si="2216"/>
        <v>1</v>
      </c>
    </row>
    <row r="688" spans="1:73" x14ac:dyDescent="0.2">
      <c r="A688" s="2" t="str">
        <f t="shared" si="2181"/>
        <v>YE Nov-03</v>
      </c>
      <c r="B688" s="9">
        <f t="shared" ref="B688:AJ688" si="2241">IF(OR(B28="C",B29="C",B30="C",B31="C",B32="C",B33="C",B34="C",B35="C",B36="C",B37="C",B38="C",B39="C"),"C",SUM(B28:B39))</f>
        <v>1612274</v>
      </c>
      <c r="C688" s="9">
        <f t="shared" si="2241"/>
        <v>5105686</v>
      </c>
      <c r="D688" s="9">
        <f t="shared" si="2241"/>
        <v>663073</v>
      </c>
      <c r="E688" s="9">
        <f t="shared" si="2241"/>
        <v>939312</v>
      </c>
      <c r="F688" s="9">
        <f t="shared" si="2241"/>
        <v>809898</v>
      </c>
      <c r="G688" s="9">
        <f t="shared" si="2241"/>
        <v>1791176</v>
      </c>
      <c r="H688" s="9">
        <f t="shared" si="2241"/>
        <v>1069325</v>
      </c>
      <c r="I688" s="9">
        <f t="shared" si="2241"/>
        <v>223697</v>
      </c>
      <c r="J688" s="9">
        <f t="shared" si="2241"/>
        <v>323573</v>
      </c>
      <c r="K688" s="9">
        <f t="shared" si="2241"/>
        <v>446105</v>
      </c>
      <c r="L688" s="9">
        <f t="shared" si="2241"/>
        <v>941970</v>
      </c>
      <c r="M688" s="9">
        <f t="shared" si="2241"/>
        <v>307579</v>
      </c>
      <c r="N688" s="9">
        <f t="shared" si="2241"/>
        <v>520102</v>
      </c>
      <c r="O688" s="9">
        <f t="shared" si="2241"/>
        <v>182600</v>
      </c>
      <c r="P688" s="9">
        <f t="shared" si="2241"/>
        <v>205864</v>
      </c>
      <c r="Q688" s="9">
        <f t="shared" si="2241"/>
        <v>170061</v>
      </c>
      <c r="R688" s="9">
        <f t="shared" si="2241"/>
        <v>1759708</v>
      </c>
      <c r="S688" s="9">
        <f t="shared" si="2241"/>
        <v>1447269</v>
      </c>
      <c r="T688" s="9">
        <f t="shared" si="2241"/>
        <v>647890</v>
      </c>
      <c r="U688" s="9">
        <f t="shared" si="2241"/>
        <v>1196756</v>
      </c>
      <c r="V688" s="9">
        <f t="shared" si="2241"/>
        <v>3502979</v>
      </c>
      <c r="W688" s="9">
        <f t="shared" si="2241"/>
        <v>254469</v>
      </c>
      <c r="X688" s="9">
        <f t="shared" si="2241"/>
        <v>332584</v>
      </c>
      <c r="Y688" s="9">
        <f t="shared" si="2241"/>
        <v>209455</v>
      </c>
      <c r="Z688" s="9">
        <f t="shared" si="2241"/>
        <v>4299488</v>
      </c>
      <c r="AA688" s="9">
        <f t="shared" si="2241"/>
        <v>1082268</v>
      </c>
      <c r="AB688" s="9">
        <f t="shared" si="2241"/>
        <v>523911</v>
      </c>
      <c r="AC688" s="9">
        <f t="shared" si="2241"/>
        <v>1986814</v>
      </c>
      <c r="AD688" s="9">
        <f t="shared" si="2241"/>
        <v>282388</v>
      </c>
      <c r="AE688" s="9">
        <f t="shared" si="2241"/>
        <v>240079</v>
      </c>
      <c r="AF688" s="9">
        <f t="shared" si="2241"/>
        <v>792280</v>
      </c>
      <c r="AG688" s="9">
        <f t="shared" si="2241"/>
        <v>66346</v>
      </c>
      <c r="AH688" s="9">
        <f t="shared" si="2241"/>
        <v>413686</v>
      </c>
      <c r="AI688" s="9">
        <f t="shared" si="2241"/>
        <v>398556</v>
      </c>
      <c r="AJ688" s="9">
        <f t="shared" si="2241"/>
        <v>29002454</v>
      </c>
      <c r="AL688" s="1" t="str">
        <f t="shared" si="2218"/>
        <v>YE Nov-03</v>
      </c>
      <c r="AM688" s="26">
        <f t="shared" si="2219"/>
        <v>5.5590951027799235E-2</v>
      </c>
      <c r="AN688" s="26">
        <f t="shared" si="2183"/>
        <v>0.17604324103056934</v>
      </c>
      <c r="AO688" s="26">
        <f t="shared" si="2184"/>
        <v>2.2862651553554745E-2</v>
      </c>
      <c r="AP688" s="26">
        <f t="shared" si="2185"/>
        <v>3.2387328327458081E-2</v>
      </c>
      <c r="AQ688" s="26">
        <f t="shared" si="2186"/>
        <v>2.7925154195572555E-2</v>
      </c>
      <c r="AR688" s="26">
        <f t="shared" si="2187"/>
        <v>6.1759463526776047E-2</v>
      </c>
      <c r="AS688" s="26">
        <f t="shared" si="2188"/>
        <v>3.6870155884050362E-2</v>
      </c>
      <c r="AT688" s="26">
        <f t="shared" si="2189"/>
        <v>7.7130369726644511E-3</v>
      </c>
      <c r="AU688" s="26">
        <f t="shared" si="2190"/>
        <v>1.1156745563668509E-2</v>
      </c>
      <c r="AV688" s="26">
        <f t="shared" si="2191"/>
        <v>1.5381629430392339E-2</v>
      </c>
      <c r="AW688" s="26">
        <f t="shared" si="2192"/>
        <v>3.2478975744604233E-2</v>
      </c>
      <c r="AX688" s="26">
        <f t="shared" si="2193"/>
        <v>1.0605274988109627E-2</v>
      </c>
      <c r="AY688" s="26">
        <f t="shared" si="2194"/>
        <v>1.7933034218414759E-2</v>
      </c>
      <c r="AZ688" s="26">
        <f t="shared" si="2195"/>
        <v>6.2960189506722428E-3</v>
      </c>
      <c r="BA688" s="26">
        <f t="shared" si="2196"/>
        <v>7.0981579696669803E-3</v>
      </c>
      <c r="BB688" s="26">
        <f t="shared" si="2197"/>
        <v>5.8636762254669897E-3</v>
      </c>
      <c r="BC688" s="26">
        <f t="shared" si="2198"/>
        <v>6.0674451892932919E-2</v>
      </c>
      <c r="BD688" s="26">
        <f t="shared" si="2199"/>
        <v>4.990160487798722E-2</v>
      </c>
      <c r="BE688" s="26">
        <f t="shared" si="2200"/>
        <v>2.233914412897612E-2</v>
      </c>
      <c r="BF688" s="26">
        <f t="shared" si="2201"/>
        <v>4.1263956491405865E-2</v>
      </c>
      <c r="BG688" s="26">
        <f t="shared" si="2202"/>
        <v>0.12078215864078261</v>
      </c>
      <c r="BH688" s="26">
        <f t="shared" si="2203"/>
        <v>8.7740506372322846E-3</v>
      </c>
      <c r="BI688" s="26">
        <f t="shared" si="2204"/>
        <v>1.1467443410133501E-2</v>
      </c>
      <c r="BJ688" s="26">
        <f t="shared" si="2205"/>
        <v>7.221975078384746E-3</v>
      </c>
      <c r="BK688" s="26">
        <f t="shared" si="2206"/>
        <v>0.14824566224637406</v>
      </c>
      <c r="BL688" s="26">
        <f t="shared" si="2207"/>
        <v>3.7316428464984376E-2</v>
      </c>
      <c r="BM688" s="26">
        <f t="shared" si="2208"/>
        <v>1.806436793245151E-2</v>
      </c>
      <c r="BN688" s="26">
        <f t="shared" si="2209"/>
        <v>6.8505030643269016E-2</v>
      </c>
      <c r="BO688" s="26">
        <f t="shared" si="2210"/>
        <v>9.7366933156759778E-3</v>
      </c>
      <c r="BP688" s="26">
        <f t="shared" si="2211"/>
        <v>8.2778857264974894E-3</v>
      </c>
      <c r="BQ688" s="26">
        <f t="shared" si="2212"/>
        <v>2.7317688358371329E-2</v>
      </c>
      <c r="BR688" s="26">
        <f t="shared" si="2213"/>
        <v>2.2875995251987985E-3</v>
      </c>
      <c r="BS688" s="26">
        <f t="shared" si="2214"/>
        <v>1.426382746784117E-2</v>
      </c>
      <c r="BT688" s="26">
        <f t="shared" si="2215"/>
        <v>1.3742147474830923E-2</v>
      </c>
      <c r="BU688" s="26">
        <f t="shared" si="2216"/>
        <v>1</v>
      </c>
    </row>
    <row r="689" spans="1:73" x14ac:dyDescent="0.2">
      <c r="A689" s="2" t="str">
        <f t="shared" si="2181"/>
        <v>YE Dec-03</v>
      </c>
      <c r="B689" s="9">
        <f t="shared" ref="B689:AJ689" si="2242">IF(OR(B29="C",B30="C",B31="C",B32="C",B33="C",B34="C",B35="C",B36="C",B37="C",B38="C",B39="C",B40="C"),"C",SUM(B29:B40))</f>
        <v>1622022</v>
      </c>
      <c r="C689" s="9">
        <f t="shared" si="2242"/>
        <v>5111887</v>
      </c>
      <c r="D689" s="9">
        <f t="shared" si="2242"/>
        <v>664930</v>
      </c>
      <c r="E689" s="9">
        <f t="shared" si="2242"/>
        <v>941889</v>
      </c>
      <c r="F689" s="9">
        <f t="shared" si="2242"/>
        <v>804811</v>
      </c>
      <c r="G689" s="9">
        <f t="shared" si="2242"/>
        <v>1798785</v>
      </c>
      <c r="H689" s="9">
        <f t="shared" si="2242"/>
        <v>1063438</v>
      </c>
      <c r="I689" s="9">
        <f t="shared" si="2242"/>
        <v>223731</v>
      </c>
      <c r="J689" s="9">
        <f t="shared" si="2242"/>
        <v>325635</v>
      </c>
      <c r="K689" s="9">
        <f t="shared" si="2242"/>
        <v>452219</v>
      </c>
      <c r="L689" s="9">
        <f t="shared" si="2242"/>
        <v>959609</v>
      </c>
      <c r="M689" s="9">
        <f t="shared" si="2242"/>
        <v>308477</v>
      </c>
      <c r="N689" s="9">
        <f t="shared" si="2242"/>
        <v>523326</v>
      </c>
      <c r="O689" s="9">
        <f t="shared" si="2242"/>
        <v>184308</v>
      </c>
      <c r="P689" s="9">
        <f t="shared" si="2242"/>
        <v>206441</v>
      </c>
      <c r="Q689" s="9">
        <f t="shared" si="2242"/>
        <v>169577</v>
      </c>
      <c r="R689" s="9">
        <f t="shared" si="2242"/>
        <v>1772247</v>
      </c>
      <c r="S689" s="9">
        <f t="shared" si="2242"/>
        <v>1454912</v>
      </c>
      <c r="T689" s="9">
        <f t="shared" si="2242"/>
        <v>648910</v>
      </c>
      <c r="U689" s="9">
        <f t="shared" si="2242"/>
        <v>1194193</v>
      </c>
      <c r="V689" s="9">
        <f t="shared" si="2242"/>
        <v>3522583</v>
      </c>
      <c r="W689" s="9">
        <f t="shared" si="2242"/>
        <v>258976</v>
      </c>
      <c r="X689" s="9">
        <f t="shared" si="2242"/>
        <v>338152</v>
      </c>
      <c r="Y689" s="9">
        <f t="shared" si="2242"/>
        <v>212952</v>
      </c>
      <c r="Z689" s="9">
        <f t="shared" si="2242"/>
        <v>4332664</v>
      </c>
      <c r="AA689" s="9">
        <f t="shared" si="2242"/>
        <v>1099866</v>
      </c>
      <c r="AB689" s="9">
        <f t="shared" si="2242"/>
        <v>525272</v>
      </c>
      <c r="AC689" s="9">
        <f t="shared" si="2242"/>
        <v>2008889</v>
      </c>
      <c r="AD689" s="9">
        <f t="shared" si="2242"/>
        <v>289256</v>
      </c>
      <c r="AE689" s="9">
        <f t="shared" si="2242"/>
        <v>241366</v>
      </c>
      <c r="AF689" s="9">
        <f t="shared" si="2242"/>
        <v>796341</v>
      </c>
      <c r="AG689" s="9">
        <f t="shared" si="2242"/>
        <v>67187</v>
      </c>
      <c r="AH689" s="9">
        <f t="shared" si="2242"/>
        <v>421333</v>
      </c>
      <c r="AI689" s="9">
        <f t="shared" si="2242"/>
        <v>403864</v>
      </c>
      <c r="AJ689" s="9">
        <f t="shared" si="2242"/>
        <v>29162458</v>
      </c>
      <c r="AL689" s="1" t="str">
        <f t="shared" si="2218"/>
        <v>YE Dec-03</v>
      </c>
      <c r="AM689" s="26">
        <f t="shared" si="2219"/>
        <v>5.5620208694342567E-2</v>
      </c>
      <c r="AN689" s="26">
        <f t="shared" si="2183"/>
        <v>0.17528999098772813</v>
      </c>
      <c r="AO689" s="26">
        <f t="shared" si="2184"/>
        <v>2.2800890103296504E-2</v>
      </c>
      <c r="AP689" s="26">
        <f t="shared" si="2185"/>
        <v>3.229799765163828E-2</v>
      </c>
      <c r="AQ689" s="26">
        <f t="shared" si="2186"/>
        <v>2.759750224072333E-2</v>
      </c>
      <c r="AR689" s="26">
        <f t="shared" si="2187"/>
        <v>6.1681529039836078E-2</v>
      </c>
      <c r="AS689" s="26">
        <f t="shared" si="2188"/>
        <v>3.6465993367225766E-2</v>
      </c>
      <c r="AT689" s="26">
        <f t="shared" si="2189"/>
        <v>7.6718841738237569E-3</v>
      </c>
      <c r="AU689" s="26">
        <f t="shared" si="2190"/>
        <v>1.11662398279322E-2</v>
      </c>
      <c r="AV689" s="26">
        <f t="shared" si="2191"/>
        <v>1.5506889028352823E-2</v>
      </c>
      <c r="AW689" s="26">
        <f t="shared" si="2192"/>
        <v>3.2905628188131468E-2</v>
      </c>
      <c r="AX689" s="26">
        <f t="shared" si="2193"/>
        <v>1.0577880643668651E-2</v>
      </c>
      <c r="AY689" s="26">
        <f t="shared" si="2194"/>
        <v>1.7945195154674548E-2</v>
      </c>
      <c r="AZ689" s="26">
        <f t="shared" si="2195"/>
        <v>6.320043392775739E-3</v>
      </c>
      <c r="BA689" s="26">
        <f t="shared" si="2196"/>
        <v>7.0789986221326063E-3</v>
      </c>
      <c r="BB689" s="26">
        <f t="shared" si="2197"/>
        <v>5.8149076459878659E-3</v>
      </c>
      <c r="BC689" s="26">
        <f t="shared" si="2198"/>
        <v>6.0771523442914172E-2</v>
      </c>
      <c r="BD689" s="26">
        <f t="shared" si="2199"/>
        <v>4.9889896112323591E-2</v>
      </c>
      <c r="BE689" s="26">
        <f t="shared" si="2200"/>
        <v>2.2251553692764856E-2</v>
      </c>
      <c r="BF689" s="26">
        <f t="shared" si="2201"/>
        <v>4.0949668920226133E-2</v>
      </c>
      <c r="BG689" s="26">
        <f t="shared" si="2202"/>
        <v>0.12079170418350881</v>
      </c>
      <c r="BH689" s="26">
        <f t="shared" si="2203"/>
        <v>8.8804585676557166E-3</v>
      </c>
      <c r="BI689" s="26">
        <f t="shared" si="2204"/>
        <v>1.1595456048320756E-2</v>
      </c>
      <c r="BJ689" s="26">
        <f t="shared" si="2205"/>
        <v>7.3022651245652891E-3</v>
      </c>
      <c r="BK689" s="26">
        <f t="shared" si="2206"/>
        <v>0.14856991821471291</v>
      </c>
      <c r="BL689" s="26">
        <f t="shared" si="2207"/>
        <v>3.7715133614594491E-2</v>
      </c>
      <c r="BM689" s="26">
        <f t="shared" si="2208"/>
        <v>1.801192478356934E-2</v>
      </c>
      <c r="BN689" s="26">
        <f t="shared" si="2209"/>
        <v>6.8886134358084633E-2</v>
      </c>
      <c r="BO689" s="26">
        <f t="shared" si="2210"/>
        <v>9.9187798230176618E-3</v>
      </c>
      <c r="BP689" s="26">
        <f t="shared" si="2211"/>
        <v>8.2766000040188654E-3</v>
      </c>
      <c r="BQ689" s="26">
        <f t="shared" si="2212"/>
        <v>2.730706033078556E-2</v>
      </c>
      <c r="BR689" s="26">
        <f t="shared" si="2213"/>
        <v>2.3038867299868893E-3</v>
      </c>
      <c r="BS689" s="26">
        <f t="shared" si="2214"/>
        <v>1.4447787631618707E-2</v>
      </c>
      <c r="BT689" s="26">
        <f t="shared" si="2215"/>
        <v>1.384876405137043E-2</v>
      </c>
      <c r="BU689" s="26">
        <f t="shared" si="2216"/>
        <v>1</v>
      </c>
    </row>
    <row r="690" spans="1:73" x14ac:dyDescent="0.2">
      <c r="A690" s="2" t="str">
        <f t="shared" si="2181"/>
        <v>YE Jan-04</v>
      </c>
      <c r="B690" s="9">
        <f t="shared" ref="B690:AJ690" si="2243">IF(OR(B30="C",B31="C",B32="C",B33="C",B34="C",B35="C",B36="C",B37="C",B38="C",B39="C",B40="C",B41="C"),"C",SUM(B30:B41))</f>
        <v>1626109</v>
      </c>
      <c r="C690" s="9">
        <f t="shared" si="2243"/>
        <v>5124568</v>
      </c>
      <c r="D690" s="9">
        <f t="shared" si="2243"/>
        <v>671034</v>
      </c>
      <c r="E690" s="9">
        <f t="shared" si="2243"/>
        <v>955309</v>
      </c>
      <c r="F690" s="9">
        <f t="shared" si="2243"/>
        <v>799282</v>
      </c>
      <c r="G690" s="9">
        <f t="shared" si="2243"/>
        <v>1847927</v>
      </c>
      <c r="H690" s="9">
        <f t="shared" si="2243"/>
        <v>1057494</v>
      </c>
      <c r="I690" s="9">
        <f t="shared" si="2243"/>
        <v>226754</v>
      </c>
      <c r="J690" s="9">
        <f t="shared" si="2243"/>
        <v>328644</v>
      </c>
      <c r="K690" s="9">
        <f t="shared" si="2243"/>
        <v>463890</v>
      </c>
      <c r="L690" s="9">
        <f t="shared" si="2243"/>
        <v>984890</v>
      </c>
      <c r="M690" s="9">
        <f t="shared" si="2243"/>
        <v>309949</v>
      </c>
      <c r="N690" s="9">
        <f t="shared" si="2243"/>
        <v>524676</v>
      </c>
      <c r="O690" s="9">
        <f t="shared" si="2243"/>
        <v>186441</v>
      </c>
      <c r="P690" s="9">
        <f t="shared" si="2243"/>
        <v>204050</v>
      </c>
      <c r="Q690" s="9">
        <f t="shared" si="2243"/>
        <v>167597</v>
      </c>
      <c r="R690" s="9">
        <f t="shared" si="2243"/>
        <v>1793142</v>
      </c>
      <c r="S690" s="9">
        <f t="shared" si="2243"/>
        <v>1469991</v>
      </c>
      <c r="T690" s="9">
        <f t="shared" si="2243"/>
        <v>649073</v>
      </c>
      <c r="U690" s="9">
        <f t="shared" si="2243"/>
        <v>1185116</v>
      </c>
      <c r="V690" s="9">
        <f t="shared" si="2243"/>
        <v>3544786</v>
      </c>
      <c r="W690" s="9">
        <f t="shared" si="2243"/>
        <v>260348</v>
      </c>
      <c r="X690" s="9">
        <f t="shared" si="2243"/>
        <v>341589</v>
      </c>
      <c r="Y690" s="9">
        <f t="shared" si="2243"/>
        <v>218915</v>
      </c>
      <c r="Z690" s="9">
        <f t="shared" si="2243"/>
        <v>4365639</v>
      </c>
      <c r="AA690" s="9">
        <f t="shared" si="2243"/>
        <v>1117115</v>
      </c>
      <c r="AB690" s="9">
        <f t="shared" si="2243"/>
        <v>526390</v>
      </c>
      <c r="AC690" s="9">
        <f t="shared" si="2243"/>
        <v>2023811</v>
      </c>
      <c r="AD690" s="9">
        <f t="shared" si="2243"/>
        <v>287950</v>
      </c>
      <c r="AE690" s="9">
        <f t="shared" si="2243"/>
        <v>250911</v>
      </c>
      <c r="AF690" s="9">
        <f t="shared" si="2243"/>
        <v>799881</v>
      </c>
      <c r="AG690" s="9">
        <f t="shared" si="2243"/>
        <v>66539</v>
      </c>
      <c r="AH690" s="9">
        <f t="shared" si="2243"/>
        <v>427944</v>
      </c>
      <c r="AI690" s="9">
        <f t="shared" si="2243"/>
        <v>404753</v>
      </c>
      <c r="AJ690" s="9">
        <f t="shared" si="2243"/>
        <v>29376865</v>
      </c>
      <c r="AL690" s="1" t="str">
        <f t="shared" si="2218"/>
        <v>YE Jan-04</v>
      </c>
      <c r="AM690" s="26">
        <f t="shared" si="2219"/>
        <v>5.53533877764016E-2</v>
      </c>
      <c r="AN690" s="26">
        <f t="shared" si="2183"/>
        <v>0.17444230349290163</v>
      </c>
      <c r="AO690" s="26">
        <f t="shared" si="2184"/>
        <v>2.2842260397765383E-2</v>
      </c>
      <c r="AP690" s="26">
        <f t="shared" si="2185"/>
        <v>3.2519092830361578E-2</v>
      </c>
      <c r="AQ690" s="26">
        <f t="shared" si="2186"/>
        <v>2.7207872589536018E-2</v>
      </c>
      <c r="AR690" s="26">
        <f t="shared" si="2187"/>
        <v>6.2904159446557695E-2</v>
      </c>
      <c r="AS690" s="26">
        <f t="shared" si="2188"/>
        <v>3.5997510285729943E-2</v>
      </c>
      <c r="AT690" s="26">
        <f t="shared" si="2189"/>
        <v>7.7187950450124613E-3</v>
      </c>
      <c r="AU690" s="26">
        <f t="shared" si="2190"/>
        <v>1.1187170584744152E-2</v>
      </c>
      <c r="AV690" s="26">
        <f t="shared" si="2191"/>
        <v>1.5790997439651917E-2</v>
      </c>
      <c r="AW690" s="26">
        <f t="shared" si="2192"/>
        <v>3.3526041665780201E-2</v>
      </c>
      <c r="AX690" s="26">
        <f t="shared" si="2193"/>
        <v>1.0550785456514847E-2</v>
      </c>
      <c r="AY690" s="26">
        <f t="shared" si="2194"/>
        <v>1.7860176707078852E-2</v>
      </c>
      <c r="AZ690" s="26">
        <f t="shared" si="2195"/>
        <v>6.346524722770793E-3</v>
      </c>
      <c r="BA690" s="26">
        <f t="shared" si="2196"/>
        <v>6.9459419853003376E-3</v>
      </c>
      <c r="BB690" s="26">
        <f t="shared" si="2197"/>
        <v>5.7050675761351659E-3</v>
      </c>
      <c r="BC690" s="26">
        <f t="shared" si="2198"/>
        <v>6.1039256571455126E-2</v>
      </c>
      <c r="BD690" s="26">
        <f t="shared" si="2199"/>
        <v>5.0039069859905062E-2</v>
      </c>
      <c r="BE690" s="26">
        <f t="shared" si="2200"/>
        <v>2.2094699349300886E-2</v>
      </c>
      <c r="BF690" s="26">
        <f t="shared" si="2201"/>
        <v>4.0341813192115633E-2</v>
      </c>
      <c r="BG690" s="26">
        <f t="shared" si="2202"/>
        <v>0.12066590495616193</v>
      </c>
      <c r="BH690" s="26">
        <f t="shared" si="2203"/>
        <v>8.8623479734818537E-3</v>
      </c>
      <c r="BI690" s="26">
        <f t="shared" si="2204"/>
        <v>1.1627823459038259E-2</v>
      </c>
      <c r="BJ690" s="26">
        <f t="shared" si="2205"/>
        <v>7.4519524122128077E-3</v>
      </c>
      <c r="BK690" s="26">
        <f t="shared" si="2206"/>
        <v>0.14860806284128683</v>
      </c>
      <c r="BL690" s="26">
        <f t="shared" si="2207"/>
        <v>3.8027032496490011E-2</v>
      </c>
      <c r="BM690" s="26">
        <f t="shared" si="2208"/>
        <v>1.7918521938947534E-2</v>
      </c>
      <c r="BN690" s="26">
        <f t="shared" si="2209"/>
        <v>6.8891319751103464E-2</v>
      </c>
      <c r="BO690" s="26">
        <f t="shared" si="2210"/>
        <v>9.8019308731547763E-3</v>
      </c>
      <c r="BP690" s="26">
        <f t="shared" si="2211"/>
        <v>8.54110879428421E-3</v>
      </c>
      <c r="BQ690" s="26">
        <f t="shared" si="2212"/>
        <v>2.7228262784337268E-2</v>
      </c>
      <c r="BR690" s="26">
        <f t="shared" si="2213"/>
        <v>2.2650136425380993E-3</v>
      </c>
      <c r="BS690" s="26">
        <f t="shared" si="2214"/>
        <v>1.4567381509225031E-2</v>
      </c>
      <c r="BT690" s="26">
        <f t="shared" si="2215"/>
        <v>1.3777950778614396E-2</v>
      </c>
      <c r="BU690" s="26">
        <f t="shared" si="2216"/>
        <v>1</v>
      </c>
    </row>
    <row r="691" spans="1:73" x14ac:dyDescent="0.2">
      <c r="A691" s="2" t="str">
        <f t="shared" si="2181"/>
        <v>YE Feb-04</v>
      </c>
      <c r="B691" s="9">
        <f t="shared" ref="B691:AJ691" si="2244">IF(OR(B31="C",B32="C",B33="C",B34="C",B35="C",B36="C",B37="C",B38="C",B39="C",B40="C",B41="C",B42="C"),"C",SUM(B31:B42))</f>
        <v>1631716</v>
      </c>
      <c r="C691" s="9">
        <f t="shared" si="2244"/>
        <v>5113714</v>
      </c>
      <c r="D691" s="9">
        <f t="shared" si="2244"/>
        <v>664871</v>
      </c>
      <c r="E691" s="9">
        <f t="shared" si="2244"/>
        <v>958148</v>
      </c>
      <c r="F691" s="9">
        <f t="shared" si="2244"/>
        <v>795580</v>
      </c>
      <c r="G691" s="9">
        <f t="shared" si="2244"/>
        <v>1863714</v>
      </c>
      <c r="H691" s="9">
        <f t="shared" si="2244"/>
        <v>1056431</v>
      </c>
      <c r="I691" s="9">
        <f t="shared" si="2244"/>
        <v>226746</v>
      </c>
      <c r="J691" s="9">
        <f t="shared" si="2244"/>
        <v>335788</v>
      </c>
      <c r="K691" s="9">
        <f t="shared" si="2244"/>
        <v>468563</v>
      </c>
      <c r="L691" s="9">
        <f t="shared" si="2244"/>
        <v>994860</v>
      </c>
      <c r="M691" s="9">
        <f t="shared" si="2244"/>
        <v>311193</v>
      </c>
      <c r="N691" s="9">
        <f t="shared" si="2244"/>
        <v>528224</v>
      </c>
      <c r="O691" s="9">
        <f t="shared" si="2244"/>
        <v>185300</v>
      </c>
      <c r="P691" s="9">
        <f t="shared" si="2244"/>
        <v>202005</v>
      </c>
      <c r="Q691" s="9">
        <f t="shared" si="2244"/>
        <v>166607</v>
      </c>
      <c r="R691" s="9">
        <f t="shared" si="2244"/>
        <v>1806210</v>
      </c>
      <c r="S691" s="9">
        <f t="shared" si="2244"/>
        <v>1482267</v>
      </c>
      <c r="T691" s="9">
        <f t="shared" si="2244"/>
        <v>649334</v>
      </c>
      <c r="U691" s="9">
        <f t="shared" si="2244"/>
        <v>1177389</v>
      </c>
      <c r="V691" s="9">
        <f t="shared" si="2244"/>
        <v>3567370</v>
      </c>
      <c r="W691" s="9">
        <f t="shared" si="2244"/>
        <v>264417</v>
      </c>
      <c r="X691" s="9">
        <f t="shared" si="2244"/>
        <v>344833</v>
      </c>
      <c r="Y691" s="9">
        <f t="shared" si="2244"/>
        <v>221912</v>
      </c>
      <c r="Z691" s="9">
        <f t="shared" si="2244"/>
        <v>4398532</v>
      </c>
      <c r="AA691" s="9">
        <f t="shared" si="2244"/>
        <v>1134969</v>
      </c>
      <c r="AB691" s="9">
        <f t="shared" si="2244"/>
        <v>521314</v>
      </c>
      <c r="AC691" s="9">
        <f t="shared" si="2244"/>
        <v>2026564</v>
      </c>
      <c r="AD691" s="9">
        <f t="shared" si="2244"/>
        <v>287010</v>
      </c>
      <c r="AE691" s="9">
        <f t="shared" si="2244"/>
        <v>252861</v>
      </c>
      <c r="AF691" s="9">
        <f t="shared" si="2244"/>
        <v>807199</v>
      </c>
      <c r="AG691" s="9">
        <f t="shared" si="2244"/>
        <v>67157</v>
      </c>
      <c r="AH691" s="9">
        <f t="shared" si="2244"/>
        <v>434077</v>
      </c>
      <c r="AI691" s="9">
        <f t="shared" si="2244"/>
        <v>405887</v>
      </c>
      <c r="AJ691" s="9">
        <f t="shared" si="2244"/>
        <v>29471950</v>
      </c>
      <c r="AL691" s="1" t="str">
        <f t="shared" si="2218"/>
        <v>YE Feb-04</v>
      </c>
      <c r="AM691" s="26">
        <f t="shared" si="2219"/>
        <v>5.5365050497167646E-2</v>
      </c>
      <c r="AN691" s="26">
        <f t="shared" si="2183"/>
        <v>0.17351121999053337</v>
      </c>
      <c r="AO691" s="26">
        <f t="shared" si="2184"/>
        <v>2.2559450596244902E-2</v>
      </c>
      <c r="AP691" s="26">
        <f t="shared" si="2185"/>
        <v>3.2510505752079519E-2</v>
      </c>
      <c r="AQ691" s="26">
        <f t="shared" si="2186"/>
        <v>2.6994481193134488E-2</v>
      </c>
      <c r="AR691" s="26">
        <f t="shared" si="2187"/>
        <v>6.3236874383948122E-2</v>
      </c>
      <c r="AS691" s="26">
        <f t="shared" si="2188"/>
        <v>3.5845303754926297E-2</v>
      </c>
      <c r="AT691" s="26">
        <f t="shared" si="2189"/>
        <v>7.6936205442802398E-3</v>
      </c>
      <c r="AU691" s="26">
        <f t="shared" si="2190"/>
        <v>1.1393477526936629E-2</v>
      </c>
      <c r="AV691" s="26">
        <f t="shared" si="2191"/>
        <v>1.5898608677064125E-2</v>
      </c>
      <c r="AW691" s="26">
        <f t="shared" si="2192"/>
        <v>3.3756164760051506E-2</v>
      </c>
      <c r="AX691" s="26">
        <f t="shared" si="2193"/>
        <v>1.0558955209953872E-2</v>
      </c>
      <c r="AY691" s="26">
        <f t="shared" si="2194"/>
        <v>1.7922940287290117E-2</v>
      </c>
      <c r="AZ691" s="26">
        <f t="shared" si="2195"/>
        <v>6.2873342279693061E-3</v>
      </c>
      <c r="BA691" s="26">
        <f t="shared" si="2196"/>
        <v>6.8541443643871545E-3</v>
      </c>
      <c r="BB691" s="26">
        <f t="shared" si="2197"/>
        <v>5.6530701226081073E-3</v>
      </c>
      <c r="BC691" s="26">
        <f t="shared" si="2198"/>
        <v>6.1285731008637025E-2</v>
      </c>
      <c r="BD691" s="26">
        <f t="shared" si="2199"/>
        <v>5.0294161058226552E-2</v>
      </c>
      <c r="BE691" s="26">
        <f t="shared" si="2200"/>
        <v>2.203227136310967E-2</v>
      </c>
      <c r="BF691" s="26">
        <f t="shared" si="2201"/>
        <v>3.9949477384428243E-2</v>
      </c>
      <c r="BG691" s="26">
        <f t="shared" si="2202"/>
        <v>0.12104288993432738</v>
      </c>
      <c r="BH691" s="26">
        <f t="shared" si="2203"/>
        <v>8.9718189668481392E-3</v>
      </c>
      <c r="BI691" s="26">
        <f t="shared" si="2204"/>
        <v>1.1700379513401726E-2</v>
      </c>
      <c r="BJ691" s="26">
        <f t="shared" si="2205"/>
        <v>7.5296001791533987E-3</v>
      </c>
      <c r="BK691" s="26">
        <f t="shared" si="2206"/>
        <v>0.14924468859373066</v>
      </c>
      <c r="BL691" s="26">
        <f t="shared" si="2207"/>
        <v>3.8510142695003212E-2</v>
      </c>
      <c r="BM691" s="26">
        <f t="shared" si="2208"/>
        <v>1.7688480063246578E-2</v>
      </c>
      <c r="BN691" s="26">
        <f t="shared" si="2209"/>
        <v>6.8762467363035026E-2</v>
      </c>
      <c r="BO691" s="26">
        <f t="shared" si="2210"/>
        <v>9.7384122869372397E-3</v>
      </c>
      <c r="BP691" s="26">
        <f t="shared" si="2211"/>
        <v>8.5797173244390006E-3</v>
      </c>
      <c r="BQ691" s="26">
        <f t="shared" si="2212"/>
        <v>2.7388720461320001E-2</v>
      </c>
      <c r="BR691" s="26">
        <f t="shared" si="2213"/>
        <v>2.2786751470465984E-3</v>
      </c>
      <c r="BS691" s="26">
        <f t="shared" si="2214"/>
        <v>1.4728479113190678E-2</v>
      </c>
      <c r="BT691" s="26">
        <f t="shared" si="2215"/>
        <v>1.3771976404683098E-2</v>
      </c>
      <c r="BU691" s="26">
        <f t="shared" si="2216"/>
        <v>1</v>
      </c>
    </row>
    <row r="692" spans="1:73" x14ac:dyDescent="0.2">
      <c r="A692" s="2" t="str">
        <f t="shared" si="2181"/>
        <v>YE Mar-04</v>
      </c>
      <c r="B692" s="9">
        <f t="shared" ref="B692:AJ692" si="2245">IF(OR(B32="C",B33="C",B34="C",B35="C",B36="C",B37="C",B38="C",B39="C",B40="C",B41="C",B42="C",B43="C"),"C",SUM(B32:B43))</f>
        <v>1636296</v>
      </c>
      <c r="C692" s="9">
        <f t="shared" si="2245"/>
        <v>5118416</v>
      </c>
      <c r="D692" s="9">
        <f t="shared" si="2245"/>
        <v>658694</v>
      </c>
      <c r="E692" s="9">
        <f t="shared" si="2245"/>
        <v>961715</v>
      </c>
      <c r="F692" s="9">
        <f t="shared" si="2245"/>
        <v>803858</v>
      </c>
      <c r="G692" s="9">
        <f t="shared" si="2245"/>
        <v>1873513</v>
      </c>
      <c r="H692" s="9">
        <f t="shared" si="2245"/>
        <v>1059071</v>
      </c>
      <c r="I692" s="9">
        <f t="shared" si="2245"/>
        <v>227930</v>
      </c>
      <c r="J692" s="9">
        <f t="shared" si="2245"/>
        <v>341876</v>
      </c>
      <c r="K692" s="9">
        <f t="shared" si="2245"/>
        <v>461632</v>
      </c>
      <c r="L692" s="9">
        <f t="shared" si="2245"/>
        <v>1004151</v>
      </c>
      <c r="M692" s="9">
        <f t="shared" si="2245"/>
        <v>312668</v>
      </c>
      <c r="N692" s="9">
        <f t="shared" si="2245"/>
        <v>531643</v>
      </c>
      <c r="O692" s="9">
        <f t="shared" si="2245"/>
        <v>184503</v>
      </c>
      <c r="P692" s="9">
        <f t="shared" si="2245"/>
        <v>200933</v>
      </c>
      <c r="Q692" s="9">
        <f t="shared" si="2245"/>
        <v>164623</v>
      </c>
      <c r="R692" s="9">
        <f t="shared" si="2245"/>
        <v>1821634</v>
      </c>
      <c r="S692" s="9">
        <f t="shared" si="2245"/>
        <v>1492518</v>
      </c>
      <c r="T692" s="9">
        <f t="shared" si="2245"/>
        <v>655910</v>
      </c>
      <c r="U692" s="9">
        <f t="shared" si="2245"/>
        <v>1166143</v>
      </c>
      <c r="V692" s="9">
        <f t="shared" si="2245"/>
        <v>3596151</v>
      </c>
      <c r="W692" s="9">
        <f t="shared" si="2245"/>
        <v>268404</v>
      </c>
      <c r="X692" s="9">
        <f t="shared" si="2245"/>
        <v>349007</v>
      </c>
      <c r="Y692" s="9">
        <f t="shared" si="2245"/>
        <v>224810</v>
      </c>
      <c r="Z692" s="9">
        <f t="shared" si="2245"/>
        <v>4438371</v>
      </c>
      <c r="AA692" s="9">
        <f t="shared" si="2245"/>
        <v>1145572</v>
      </c>
      <c r="AB692" s="9">
        <f t="shared" si="2245"/>
        <v>516026</v>
      </c>
      <c r="AC692" s="9">
        <f t="shared" si="2245"/>
        <v>2029885</v>
      </c>
      <c r="AD692" s="9">
        <f t="shared" si="2245"/>
        <v>290430</v>
      </c>
      <c r="AE692" s="9">
        <f t="shared" si="2245"/>
        <v>252564</v>
      </c>
      <c r="AF692" s="9">
        <f t="shared" si="2245"/>
        <v>811765</v>
      </c>
      <c r="AG692" s="9">
        <f t="shared" si="2245"/>
        <v>62773</v>
      </c>
      <c r="AH692" s="9">
        <f t="shared" si="2245"/>
        <v>440175</v>
      </c>
      <c r="AI692" s="9">
        <f t="shared" si="2245"/>
        <v>403118</v>
      </c>
      <c r="AJ692" s="9">
        <f t="shared" si="2245"/>
        <v>29575876</v>
      </c>
      <c r="AL692" s="1" t="str">
        <f t="shared" si="2218"/>
        <v>YE Mar-04</v>
      </c>
      <c r="AM692" s="26">
        <f t="shared" si="2219"/>
        <v>5.5325360439028075E-2</v>
      </c>
      <c r="AN692" s="26">
        <f t="shared" si="2183"/>
        <v>0.17306050377003204</v>
      </c>
      <c r="AO692" s="26">
        <f t="shared" si="2184"/>
        <v>2.2271326807023401E-2</v>
      </c>
      <c r="AP692" s="26">
        <f t="shared" si="2185"/>
        <v>3.2516872873013129E-2</v>
      </c>
      <c r="AQ692" s="26">
        <f t="shared" si="2186"/>
        <v>2.7179516170543858E-2</v>
      </c>
      <c r="AR692" s="26">
        <f t="shared" si="2187"/>
        <v>6.3345985085953155E-2</v>
      </c>
      <c r="AS692" s="26">
        <f t="shared" si="2188"/>
        <v>3.5808609692575127E-2</v>
      </c>
      <c r="AT692" s="26">
        <f t="shared" si="2189"/>
        <v>7.706618732104503E-3</v>
      </c>
      <c r="AU692" s="26">
        <f t="shared" si="2190"/>
        <v>1.1559285682696263E-2</v>
      </c>
      <c r="AV692" s="26">
        <f t="shared" si="2191"/>
        <v>1.560839651883853E-2</v>
      </c>
      <c r="AW692" s="26">
        <f t="shared" si="2192"/>
        <v>3.3951690898352427E-2</v>
      </c>
      <c r="AX692" s="26">
        <f t="shared" si="2193"/>
        <v>1.0571724063219632E-2</v>
      </c>
      <c r="AY692" s="26">
        <f t="shared" si="2194"/>
        <v>1.7975562245392158E-2</v>
      </c>
      <c r="AZ692" s="26">
        <f t="shared" si="2195"/>
        <v>6.2382936687995312E-3</v>
      </c>
      <c r="BA692" s="26">
        <f t="shared" si="2196"/>
        <v>6.7938139854251487E-3</v>
      </c>
      <c r="BB692" s="26">
        <f t="shared" si="2197"/>
        <v>5.5661242290845417E-3</v>
      </c>
      <c r="BC692" s="26">
        <f t="shared" si="2198"/>
        <v>6.1591886576749237E-2</v>
      </c>
      <c r="BD692" s="26">
        <f t="shared" si="2199"/>
        <v>5.0464033592783522E-2</v>
      </c>
      <c r="BE692" s="26">
        <f t="shared" si="2200"/>
        <v>2.2177196036391282E-2</v>
      </c>
      <c r="BF692" s="26">
        <f t="shared" si="2201"/>
        <v>3.9428857491828811E-2</v>
      </c>
      <c r="BG692" s="26">
        <f t="shared" si="2202"/>
        <v>0.12159068424549792</v>
      </c>
      <c r="BH692" s="26">
        <f t="shared" si="2203"/>
        <v>9.0750989083129771E-3</v>
      </c>
      <c r="BI692" s="26">
        <f t="shared" si="2204"/>
        <v>1.180039434842099E-2</v>
      </c>
      <c r="BJ692" s="26">
        <f t="shared" si="2205"/>
        <v>7.6011273512236795E-3</v>
      </c>
      <c r="BK692" s="26">
        <f t="shared" si="2206"/>
        <v>0.15006727104211554</v>
      </c>
      <c r="BL692" s="26">
        <f t="shared" si="2207"/>
        <v>3.8733324416155922E-2</v>
      </c>
      <c r="BM692" s="26">
        <f t="shared" si="2208"/>
        <v>1.74475305482076E-2</v>
      </c>
      <c r="BN692" s="26">
        <f t="shared" si="2209"/>
        <v>6.8633131948483958E-2</v>
      </c>
      <c r="BO692" s="26">
        <f t="shared" si="2210"/>
        <v>9.8198274837235592E-3</v>
      </c>
      <c r="BP692" s="26">
        <f t="shared" si="2211"/>
        <v>8.5395272823026447E-3</v>
      </c>
      <c r="BQ692" s="26">
        <f t="shared" si="2212"/>
        <v>2.7446862436128688E-2</v>
      </c>
      <c r="BR692" s="26">
        <f t="shared" si="2213"/>
        <v>2.1224392474461281E-3</v>
      </c>
      <c r="BS692" s="26">
        <f t="shared" si="2214"/>
        <v>1.4882906595902688E-2</v>
      </c>
      <c r="BT692" s="26">
        <f t="shared" si="2215"/>
        <v>1.362995976856273E-2</v>
      </c>
      <c r="BU692" s="26">
        <f t="shared" si="2216"/>
        <v>1</v>
      </c>
    </row>
    <row r="693" spans="1:73" x14ac:dyDescent="0.2">
      <c r="A693" s="2" t="str">
        <f t="shared" si="2181"/>
        <v>YE Apr-04</v>
      </c>
      <c r="B693" s="9">
        <f t="shared" ref="B693:AJ693" si="2246">IF(OR(B33="C",B34="C",B35="C",B36="C",B37="C",B38="C",B39="C",B40="C",B41="C",B42="C",B43="C",B44="C"),"C",SUM(B33:B44))</f>
        <v>1631136</v>
      </c>
      <c r="C693" s="9">
        <f t="shared" si="2246"/>
        <v>5155472</v>
      </c>
      <c r="D693" s="9">
        <f t="shared" si="2246"/>
        <v>650114</v>
      </c>
      <c r="E693" s="9">
        <f t="shared" si="2246"/>
        <v>963765</v>
      </c>
      <c r="F693" s="9">
        <f t="shared" si="2246"/>
        <v>806651</v>
      </c>
      <c r="G693" s="9">
        <f t="shared" si="2246"/>
        <v>1880088</v>
      </c>
      <c r="H693" s="9">
        <f t="shared" si="2246"/>
        <v>1056012</v>
      </c>
      <c r="I693" s="9">
        <f t="shared" si="2246"/>
        <v>228779</v>
      </c>
      <c r="J693" s="9">
        <f t="shared" si="2246"/>
        <v>342648</v>
      </c>
      <c r="K693" s="9">
        <f t="shared" si="2246"/>
        <v>462990</v>
      </c>
      <c r="L693" s="9">
        <f t="shared" si="2246"/>
        <v>1000621</v>
      </c>
      <c r="M693" s="9">
        <f t="shared" si="2246"/>
        <v>313172</v>
      </c>
      <c r="N693" s="9">
        <f t="shared" si="2246"/>
        <v>526516</v>
      </c>
      <c r="O693" s="9">
        <f t="shared" si="2246"/>
        <v>185143</v>
      </c>
      <c r="P693" s="9">
        <f t="shared" si="2246"/>
        <v>200769</v>
      </c>
      <c r="Q693" s="9">
        <f t="shared" si="2246"/>
        <v>162920</v>
      </c>
      <c r="R693" s="9">
        <f t="shared" si="2246"/>
        <v>1828057</v>
      </c>
      <c r="S693" s="9">
        <f t="shared" si="2246"/>
        <v>1498773</v>
      </c>
      <c r="T693" s="9">
        <f t="shared" si="2246"/>
        <v>652711</v>
      </c>
      <c r="U693" s="9">
        <f t="shared" si="2246"/>
        <v>1156829</v>
      </c>
      <c r="V693" s="9">
        <f t="shared" si="2246"/>
        <v>3639966</v>
      </c>
      <c r="W693" s="9">
        <f t="shared" si="2246"/>
        <v>272829</v>
      </c>
      <c r="X693" s="9">
        <f t="shared" si="2246"/>
        <v>350635</v>
      </c>
      <c r="Y693" s="9">
        <f t="shared" si="2246"/>
        <v>228091</v>
      </c>
      <c r="Z693" s="9">
        <f t="shared" si="2246"/>
        <v>4491521</v>
      </c>
      <c r="AA693" s="9">
        <f t="shared" si="2246"/>
        <v>1153463</v>
      </c>
      <c r="AB693" s="9">
        <f t="shared" si="2246"/>
        <v>515494</v>
      </c>
      <c r="AC693" s="9">
        <f t="shared" si="2246"/>
        <v>2043095</v>
      </c>
      <c r="AD693" s="9">
        <f t="shared" si="2246"/>
        <v>290716</v>
      </c>
      <c r="AE693" s="9">
        <f t="shared" si="2246"/>
        <v>256220</v>
      </c>
      <c r="AF693" s="9">
        <f t="shared" si="2246"/>
        <v>815675</v>
      </c>
      <c r="AG693" s="9">
        <f t="shared" si="2246"/>
        <v>62454</v>
      </c>
      <c r="AH693" s="9">
        <f t="shared" si="2246"/>
        <v>445531</v>
      </c>
      <c r="AI693" s="9">
        <f t="shared" si="2246"/>
        <v>403908</v>
      </c>
      <c r="AJ693" s="9">
        <f t="shared" si="2246"/>
        <v>29682461</v>
      </c>
      <c r="AL693" s="1" t="str">
        <f t="shared" si="2218"/>
        <v>YE Apr-04</v>
      </c>
      <c r="AM693" s="26">
        <f t="shared" si="2219"/>
        <v>5.4952855829575584E-2</v>
      </c>
      <c r="AN693" s="26">
        <f t="shared" si="2183"/>
        <v>0.17368748501008727</v>
      </c>
      <c r="AO693" s="26">
        <f t="shared" si="2184"/>
        <v>2.1902294422285268E-2</v>
      </c>
      <c r="AP693" s="26">
        <f t="shared" si="2185"/>
        <v>3.2469174304650815E-2</v>
      </c>
      <c r="AQ693" s="26">
        <f t="shared" si="2186"/>
        <v>2.7176014818986877E-2</v>
      </c>
      <c r="AR693" s="26">
        <f t="shared" si="2187"/>
        <v>6.3340031003493946E-2</v>
      </c>
      <c r="AS693" s="26">
        <f t="shared" si="2188"/>
        <v>3.5576969173816149E-2</v>
      </c>
      <c r="AT693" s="26">
        <f t="shared" si="2189"/>
        <v>7.7075482386719891E-3</v>
      </c>
      <c r="AU693" s="26">
        <f t="shared" si="2190"/>
        <v>1.154378675002723E-2</v>
      </c>
      <c r="AV693" s="26">
        <f t="shared" si="2191"/>
        <v>1.5598100171006711E-2</v>
      </c>
      <c r="AW693" s="26">
        <f t="shared" si="2192"/>
        <v>3.3710850323360991E-2</v>
      </c>
      <c r="AX693" s="26">
        <f t="shared" si="2193"/>
        <v>1.0550742406433214E-2</v>
      </c>
      <c r="AY693" s="26">
        <f t="shared" si="2194"/>
        <v>1.7738286592880556E-2</v>
      </c>
      <c r="AZ693" s="26">
        <f t="shared" si="2195"/>
        <v>6.2374545021721753E-3</v>
      </c>
      <c r="BA693" s="26">
        <f t="shared" si="2196"/>
        <v>6.7638933308124287E-3</v>
      </c>
      <c r="BB693" s="26">
        <f t="shared" si="2197"/>
        <v>5.4887632127268689E-3</v>
      </c>
      <c r="BC693" s="26">
        <f t="shared" si="2198"/>
        <v>6.1587110314067287E-2</v>
      </c>
      <c r="BD693" s="26">
        <f t="shared" si="2199"/>
        <v>5.0493555773559344E-2</v>
      </c>
      <c r="BE693" s="26">
        <f t="shared" si="2200"/>
        <v>2.1989787167580207E-2</v>
      </c>
      <c r="BF693" s="26">
        <f t="shared" si="2201"/>
        <v>3.897348673346189E-2</v>
      </c>
      <c r="BG693" s="26">
        <f t="shared" si="2202"/>
        <v>0.12263019565662026</v>
      </c>
      <c r="BH693" s="26">
        <f t="shared" si="2203"/>
        <v>9.1915896057270987E-3</v>
      </c>
      <c r="BI693" s="26">
        <f t="shared" si="2204"/>
        <v>1.1812868211972046E-2</v>
      </c>
      <c r="BJ693" s="26">
        <f t="shared" si="2205"/>
        <v>7.6843695676042491E-3</v>
      </c>
      <c r="BK693" s="26">
        <f t="shared" si="2206"/>
        <v>0.15131902304192366</v>
      </c>
      <c r="BL693" s="26">
        <f t="shared" si="2207"/>
        <v>3.8860086432860132E-2</v>
      </c>
      <c r="BM693" s="26">
        <f t="shared" si="2208"/>
        <v>1.7366956196792443E-2</v>
      </c>
      <c r="BN693" s="26">
        <f t="shared" si="2209"/>
        <v>6.8831725240033156E-2</v>
      </c>
      <c r="BO693" s="26">
        <f t="shared" si="2210"/>
        <v>9.7942013635594436E-3</v>
      </c>
      <c r="BP693" s="26">
        <f t="shared" si="2211"/>
        <v>8.6320335770002365E-3</v>
      </c>
      <c r="BQ693" s="26">
        <f t="shared" si="2212"/>
        <v>2.7480032737177688E-2</v>
      </c>
      <c r="BR693" s="26">
        <f t="shared" si="2213"/>
        <v>2.1040708181171365E-3</v>
      </c>
      <c r="BS693" s="26">
        <f t="shared" si="2214"/>
        <v>1.5009907702733949E-2</v>
      </c>
      <c r="BT693" s="26">
        <f t="shared" si="2215"/>
        <v>1.3607631793064599E-2</v>
      </c>
      <c r="BU693" s="26">
        <f t="shared" si="2216"/>
        <v>1</v>
      </c>
    </row>
    <row r="694" spans="1:73" x14ac:dyDescent="0.2">
      <c r="A694" s="2" t="str">
        <f t="shared" si="2181"/>
        <v>YE May-04</v>
      </c>
      <c r="B694" s="9">
        <f t="shared" ref="B694:AJ694" si="2247">IF(OR(B34="C",B35="C",B36="C",B37="C",B38="C",B39="C",B40="C",B41="C",B42="C",B43="C",B44="C",B45="C"),"C",SUM(B34:B45))</f>
        <v>1629880</v>
      </c>
      <c r="C694" s="9">
        <f t="shared" si="2247"/>
        <v>5181764</v>
      </c>
      <c r="D694" s="9">
        <f t="shared" si="2247"/>
        <v>647329</v>
      </c>
      <c r="E694" s="9">
        <f t="shared" si="2247"/>
        <v>964314</v>
      </c>
      <c r="F694" s="9">
        <f t="shared" si="2247"/>
        <v>809070</v>
      </c>
      <c r="G694" s="9">
        <f t="shared" si="2247"/>
        <v>1887480</v>
      </c>
      <c r="H694" s="9">
        <f t="shared" si="2247"/>
        <v>1049022</v>
      </c>
      <c r="I694" s="9">
        <f t="shared" si="2247"/>
        <v>228736</v>
      </c>
      <c r="J694" s="9">
        <f t="shared" si="2247"/>
        <v>340918</v>
      </c>
      <c r="K694" s="9">
        <f t="shared" si="2247"/>
        <v>461244</v>
      </c>
      <c r="L694" s="9">
        <f t="shared" si="2247"/>
        <v>1003128</v>
      </c>
      <c r="M694" s="9">
        <f t="shared" si="2247"/>
        <v>313293</v>
      </c>
      <c r="N694" s="9">
        <f t="shared" si="2247"/>
        <v>525943</v>
      </c>
      <c r="O694" s="9">
        <f t="shared" si="2247"/>
        <v>184658</v>
      </c>
      <c r="P694" s="9">
        <f t="shared" si="2247"/>
        <v>200143</v>
      </c>
      <c r="Q694" s="9">
        <f t="shared" si="2247"/>
        <v>161704</v>
      </c>
      <c r="R694" s="9">
        <f t="shared" si="2247"/>
        <v>1823021</v>
      </c>
      <c r="S694" s="9">
        <f t="shared" si="2247"/>
        <v>1496254</v>
      </c>
      <c r="T694" s="9">
        <f t="shared" si="2247"/>
        <v>653273</v>
      </c>
      <c r="U694" s="9">
        <f t="shared" si="2247"/>
        <v>1151553</v>
      </c>
      <c r="V694" s="9">
        <f t="shared" si="2247"/>
        <v>3676030</v>
      </c>
      <c r="W694" s="9">
        <f t="shared" si="2247"/>
        <v>275485</v>
      </c>
      <c r="X694" s="9">
        <f t="shared" si="2247"/>
        <v>353290</v>
      </c>
      <c r="Y694" s="9">
        <f t="shared" si="2247"/>
        <v>229045</v>
      </c>
      <c r="Z694" s="9">
        <f t="shared" si="2247"/>
        <v>4533850</v>
      </c>
      <c r="AA694" s="9">
        <f t="shared" si="2247"/>
        <v>1155812</v>
      </c>
      <c r="AB694" s="9">
        <f t="shared" si="2247"/>
        <v>512438</v>
      </c>
      <c r="AC694" s="9">
        <f t="shared" si="2247"/>
        <v>2059426</v>
      </c>
      <c r="AD694" s="9">
        <f t="shared" si="2247"/>
        <v>290745</v>
      </c>
      <c r="AE694" s="9">
        <f t="shared" si="2247"/>
        <v>256458</v>
      </c>
      <c r="AF694" s="9">
        <f t="shared" si="2247"/>
        <v>816856</v>
      </c>
      <c r="AG694" s="9">
        <f t="shared" si="2247"/>
        <v>61960</v>
      </c>
      <c r="AH694" s="9">
        <f t="shared" si="2247"/>
        <v>447273</v>
      </c>
      <c r="AI694" s="9">
        <f t="shared" si="2247"/>
        <v>400844</v>
      </c>
      <c r="AJ694" s="9">
        <f t="shared" si="2247"/>
        <v>29752128</v>
      </c>
      <c r="AL694" s="1" t="str">
        <f t="shared" si="2218"/>
        <v>YE May-04</v>
      </c>
      <c r="AM694" s="26">
        <f t="shared" si="2219"/>
        <v>5.478196383129301E-2</v>
      </c>
      <c r="AN694" s="26">
        <f t="shared" si="2183"/>
        <v>0.17416448329343032</v>
      </c>
      <c r="AO694" s="26">
        <f t="shared" si="2184"/>
        <v>2.1757401689048932E-2</v>
      </c>
      <c r="AP694" s="26">
        <f t="shared" si="2185"/>
        <v>3.2411597583877023E-2</v>
      </c>
      <c r="AQ694" s="26">
        <f t="shared" si="2186"/>
        <v>2.719368510380165E-2</v>
      </c>
      <c r="AR694" s="26">
        <f t="shared" si="2187"/>
        <v>6.3440168044450462E-2</v>
      </c>
      <c r="AS694" s="26">
        <f t="shared" si="2188"/>
        <v>3.5258721661858942E-2</v>
      </c>
      <c r="AT694" s="26">
        <f t="shared" si="2189"/>
        <v>7.6880551199564615E-3</v>
      </c>
      <c r="AU694" s="26">
        <f t="shared" si="2190"/>
        <v>1.1458608943871174E-2</v>
      </c>
      <c r="AV694" s="26">
        <f t="shared" si="2191"/>
        <v>1.5502891087319871E-2</v>
      </c>
      <c r="AW694" s="26">
        <f t="shared" si="2192"/>
        <v>3.3716176537019471E-2</v>
      </c>
      <c r="AX694" s="26">
        <f t="shared" si="2193"/>
        <v>1.0530103930717157E-2</v>
      </c>
      <c r="AY694" s="26">
        <f t="shared" si="2194"/>
        <v>1.7677491841928079E-2</v>
      </c>
      <c r="AZ694" s="26">
        <f t="shared" si="2195"/>
        <v>6.2065476459364517E-3</v>
      </c>
      <c r="BA694" s="26">
        <f t="shared" si="2196"/>
        <v>6.7270146189207037E-3</v>
      </c>
      <c r="BB694" s="26">
        <f t="shared" si="2197"/>
        <v>5.4350398062283142E-3</v>
      </c>
      <c r="BC694" s="26">
        <f t="shared" si="2198"/>
        <v>6.1273633939730295E-2</v>
      </c>
      <c r="BD694" s="26">
        <f t="shared" si="2199"/>
        <v>5.0290654839882376E-2</v>
      </c>
      <c r="BE694" s="26">
        <f t="shared" si="2200"/>
        <v>2.1957185717942595E-2</v>
      </c>
      <c r="BF694" s="26">
        <f t="shared" si="2201"/>
        <v>3.8704895327151052E-2</v>
      </c>
      <c r="BG694" s="26">
        <f t="shared" si="2202"/>
        <v>0.12355519578297056</v>
      </c>
      <c r="BH694" s="26">
        <f t="shared" si="2203"/>
        <v>9.2593376850220593E-3</v>
      </c>
      <c r="BI694" s="26">
        <f t="shared" si="2204"/>
        <v>1.1874444745599374E-2</v>
      </c>
      <c r="BJ694" s="26">
        <f t="shared" si="2205"/>
        <v>7.6984409316873063E-3</v>
      </c>
      <c r="BK694" s="26">
        <f t="shared" si="2206"/>
        <v>0.15238741914527928</v>
      </c>
      <c r="BL694" s="26">
        <f t="shared" si="2207"/>
        <v>3.8848044751622471E-2</v>
      </c>
      <c r="BM694" s="26">
        <f t="shared" si="2208"/>
        <v>1.7223574730520115E-2</v>
      </c>
      <c r="BN694" s="26">
        <f t="shared" si="2209"/>
        <v>6.9219452134650666E-2</v>
      </c>
      <c r="BO694" s="26">
        <f t="shared" si="2210"/>
        <v>9.7722421737362793E-3</v>
      </c>
      <c r="BP694" s="26">
        <f t="shared" si="2211"/>
        <v>8.6198204041068923E-3</v>
      </c>
      <c r="BQ694" s="26">
        <f t="shared" si="2212"/>
        <v>2.7455380670585984E-2</v>
      </c>
      <c r="BR694" s="26">
        <f t="shared" si="2213"/>
        <v>2.0825401127610101E-3</v>
      </c>
      <c r="BS694" s="26">
        <f t="shared" si="2214"/>
        <v>1.5033311230712641E-2</v>
      </c>
      <c r="BT694" s="26">
        <f t="shared" si="2215"/>
        <v>1.3472784198831089E-2</v>
      </c>
      <c r="BU694" s="26">
        <f t="shared" si="2216"/>
        <v>1</v>
      </c>
    </row>
    <row r="695" spans="1:73" x14ac:dyDescent="0.2">
      <c r="A695" s="2" t="str">
        <f t="shared" si="2181"/>
        <v>YE Jun-04</v>
      </c>
      <c r="B695" s="9">
        <f t="shared" ref="B695:AJ695" si="2248">IF(OR(B35="C",B36="C",B37="C",B38="C",B39="C",B40="C",B41="C",B42="C",B43="C",B44="C",B45="C",B46="C"),"C",SUM(B35:B46))</f>
        <v>1643134</v>
      </c>
      <c r="C695" s="9">
        <f t="shared" si="2248"/>
        <v>5224397</v>
      </c>
      <c r="D695" s="9">
        <f t="shared" si="2248"/>
        <v>651686</v>
      </c>
      <c r="E695" s="9">
        <f t="shared" si="2248"/>
        <v>973313</v>
      </c>
      <c r="F695" s="9">
        <f t="shared" si="2248"/>
        <v>813228</v>
      </c>
      <c r="G695" s="9">
        <f t="shared" si="2248"/>
        <v>1899912</v>
      </c>
      <c r="H695" s="9">
        <f t="shared" si="2248"/>
        <v>1059356</v>
      </c>
      <c r="I695" s="9">
        <f t="shared" si="2248"/>
        <v>230512</v>
      </c>
      <c r="J695" s="9">
        <f t="shared" si="2248"/>
        <v>342289</v>
      </c>
      <c r="K695" s="9">
        <f t="shared" si="2248"/>
        <v>466798</v>
      </c>
      <c r="L695" s="9">
        <f t="shared" si="2248"/>
        <v>1007467</v>
      </c>
      <c r="M695" s="9">
        <f t="shared" si="2248"/>
        <v>318168</v>
      </c>
      <c r="N695" s="9">
        <f t="shared" si="2248"/>
        <v>532501</v>
      </c>
      <c r="O695" s="9">
        <f t="shared" si="2248"/>
        <v>186706</v>
      </c>
      <c r="P695" s="9">
        <f t="shared" si="2248"/>
        <v>201856</v>
      </c>
      <c r="Q695" s="9">
        <f t="shared" si="2248"/>
        <v>161259</v>
      </c>
      <c r="R695" s="9">
        <f t="shared" si="2248"/>
        <v>1824575</v>
      </c>
      <c r="S695" s="9">
        <f t="shared" si="2248"/>
        <v>1496551</v>
      </c>
      <c r="T695" s="9">
        <f t="shared" si="2248"/>
        <v>654538</v>
      </c>
      <c r="U695" s="9">
        <f t="shared" si="2248"/>
        <v>1151418</v>
      </c>
      <c r="V695" s="9">
        <f t="shared" si="2248"/>
        <v>3707349</v>
      </c>
      <c r="W695" s="9">
        <f t="shared" si="2248"/>
        <v>278979</v>
      </c>
      <c r="X695" s="9">
        <f t="shared" si="2248"/>
        <v>354237</v>
      </c>
      <c r="Y695" s="9">
        <f t="shared" si="2248"/>
        <v>235326</v>
      </c>
      <c r="Z695" s="9">
        <f t="shared" si="2248"/>
        <v>4575891</v>
      </c>
      <c r="AA695" s="9">
        <f t="shared" si="2248"/>
        <v>1160114</v>
      </c>
      <c r="AB695" s="9">
        <f t="shared" si="2248"/>
        <v>512363</v>
      </c>
      <c r="AC695" s="9">
        <f t="shared" si="2248"/>
        <v>2085517</v>
      </c>
      <c r="AD695" s="9">
        <f t="shared" si="2248"/>
        <v>293012</v>
      </c>
      <c r="AE695" s="9">
        <f t="shared" si="2248"/>
        <v>258526</v>
      </c>
      <c r="AF695" s="9">
        <f t="shared" si="2248"/>
        <v>829959</v>
      </c>
      <c r="AG695" s="9">
        <f t="shared" si="2248"/>
        <v>62290</v>
      </c>
      <c r="AH695" s="9">
        <f t="shared" si="2248"/>
        <v>448877</v>
      </c>
      <c r="AI695" s="9">
        <f t="shared" si="2248"/>
        <v>400839</v>
      </c>
      <c r="AJ695" s="9">
        <f t="shared" si="2248"/>
        <v>29970493</v>
      </c>
      <c r="AL695" s="1" t="str">
        <f t="shared" si="2218"/>
        <v>YE Jun-04</v>
      </c>
      <c r="AM695" s="26">
        <f t="shared" si="2219"/>
        <v>5.4825057432321848E-2</v>
      </c>
      <c r="AN695" s="26">
        <f t="shared" si="2183"/>
        <v>0.1743180200605976</v>
      </c>
      <c r="AO695" s="26">
        <f t="shared" si="2184"/>
        <v>2.1744253589689032E-2</v>
      </c>
      <c r="AP695" s="26">
        <f t="shared" si="2185"/>
        <v>3.2475708691211719E-2</v>
      </c>
      <c r="AQ695" s="26">
        <f t="shared" si="2186"/>
        <v>2.713428838157584E-2</v>
      </c>
      <c r="AR695" s="26">
        <f t="shared" si="2187"/>
        <v>6.3392750996788746E-2</v>
      </c>
      <c r="AS695" s="26">
        <f t="shared" si="2188"/>
        <v>3.5346632436109741E-2</v>
      </c>
      <c r="AT695" s="26">
        <f t="shared" si="2189"/>
        <v>7.6912982379035277E-3</v>
      </c>
      <c r="AU695" s="26">
        <f t="shared" si="2190"/>
        <v>1.1420866516943849E-2</v>
      </c>
      <c r="AV695" s="26">
        <f t="shared" si="2191"/>
        <v>1.5575252632647718E-2</v>
      </c>
      <c r="AW695" s="26">
        <f t="shared" si="2192"/>
        <v>3.3615296218183661E-2</v>
      </c>
      <c r="AX695" s="26">
        <f t="shared" si="2193"/>
        <v>1.0616041584634594E-2</v>
      </c>
      <c r="AY695" s="26">
        <f t="shared" si="2194"/>
        <v>1.7767508862800489E-2</v>
      </c>
      <c r="AZ695" s="26">
        <f t="shared" si="2195"/>
        <v>6.2296606198636775E-3</v>
      </c>
      <c r="BA695" s="26">
        <f t="shared" si="2196"/>
        <v>6.7351578100500386E-3</v>
      </c>
      <c r="BB695" s="26">
        <f t="shared" si="2197"/>
        <v>5.3805921711064277E-3</v>
      </c>
      <c r="BC695" s="26">
        <f t="shared" si="2198"/>
        <v>6.0879045266289081E-2</v>
      </c>
      <c r="BD695" s="26">
        <f t="shared" si="2199"/>
        <v>4.9934146895748426E-2</v>
      </c>
      <c r="BE695" s="26">
        <f t="shared" si="2200"/>
        <v>2.1839413852818505E-2</v>
      </c>
      <c r="BF695" s="26">
        <f t="shared" si="2201"/>
        <v>3.8418387044884449E-2</v>
      </c>
      <c r="BG695" s="26">
        <f t="shared" si="2202"/>
        <v>0.12369996716437064</v>
      </c>
      <c r="BH695" s="26">
        <f t="shared" si="2203"/>
        <v>9.3084554865347068E-3</v>
      </c>
      <c r="BI695" s="26">
        <f t="shared" si="2204"/>
        <v>1.1819525291092143E-2</v>
      </c>
      <c r="BJ695" s="26">
        <f t="shared" si="2205"/>
        <v>7.8519228896234711E-3</v>
      </c>
      <c r="BK695" s="26">
        <f t="shared" si="2206"/>
        <v>0.15267987083162096</v>
      </c>
      <c r="BL695" s="26">
        <f t="shared" si="2207"/>
        <v>3.8708539095436298E-2</v>
      </c>
      <c r="BM695" s="26">
        <f t="shared" si="2208"/>
        <v>1.7095581310591055E-2</v>
      </c>
      <c r="BN695" s="26">
        <f t="shared" si="2209"/>
        <v>6.9585675484217097E-2</v>
      </c>
      <c r="BO695" s="26">
        <f t="shared" si="2210"/>
        <v>9.7766826858670629E-3</v>
      </c>
      <c r="BP695" s="26">
        <f t="shared" si="2211"/>
        <v>8.6260175967075355E-3</v>
      </c>
      <c r="BQ695" s="26">
        <f t="shared" si="2212"/>
        <v>2.7692537456757885E-2</v>
      </c>
      <c r="BR695" s="26">
        <f t="shared" si="2213"/>
        <v>2.078377556218378E-3</v>
      </c>
      <c r="BS695" s="26">
        <f t="shared" si="2214"/>
        <v>1.4977297837576446E-2</v>
      </c>
      <c r="BT695" s="26">
        <f t="shared" si="2215"/>
        <v>1.3374454667796088E-2</v>
      </c>
      <c r="BU695" s="26">
        <f t="shared" si="2216"/>
        <v>1</v>
      </c>
    </row>
    <row r="696" spans="1:73" x14ac:dyDescent="0.2">
      <c r="A696" s="2" t="str">
        <f t="shared" si="2181"/>
        <v>YE Jul-04</v>
      </c>
      <c r="B696" s="9">
        <f t="shared" ref="B696:AJ696" si="2249">IF(OR(B36="C",B37="C",B38="C",B39="C",B40="C",B41="C",B42="C",B43="C",B44="C",B45="C",B46="C",B47="C"),"C",SUM(B36:B47))</f>
        <v>1653783</v>
      </c>
      <c r="C696" s="9">
        <f t="shared" si="2249"/>
        <v>5241524</v>
      </c>
      <c r="D696" s="9">
        <f t="shared" si="2249"/>
        <v>650960</v>
      </c>
      <c r="E696" s="9">
        <f t="shared" si="2249"/>
        <v>973410</v>
      </c>
      <c r="F696" s="9">
        <f t="shared" si="2249"/>
        <v>815033</v>
      </c>
      <c r="G696" s="9">
        <f t="shared" si="2249"/>
        <v>1902645</v>
      </c>
      <c r="H696" s="9">
        <f t="shared" si="2249"/>
        <v>1064238</v>
      </c>
      <c r="I696" s="9">
        <f t="shared" si="2249"/>
        <v>232494</v>
      </c>
      <c r="J696" s="9">
        <f t="shared" si="2249"/>
        <v>342339</v>
      </c>
      <c r="K696" s="9">
        <f t="shared" si="2249"/>
        <v>470799</v>
      </c>
      <c r="L696" s="9">
        <f t="shared" si="2249"/>
        <v>1004496</v>
      </c>
      <c r="M696" s="9">
        <f t="shared" si="2249"/>
        <v>331527</v>
      </c>
      <c r="N696" s="9">
        <f t="shared" si="2249"/>
        <v>539091</v>
      </c>
      <c r="O696" s="9">
        <f t="shared" si="2249"/>
        <v>188542</v>
      </c>
      <c r="P696" s="9">
        <f t="shared" si="2249"/>
        <v>202709</v>
      </c>
      <c r="Q696" s="9">
        <f t="shared" si="2249"/>
        <v>162919</v>
      </c>
      <c r="R696" s="9">
        <f t="shared" si="2249"/>
        <v>1840430</v>
      </c>
      <c r="S696" s="9">
        <f t="shared" si="2249"/>
        <v>1511081</v>
      </c>
      <c r="T696" s="9">
        <f t="shared" si="2249"/>
        <v>657849</v>
      </c>
      <c r="U696" s="9">
        <f t="shared" si="2249"/>
        <v>1150281</v>
      </c>
      <c r="V696" s="9">
        <f t="shared" si="2249"/>
        <v>3737039</v>
      </c>
      <c r="W696" s="9">
        <f t="shared" si="2249"/>
        <v>277491</v>
      </c>
      <c r="X696" s="9">
        <f t="shared" si="2249"/>
        <v>354977</v>
      </c>
      <c r="Y696" s="9">
        <f t="shared" si="2249"/>
        <v>239666</v>
      </c>
      <c r="Z696" s="9">
        <f t="shared" si="2249"/>
        <v>4609173</v>
      </c>
      <c r="AA696" s="9">
        <f t="shared" si="2249"/>
        <v>1160862</v>
      </c>
      <c r="AB696" s="9">
        <f t="shared" si="2249"/>
        <v>512367</v>
      </c>
      <c r="AC696" s="9">
        <f t="shared" si="2249"/>
        <v>2086842</v>
      </c>
      <c r="AD696" s="9">
        <f t="shared" si="2249"/>
        <v>292028</v>
      </c>
      <c r="AE696" s="9">
        <f t="shared" si="2249"/>
        <v>257178</v>
      </c>
      <c r="AF696" s="9">
        <f t="shared" si="2249"/>
        <v>831890</v>
      </c>
      <c r="AG696" s="9">
        <f t="shared" si="2249"/>
        <v>61745</v>
      </c>
      <c r="AH696" s="9">
        <f t="shared" si="2249"/>
        <v>447624</v>
      </c>
      <c r="AI696" s="9">
        <f t="shared" si="2249"/>
        <v>399925</v>
      </c>
      <c r="AJ696" s="9">
        <f t="shared" si="2249"/>
        <v>30084694</v>
      </c>
      <c r="AL696" s="1" t="str">
        <f t="shared" si="2218"/>
        <v>YE Jul-04</v>
      </c>
      <c r="AM696" s="26">
        <f t="shared" si="2219"/>
        <v>5.4970909792201976E-2</v>
      </c>
      <c r="AN696" s="26">
        <f t="shared" si="2183"/>
        <v>0.1742256045549275</v>
      </c>
      <c r="AO696" s="26">
        <f t="shared" si="2184"/>
        <v>2.1637580890801148E-2</v>
      </c>
      <c r="AP696" s="26">
        <f t="shared" si="2185"/>
        <v>3.2355655669956289E-2</v>
      </c>
      <c r="AQ696" s="26">
        <f t="shared" si="2186"/>
        <v>2.7091284358750665E-2</v>
      </c>
      <c r="AR696" s="26">
        <f t="shared" si="2187"/>
        <v>6.3242956700839306E-2</v>
      </c>
      <c r="AS696" s="26">
        <f t="shared" si="2188"/>
        <v>3.5374732413764952E-2</v>
      </c>
      <c r="AT696" s="26">
        <f t="shared" si="2189"/>
        <v>7.7279828739491253E-3</v>
      </c>
      <c r="AU696" s="26">
        <f t="shared" si="2190"/>
        <v>1.1379175071549672E-2</v>
      </c>
      <c r="AV696" s="26">
        <f t="shared" si="2191"/>
        <v>1.5649120446430333E-2</v>
      </c>
      <c r="AW696" s="26">
        <f t="shared" si="2192"/>
        <v>3.3388938574545585E-2</v>
      </c>
      <c r="AX696" s="26">
        <f t="shared" si="2193"/>
        <v>1.1019789664471907E-2</v>
      </c>
      <c r="AY696" s="26">
        <f t="shared" si="2194"/>
        <v>1.7919111957728405E-2</v>
      </c>
      <c r="AZ696" s="26">
        <f t="shared" si="2195"/>
        <v>6.2670406419955606E-3</v>
      </c>
      <c r="BA696" s="26">
        <f t="shared" si="2196"/>
        <v>6.7379445508071317E-3</v>
      </c>
      <c r="BB696" s="26">
        <f t="shared" si="2197"/>
        <v>5.4153450920923444E-3</v>
      </c>
      <c r="BC696" s="26">
        <f t="shared" si="2198"/>
        <v>6.1174961593426877E-2</v>
      </c>
      <c r="BD696" s="26">
        <f t="shared" si="2199"/>
        <v>5.0227567546473964E-2</v>
      </c>
      <c r="BE696" s="26">
        <f t="shared" si="2200"/>
        <v>2.1866567763660819E-2</v>
      </c>
      <c r="BF696" s="26">
        <f t="shared" si="2201"/>
        <v>3.8234758179690978E-2</v>
      </c>
      <c r="BG696" s="26">
        <f t="shared" si="2202"/>
        <v>0.12421728470962676</v>
      </c>
      <c r="BH696" s="26">
        <f t="shared" si="2203"/>
        <v>9.2236603769345303E-3</v>
      </c>
      <c r="BI696" s="26">
        <f t="shared" si="2204"/>
        <v>1.179925579432518E-2</v>
      </c>
      <c r="BJ696" s="26">
        <f t="shared" si="2205"/>
        <v>7.9663765235571289E-3</v>
      </c>
      <c r="BK696" s="26">
        <f t="shared" si="2206"/>
        <v>0.1532065774044436</v>
      </c>
      <c r="BL696" s="26">
        <f t="shared" si="2207"/>
        <v>3.8586465263698543E-2</v>
      </c>
      <c r="BM696" s="26">
        <f t="shared" si="2208"/>
        <v>1.7030819725139968E-2</v>
      </c>
      <c r="BN696" s="26">
        <f t="shared" si="2209"/>
        <v>6.9365571742228793E-2</v>
      </c>
      <c r="BO696" s="26">
        <f t="shared" si="2210"/>
        <v>9.7068628984559382E-3</v>
      </c>
      <c r="BP696" s="26">
        <f t="shared" si="2211"/>
        <v>8.5484665391644E-3</v>
      </c>
      <c r="BQ696" s="26">
        <f t="shared" si="2212"/>
        <v>2.7651602505912143E-2</v>
      </c>
      <c r="BR696" s="26">
        <f t="shared" si="2213"/>
        <v>2.0523725453215512E-3</v>
      </c>
      <c r="BS696" s="26">
        <f t="shared" si="2214"/>
        <v>1.4878795177374914E-2</v>
      </c>
      <c r="BT696" s="26">
        <f t="shared" si="2215"/>
        <v>1.3293304562113877E-2</v>
      </c>
      <c r="BU696" s="26">
        <f t="shared" si="2216"/>
        <v>1</v>
      </c>
    </row>
    <row r="697" spans="1:73" x14ac:dyDescent="0.2">
      <c r="A697" s="2" t="str">
        <f t="shared" si="2181"/>
        <v>YE Aug-04</v>
      </c>
      <c r="B697" s="9">
        <f t="shared" ref="B697:AJ697" si="2250">IF(OR(B37="C",B38="C",B39="C",B40="C",B41="C",B42="C",B43="C",B44="C",B45="C",B46="C",B47="C",B48="C"),"C",SUM(B37:B48))</f>
        <v>1654465</v>
      </c>
      <c r="C697" s="9">
        <f t="shared" si="2250"/>
        <v>5246331</v>
      </c>
      <c r="D697" s="9">
        <f t="shared" si="2250"/>
        <v>649682</v>
      </c>
      <c r="E697" s="9">
        <f t="shared" si="2250"/>
        <v>974786</v>
      </c>
      <c r="F697" s="9">
        <f t="shared" si="2250"/>
        <v>820385</v>
      </c>
      <c r="G697" s="9">
        <f t="shared" si="2250"/>
        <v>1910876</v>
      </c>
      <c r="H697" s="9">
        <f t="shared" si="2250"/>
        <v>1066267</v>
      </c>
      <c r="I697" s="9">
        <f t="shared" si="2250"/>
        <v>235155</v>
      </c>
      <c r="J697" s="9">
        <f t="shared" si="2250"/>
        <v>341086</v>
      </c>
      <c r="K697" s="9">
        <f t="shared" si="2250"/>
        <v>476773</v>
      </c>
      <c r="L697" s="9">
        <f t="shared" si="2250"/>
        <v>1004650</v>
      </c>
      <c r="M697" s="9">
        <f t="shared" si="2250"/>
        <v>336424</v>
      </c>
      <c r="N697" s="9">
        <f t="shared" si="2250"/>
        <v>538495</v>
      </c>
      <c r="O697" s="9">
        <f t="shared" si="2250"/>
        <v>188246</v>
      </c>
      <c r="P697" s="9">
        <f t="shared" si="2250"/>
        <v>200789</v>
      </c>
      <c r="Q697" s="9">
        <f t="shared" si="2250"/>
        <v>162433</v>
      </c>
      <c r="R697" s="9">
        <f t="shared" si="2250"/>
        <v>1845519</v>
      </c>
      <c r="S697" s="9">
        <f t="shared" si="2250"/>
        <v>1515523</v>
      </c>
      <c r="T697" s="9">
        <f t="shared" si="2250"/>
        <v>655384</v>
      </c>
      <c r="U697" s="9">
        <f t="shared" si="2250"/>
        <v>1148328</v>
      </c>
      <c r="V697" s="9">
        <f t="shared" si="2250"/>
        <v>3757323</v>
      </c>
      <c r="W697" s="9">
        <f t="shared" si="2250"/>
        <v>276790</v>
      </c>
      <c r="X697" s="9">
        <f t="shared" si="2250"/>
        <v>354730</v>
      </c>
      <c r="Y697" s="9">
        <f t="shared" si="2250"/>
        <v>244974</v>
      </c>
      <c r="Z697" s="9">
        <f t="shared" si="2250"/>
        <v>4633817</v>
      </c>
      <c r="AA697" s="9">
        <f t="shared" si="2250"/>
        <v>1163877</v>
      </c>
      <c r="AB697" s="9">
        <f t="shared" si="2250"/>
        <v>515882</v>
      </c>
      <c r="AC697" s="9">
        <f t="shared" si="2250"/>
        <v>2104125</v>
      </c>
      <c r="AD697" s="9">
        <f t="shared" si="2250"/>
        <v>292119</v>
      </c>
      <c r="AE697" s="9">
        <f t="shared" si="2250"/>
        <v>257644</v>
      </c>
      <c r="AF697" s="9">
        <f t="shared" si="2250"/>
        <v>834345</v>
      </c>
      <c r="AG697" s="9">
        <f t="shared" si="2250"/>
        <v>61325</v>
      </c>
      <c r="AH697" s="9">
        <f t="shared" si="2250"/>
        <v>446759</v>
      </c>
      <c r="AI697" s="9">
        <f t="shared" si="2250"/>
        <v>401600</v>
      </c>
      <c r="AJ697" s="9">
        <f t="shared" si="2250"/>
        <v>30167556</v>
      </c>
      <c r="AL697" s="1" t="str">
        <f t="shared" si="2218"/>
        <v>YE Aug-04</v>
      </c>
      <c r="AM697" s="26">
        <f t="shared" si="2219"/>
        <v>5.4842526852357548E-2</v>
      </c>
      <c r="AN697" s="26">
        <f t="shared" si="2183"/>
        <v>0.17390639798596877</v>
      </c>
      <c r="AO697" s="26">
        <f t="shared" si="2184"/>
        <v>2.1535785000283084E-2</v>
      </c>
      <c r="AP697" s="26">
        <f t="shared" si="2185"/>
        <v>3.2312395475457147E-2</v>
      </c>
      <c r="AQ697" s="26">
        <f t="shared" si="2186"/>
        <v>2.7194281167490002E-2</v>
      </c>
      <c r="AR697" s="26">
        <f t="shared" si="2187"/>
        <v>6.3342088434343177E-2</v>
      </c>
      <c r="AS697" s="26">
        <f t="shared" si="2188"/>
        <v>3.5344825414428668E-2</v>
      </c>
      <c r="AT697" s="26">
        <f t="shared" si="2189"/>
        <v>7.7949635694717859E-3</v>
      </c>
      <c r="AU697" s="26">
        <f t="shared" si="2190"/>
        <v>1.1306384912321037E-2</v>
      </c>
      <c r="AV697" s="26">
        <f t="shared" si="2191"/>
        <v>1.580416391702397E-2</v>
      </c>
      <c r="AW697" s="26">
        <f t="shared" si="2192"/>
        <v>3.3302333142267146E-2</v>
      </c>
      <c r="AX697" s="26">
        <f t="shared" si="2193"/>
        <v>1.1151848031706645E-2</v>
      </c>
      <c r="AY697" s="26">
        <f t="shared" si="2194"/>
        <v>1.7850136749559691E-2</v>
      </c>
      <c r="AZ697" s="26">
        <f t="shared" si="2195"/>
        <v>6.2400149352503063E-3</v>
      </c>
      <c r="BA697" s="26">
        <f t="shared" si="2196"/>
        <v>6.6557927330937912E-3</v>
      </c>
      <c r="BB697" s="26">
        <f t="shared" si="2197"/>
        <v>5.3843606024962711E-3</v>
      </c>
      <c r="BC697" s="26">
        <f t="shared" si="2198"/>
        <v>6.117562191647212E-2</v>
      </c>
      <c r="BD697" s="26">
        <f t="shared" si="2199"/>
        <v>5.0236850476054473E-2</v>
      </c>
      <c r="BE697" s="26">
        <f t="shared" si="2200"/>
        <v>2.1724796002699057E-2</v>
      </c>
      <c r="BF697" s="26">
        <f t="shared" si="2201"/>
        <v>3.8064999365543563E-2</v>
      </c>
      <c r="BG697" s="26">
        <f t="shared" si="2202"/>
        <v>0.12454847187488439</v>
      </c>
      <c r="BH697" s="26">
        <f t="shared" si="2203"/>
        <v>9.1750886283264044E-3</v>
      </c>
      <c r="BI697" s="26">
        <f t="shared" si="2204"/>
        <v>1.1758658871802542E-2</v>
      </c>
      <c r="BJ697" s="26">
        <f t="shared" si="2205"/>
        <v>8.1204456867503619E-3</v>
      </c>
      <c r="BK697" s="26">
        <f t="shared" si="2206"/>
        <v>0.1536026650617637</v>
      </c>
      <c r="BL697" s="26">
        <f t="shared" si="2207"/>
        <v>3.8580420634671236E-2</v>
      </c>
      <c r="BM697" s="26">
        <f t="shared" si="2208"/>
        <v>1.7100556637733598E-2</v>
      </c>
      <c r="BN697" s="26">
        <f t="shared" si="2209"/>
        <v>6.9747943784375502E-2</v>
      </c>
      <c r="BO697" s="26">
        <f t="shared" si="2210"/>
        <v>9.6832172947652773E-3</v>
      </c>
      <c r="BP697" s="26">
        <f t="shared" si="2211"/>
        <v>8.5404333052369243E-3</v>
      </c>
      <c r="BQ697" s="26">
        <f t="shared" si="2212"/>
        <v>2.7657029956288139E-2</v>
      </c>
      <c r="BR697" s="26">
        <f t="shared" si="2213"/>
        <v>2.0328129995018491E-3</v>
      </c>
      <c r="BS697" s="26">
        <f t="shared" si="2214"/>
        <v>1.4809254021107974E-2</v>
      </c>
      <c r="BT697" s="26">
        <f t="shared" si="2215"/>
        <v>1.3312314726456461E-2</v>
      </c>
      <c r="BU697" s="26">
        <f t="shared" si="2216"/>
        <v>1</v>
      </c>
    </row>
    <row r="698" spans="1:73" x14ac:dyDescent="0.2">
      <c r="A698" s="2" t="str">
        <f t="shared" si="2181"/>
        <v>YE Sep-04</v>
      </c>
      <c r="B698" s="9">
        <f t="shared" ref="B698:AJ698" si="2251">IF(OR(B38="C",B39="C",B40="C",B41="C",B42="C",B43="C",B44="C",B45="C",B46="C",B47="C",B48="C",B49="C"),"C",SUM(B38:B49))</f>
        <v>1654311</v>
      </c>
      <c r="C698" s="9">
        <f t="shared" si="2251"/>
        <v>5259136</v>
      </c>
      <c r="D698" s="9">
        <f t="shared" si="2251"/>
        <v>649715</v>
      </c>
      <c r="E698" s="9">
        <f t="shared" si="2251"/>
        <v>976455</v>
      </c>
      <c r="F698" s="9">
        <f t="shared" si="2251"/>
        <v>824164</v>
      </c>
      <c r="G698" s="9">
        <f t="shared" si="2251"/>
        <v>1916699</v>
      </c>
      <c r="H698" s="9">
        <f t="shared" si="2251"/>
        <v>1072773</v>
      </c>
      <c r="I698" s="9">
        <f t="shared" si="2251"/>
        <v>236769</v>
      </c>
      <c r="J698" s="9">
        <f t="shared" si="2251"/>
        <v>341754</v>
      </c>
      <c r="K698" s="9">
        <f t="shared" si="2251"/>
        <v>483129</v>
      </c>
      <c r="L698" s="9">
        <f t="shared" si="2251"/>
        <v>1006452</v>
      </c>
      <c r="M698" s="9">
        <f t="shared" si="2251"/>
        <v>343962</v>
      </c>
      <c r="N698" s="9">
        <f t="shared" si="2251"/>
        <v>540115</v>
      </c>
      <c r="O698" s="9">
        <f t="shared" si="2251"/>
        <v>186553</v>
      </c>
      <c r="P698" s="9">
        <f t="shared" si="2251"/>
        <v>198990</v>
      </c>
      <c r="Q698" s="9">
        <f t="shared" si="2251"/>
        <v>162090</v>
      </c>
      <c r="R698" s="9">
        <f t="shared" si="2251"/>
        <v>1849998</v>
      </c>
      <c r="S698" s="9">
        <f t="shared" si="2251"/>
        <v>1521048</v>
      </c>
      <c r="T698" s="9">
        <f t="shared" si="2251"/>
        <v>659411</v>
      </c>
      <c r="U698" s="9">
        <f t="shared" si="2251"/>
        <v>1149585</v>
      </c>
      <c r="V698" s="9">
        <f t="shared" si="2251"/>
        <v>3790962</v>
      </c>
      <c r="W698" s="9">
        <f t="shared" si="2251"/>
        <v>280100</v>
      </c>
      <c r="X698" s="9">
        <f t="shared" si="2251"/>
        <v>357913</v>
      </c>
      <c r="Y698" s="9">
        <f t="shared" si="2251"/>
        <v>245342</v>
      </c>
      <c r="Z698" s="9">
        <f t="shared" si="2251"/>
        <v>4674316</v>
      </c>
      <c r="AA698" s="9">
        <f t="shared" si="2251"/>
        <v>1177392</v>
      </c>
      <c r="AB698" s="9">
        <f t="shared" si="2251"/>
        <v>522041</v>
      </c>
      <c r="AC698" s="9">
        <f t="shared" si="2251"/>
        <v>2124404</v>
      </c>
      <c r="AD698" s="9">
        <f t="shared" si="2251"/>
        <v>292314</v>
      </c>
      <c r="AE698" s="9">
        <f t="shared" si="2251"/>
        <v>256527</v>
      </c>
      <c r="AF698" s="9">
        <f t="shared" si="2251"/>
        <v>838911</v>
      </c>
      <c r="AG698" s="9">
        <f t="shared" si="2251"/>
        <v>60685</v>
      </c>
      <c r="AH698" s="9">
        <f t="shared" si="2251"/>
        <v>449015</v>
      </c>
      <c r="AI698" s="9">
        <f t="shared" si="2251"/>
        <v>399201</v>
      </c>
      <c r="AJ698" s="9">
        <f t="shared" si="2251"/>
        <v>30306857</v>
      </c>
      <c r="AL698" s="1" t="str">
        <f t="shared" si="2218"/>
        <v>YE Sep-04</v>
      </c>
      <c r="AM698" s="26">
        <f t="shared" si="2219"/>
        <v>5.4585369904903036E-2</v>
      </c>
      <c r="AN698" s="26">
        <f t="shared" si="2183"/>
        <v>0.17352957451180107</v>
      </c>
      <c r="AO698" s="26">
        <f t="shared" si="2184"/>
        <v>2.1437887802090463E-2</v>
      </c>
      <c r="AP698" s="26">
        <f t="shared" si="2185"/>
        <v>3.2218946359234807E-2</v>
      </c>
      <c r="AQ698" s="26">
        <f t="shared" si="2186"/>
        <v>2.7193977917274629E-2</v>
      </c>
      <c r="AR698" s="26">
        <f t="shared" si="2187"/>
        <v>6.3243080600538681E-2</v>
      </c>
      <c r="AS698" s="26">
        <f t="shared" si="2188"/>
        <v>3.5397039026514691E-2</v>
      </c>
      <c r="AT698" s="26">
        <f t="shared" si="2189"/>
        <v>7.8123904435224018E-3</v>
      </c>
      <c r="AU698" s="26">
        <f t="shared" si="2190"/>
        <v>1.1276457997607604E-2</v>
      </c>
      <c r="AV698" s="26">
        <f t="shared" si="2191"/>
        <v>1.5941243923776063E-2</v>
      </c>
      <c r="AW698" s="26">
        <f t="shared" si="2192"/>
        <v>3.3208722369330479E-2</v>
      </c>
      <c r="AX698" s="26">
        <f t="shared" si="2193"/>
        <v>1.1349312797430627E-2</v>
      </c>
      <c r="AY698" s="26">
        <f t="shared" si="2194"/>
        <v>1.7821544477541831E-2</v>
      </c>
      <c r="AZ698" s="26">
        <f t="shared" si="2195"/>
        <v>6.155471680880667E-3</v>
      </c>
      <c r="BA698" s="26">
        <f t="shared" si="2196"/>
        <v>6.5658408590504782E-3</v>
      </c>
      <c r="BB698" s="26">
        <f t="shared" si="2197"/>
        <v>5.3482946120081013E-3</v>
      </c>
      <c r="BC698" s="26">
        <f t="shared" si="2198"/>
        <v>6.1042225526718258E-2</v>
      </c>
      <c r="BD698" s="26">
        <f t="shared" si="2199"/>
        <v>5.0188246178084386E-2</v>
      </c>
      <c r="BE698" s="26">
        <f t="shared" si="2200"/>
        <v>2.1757815401313305E-2</v>
      </c>
      <c r="BF698" s="26">
        <f t="shared" si="2201"/>
        <v>3.793151497035803E-2</v>
      </c>
      <c r="BG698" s="26">
        <f t="shared" si="2202"/>
        <v>0.12508595002114539</v>
      </c>
      <c r="BH698" s="26">
        <f t="shared" si="2203"/>
        <v>9.2421328942159861E-3</v>
      </c>
      <c r="BI698" s="26">
        <f t="shared" si="2204"/>
        <v>1.1809637667145755E-2</v>
      </c>
      <c r="BJ698" s="26">
        <f t="shared" si="2205"/>
        <v>8.0952637220019219E-3</v>
      </c>
      <c r="BK698" s="26">
        <f t="shared" si="2206"/>
        <v>0.15423295130867579</v>
      </c>
      <c r="BL698" s="26">
        <f t="shared" si="2207"/>
        <v>3.8849030105629234E-2</v>
      </c>
      <c r="BM698" s="26">
        <f t="shared" si="2208"/>
        <v>1.7225177787323839E-2</v>
      </c>
      <c r="BN698" s="26">
        <f t="shared" si="2209"/>
        <v>7.0096480146390638E-2</v>
      </c>
      <c r="BO698" s="26">
        <f t="shared" si="2210"/>
        <v>9.6451440015703372E-3</v>
      </c>
      <c r="BP698" s="26">
        <f t="shared" si="2211"/>
        <v>8.4643221169387502E-3</v>
      </c>
      <c r="BQ698" s="26">
        <f t="shared" si="2212"/>
        <v>2.768056747025929E-2</v>
      </c>
      <c r="BR698" s="26">
        <f t="shared" si="2213"/>
        <v>2.0023521409692864E-3</v>
      </c>
      <c r="BS698" s="26">
        <f t="shared" si="2214"/>
        <v>1.4815624068177047E-2</v>
      </c>
      <c r="BT698" s="26">
        <f t="shared" si="2215"/>
        <v>1.3171969630503091E-2</v>
      </c>
      <c r="BU698" s="26">
        <f t="shared" si="2216"/>
        <v>1</v>
      </c>
    </row>
    <row r="699" spans="1:73" x14ac:dyDescent="0.2">
      <c r="A699" s="2" t="str">
        <f t="shared" si="2181"/>
        <v>YE Oct-04</v>
      </c>
      <c r="B699" s="9">
        <f t="shared" ref="B699:AJ699" si="2252">IF(OR(B39="C",B40="C",B41="C",B42="C",B43="C",B44="C",B45="C",B46="C",B47="C",B48="C",B49="C",B50="C"),"C",SUM(B39:B50))</f>
        <v>1654008</v>
      </c>
      <c r="C699" s="9">
        <f t="shared" si="2252"/>
        <v>5286979</v>
      </c>
      <c r="D699" s="9">
        <f t="shared" si="2252"/>
        <v>652216</v>
      </c>
      <c r="E699" s="9">
        <f t="shared" si="2252"/>
        <v>981627</v>
      </c>
      <c r="F699" s="9">
        <f t="shared" si="2252"/>
        <v>826691</v>
      </c>
      <c r="G699" s="9">
        <f t="shared" si="2252"/>
        <v>1915756</v>
      </c>
      <c r="H699" s="9">
        <f t="shared" si="2252"/>
        <v>1075370</v>
      </c>
      <c r="I699" s="9">
        <f t="shared" si="2252"/>
        <v>237140</v>
      </c>
      <c r="J699" s="9">
        <f t="shared" si="2252"/>
        <v>341167</v>
      </c>
      <c r="K699" s="9">
        <f t="shared" si="2252"/>
        <v>488912</v>
      </c>
      <c r="L699" s="9">
        <f t="shared" si="2252"/>
        <v>1004527</v>
      </c>
      <c r="M699" s="9">
        <f t="shared" si="2252"/>
        <v>347389</v>
      </c>
      <c r="N699" s="9">
        <f t="shared" si="2252"/>
        <v>537880</v>
      </c>
      <c r="O699" s="9">
        <f t="shared" si="2252"/>
        <v>186835</v>
      </c>
      <c r="P699" s="9">
        <f t="shared" si="2252"/>
        <v>197424</v>
      </c>
      <c r="Q699" s="9">
        <f t="shared" si="2252"/>
        <v>161859</v>
      </c>
      <c r="R699" s="9">
        <f t="shared" si="2252"/>
        <v>1849009</v>
      </c>
      <c r="S699" s="9">
        <f t="shared" si="2252"/>
        <v>1522401</v>
      </c>
      <c r="T699" s="9">
        <f t="shared" si="2252"/>
        <v>655290</v>
      </c>
      <c r="U699" s="9">
        <f t="shared" si="2252"/>
        <v>1146708</v>
      </c>
      <c r="V699" s="9">
        <f t="shared" si="2252"/>
        <v>3796938</v>
      </c>
      <c r="W699" s="9">
        <f t="shared" si="2252"/>
        <v>280470</v>
      </c>
      <c r="X699" s="9">
        <f t="shared" si="2252"/>
        <v>355881</v>
      </c>
      <c r="Y699" s="9">
        <f t="shared" si="2252"/>
        <v>249357</v>
      </c>
      <c r="Z699" s="9">
        <f t="shared" si="2252"/>
        <v>4682644</v>
      </c>
      <c r="AA699" s="9">
        <f t="shared" si="2252"/>
        <v>1184211</v>
      </c>
      <c r="AB699" s="9">
        <f t="shared" si="2252"/>
        <v>522274</v>
      </c>
      <c r="AC699" s="9">
        <f t="shared" si="2252"/>
        <v>2134515</v>
      </c>
      <c r="AD699" s="9">
        <f t="shared" si="2252"/>
        <v>294355</v>
      </c>
      <c r="AE699" s="9">
        <f t="shared" si="2252"/>
        <v>256748</v>
      </c>
      <c r="AF699" s="9">
        <f t="shared" si="2252"/>
        <v>840874</v>
      </c>
      <c r="AG699" s="9">
        <f t="shared" si="2252"/>
        <v>60155</v>
      </c>
      <c r="AH699" s="9">
        <f t="shared" si="2252"/>
        <v>448918</v>
      </c>
      <c r="AI699" s="9">
        <f t="shared" si="2252"/>
        <v>397488</v>
      </c>
      <c r="AJ699" s="9">
        <f t="shared" si="2252"/>
        <v>30368960</v>
      </c>
      <c r="AL699" s="1" t="str">
        <f t="shared" si="2218"/>
        <v>YE Oct-04</v>
      </c>
      <c r="AM699" s="26">
        <f t="shared" si="2219"/>
        <v>5.4463768268653255E-2</v>
      </c>
      <c r="AN699" s="26">
        <f t="shared" si="2183"/>
        <v>0.17409153951929865</v>
      </c>
      <c r="AO699" s="26">
        <f t="shared" si="2184"/>
        <v>2.1476402221215347E-2</v>
      </c>
      <c r="AP699" s="26">
        <f t="shared" si="2185"/>
        <v>3.2323365699714446E-2</v>
      </c>
      <c r="AQ699" s="26">
        <f t="shared" si="2186"/>
        <v>2.722157755813831E-2</v>
      </c>
      <c r="AR699" s="26">
        <f t="shared" si="2187"/>
        <v>6.3082700230761943E-2</v>
      </c>
      <c r="AS699" s="26">
        <f t="shared" si="2188"/>
        <v>3.5410168803936652E-2</v>
      </c>
      <c r="AT699" s="26">
        <f t="shared" si="2189"/>
        <v>7.8086309178845769E-3</v>
      </c>
      <c r="AU699" s="26">
        <f t="shared" si="2190"/>
        <v>1.1234069260191985E-2</v>
      </c>
      <c r="AV699" s="26">
        <f t="shared" si="2191"/>
        <v>1.6099069576304227E-2</v>
      </c>
      <c r="AW699" s="26">
        <f t="shared" si="2192"/>
        <v>3.3077425107741587E-2</v>
      </c>
      <c r="AX699" s="26">
        <f t="shared" si="2193"/>
        <v>1.143894950633805E-2</v>
      </c>
      <c r="AY699" s="26">
        <f t="shared" si="2194"/>
        <v>1.7711505431862007E-2</v>
      </c>
      <c r="AZ699" s="26">
        <f t="shared" si="2195"/>
        <v>6.1521698471070458E-3</v>
      </c>
      <c r="BA699" s="26">
        <f t="shared" si="2196"/>
        <v>6.5008482345131346E-3</v>
      </c>
      <c r="BB699" s="26">
        <f t="shared" si="2197"/>
        <v>5.3297511669810225E-3</v>
      </c>
      <c r="BC699" s="26">
        <f t="shared" si="2198"/>
        <v>6.08848310906926E-2</v>
      </c>
      <c r="BD699" s="26">
        <f t="shared" si="2199"/>
        <v>5.013016580087036E-2</v>
      </c>
      <c r="BE699" s="26">
        <f t="shared" si="2200"/>
        <v>2.1577623995026499E-2</v>
      </c>
      <c r="BF699" s="26">
        <f t="shared" si="2201"/>
        <v>3.7759212037554134E-2</v>
      </c>
      <c r="BG699" s="26">
        <f t="shared" si="2202"/>
        <v>0.12502693539719503</v>
      </c>
      <c r="BH699" s="26">
        <f t="shared" si="2203"/>
        <v>9.2354166886189065E-3</v>
      </c>
      <c r="BI699" s="26">
        <f t="shared" si="2204"/>
        <v>1.1718577126118247E-2</v>
      </c>
      <c r="BJ699" s="26">
        <f t="shared" si="2205"/>
        <v>8.2109166728132933E-3</v>
      </c>
      <c r="BK699" s="26">
        <f t="shared" si="2206"/>
        <v>0.15419178002802861</v>
      </c>
      <c r="BL699" s="26">
        <f t="shared" si="2207"/>
        <v>3.8994124263721903E-2</v>
      </c>
      <c r="BM699" s="26">
        <f t="shared" si="2208"/>
        <v>1.7197625470216957E-2</v>
      </c>
      <c r="BN699" s="26">
        <f t="shared" si="2209"/>
        <v>7.0286074992360614E-2</v>
      </c>
      <c r="BO699" s="26">
        <f t="shared" si="2210"/>
        <v>9.6926269454074166E-3</v>
      </c>
      <c r="BP699" s="26">
        <f t="shared" si="2211"/>
        <v>8.4542901699630156E-3</v>
      </c>
      <c r="BQ699" s="26">
        <f t="shared" si="2212"/>
        <v>2.7688600465738702E-2</v>
      </c>
      <c r="BR699" s="26">
        <f t="shared" si="2213"/>
        <v>1.9808054013044901E-3</v>
      </c>
      <c r="BS699" s="26">
        <f t="shared" si="2214"/>
        <v>1.4782132809289484E-2</v>
      </c>
      <c r="BT699" s="26">
        <f t="shared" si="2215"/>
        <v>1.308862733527918E-2</v>
      </c>
      <c r="BU699" s="26">
        <f t="shared" si="2216"/>
        <v>1</v>
      </c>
    </row>
    <row r="700" spans="1:73" x14ac:dyDescent="0.2">
      <c r="A700" s="2" t="str">
        <f t="shared" si="2181"/>
        <v>YE Nov-04</v>
      </c>
      <c r="B700" s="9">
        <f t="shared" ref="B700:AJ700" si="2253">IF(OR(B40="C",B41="C",B42="C",B43="C",B44="C",B45="C",B46="C",B47="C",B48="C",B49="C",B50="C",B51="C"),"C",SUM(B40:B51))</f>
        <v>1661045</v>
      </c>
      <c r="C700" s="9">
        <f t="shared" si="2253"/>
        <v>5281656</v>
      </c>
      <c r="D700" s="9">
        <f t="shared" si="2253"/>
        <v>652463</v>
      </c>
      <c r="E700" s="9">
        <f t="shared" si="2253"/>
        <v>979803</v>
      </c>
      <c r="F700" s="9">
        <f t="shared" si="2253"/>
        <v>835577</v>
      </c>
      <c r="G700" s="9">
        <f t="shared" si="2253"/>
        <v>1918149</v>
      </c>
      <c r="H700" s="9">
        <f t="shared" si="2253"/>
        <v>1080910</v>
      </c>
      <c r="I700" s="9">
        <f t="shared" si="2253"/>
        <v>239126</v>
      </c>
      <c r="J700" s="9">
        <f t="shared" si="2253"/>
        <v>341942</v>
      </c>
      <c r="K700" s="9">
        <f t="shared" si="2253"/>
        <v>496027</v>
      </c>
      <c r="L700" s="9">
        <f t="shared" si="2253"/>
        <v>1006866</v>
      </c>
      <c r="M700" s="9">
        <f t="shared" si="2253"/>
        <v>352882</v>
      </c>
      <c r="N700" s="9">
        <f t="shared" si="2253"/>
        <v>541259</v>
      </c>
      <c r="O700" s="9">
        <f t="shared" si="2253"/>
        <v>190405</v>
      </c>
      <c r="P700" s="9">
        <f t="shared" si="2253"/>
        <v>194366</v>
      </c>
      <c r="Q700" s="9">
        <f t="shared" si="2253"/>
        <v>161463</v>
      </c>
      <c r="R700" s="9">
        <f t="shared" si="2253"/>
        <v>1856422</v>
      </c>
      <c r="S700" s="9">
        <f t="shared" si="2253"/>
        <v>1529063</v>
      </c>
      <c r="T700" s="9">
        <f t="shared" si="2253"/>
        <v>663026</v>
      </c>
      <c r="U700" s="9">
        <f t="shared" si="2253"/>
        <v>1149899</v>
      </c>
      <c r="V700" s="9">
        <f t="shared" si="2253"/>
        <v>3841512</v>
      </c>
      <c r="W700" s="9">
        <f t="shared" si="2253"/>
        <v>280730</v>
      </c>
      <c r="X700" s="9">
        <f t="shared" si="2253"/>
        <v>356379</v>
      </c>
      <c r="Y700" s="9">
        <f t="shared" si="2253"/>
        <v>251121</v>
      </c>
      <c r="Z700" s="9">
        <f t="shared" si="2253"/>
        <v>4729740</v>
      </c>
      <c r="AA700" s="9">
        <f t="shared" si="2253"/>
        <v>1196168</v>
      </c>
      <c r="AB700" s="9">
        <f t="shared" si="2253"/>
        <v>523350</v>
      </c>
      <c r="AC700" s="9">
        <f t="shared" si="2253"/>
        <v>2144495</v>
      </c>
      <c r="AD700" s="9">
        <f t="shared" si="2253"/>
        <v>294704</v>
      </c>
      <c r="AE700" s="9">
        <f t="shared" si="2253"/>
        <v>259611</v>
      </c>
      <c r="AF700" s="9">
        <f t="shared" si="2253"/>
        <v>842467</v>
      </c>
      <c r="AG700" s="9">
        <f t="shared" si="2253"/>
        <v>60659</v>
      </c>
      <c r="AH700" s="9">
        <f t="shared" si="2253"/>
        <v>450607</v>
      </c>
      <c r="AI700" s="9">
        <f t="shared" si="2253"/>
        <v>399806</v>
      </c>
      <c r="AJ700" s="9">
        <f t="shared" si="2253"/>
        <v>30504885</v>
      </c>
      <c r="AL700" s="1" t="str">
        <f t="shared" si="2218"/>
        <v>YE Nov-04</v>
      </c>
      <c r="AM700" s="26">
        <f t="shared" si="2219"/>
        <v>5.4451770593463962E-2</v>
      </c>
      <c r="AN700" s="26">
        <f t="shared" si="2183"/>
        <v>0.17314131818559553</v>
      </c>
      <c r="AO700" s="26">
        <f t="shared" si="2184"/>
        <v>2.1388803793228526E-2</v>
      </c>
      <c r="AP700" s="26">
        <f t="shared" si="2185"/>
        <v>3.2119544132029998E-2</v>
      </c>
      <c r="AQ700" s="26">
        <f t="shared" si="2186"/>
        <v>2.739158006988061E-2</v>
      </c>
      <c r="AR700" s="26">
        <f t="shared" si="2187"/>
        <v>6.2880060029729665E-2</v>
      </c>
      <c r="AS700" s="26">
        <f t="shared" si="2188"/>
        <v>3.5433996882794347E-2</v>
      </c>
      <c r="AT700" s="26">
        <f t="shared" si="2189"/>
        <v>7.8389412056462434E-3</v>
      </c>
      <c r="AU700" s="26">
        <f t="shared" si="2190"/>
        <v>1.1209417770301379E-2</v>
      </c>
      <c r="AV700" s="26">
        <f t="shared" si="2191"/>
        <v>1.6260575970045453E-2</v>
      </c>
      <c r="AW700" s="26">
        <f t="shared" si="2192"/>
        <v>3.3006713514900976E-2</v>
      </c>
      <c r="AX700" s="26">
        <f t="shared" si="2193"/>
        <v>1.156804885512599E-2</v>
      </c>
      <c r="AY700" s="26">
        <f t="shared" si="2194"/>
        <v>1.7743354875784649E-2</v>
      </c>
      <c r="AZ700" s="26">
        <f t="shared" si="2195"/>
        <v>6.241787176053934E-3</v>
      </c>
      <c r="BA700" s="26">
        <f t="shared" si="2196"/>
        <v>6.3716352315375058E-3</v>
      </c>
      <c r="BB700" s="26">
        <f t="shared" si="2197"/>
        <v>5.2930211013744195E-3</v>
      </c>
      <c r="BC700" s="26">
        <f t="shared" si="2198"/>
        <v>6.0856548057794675E-2</v>
      </c>
      <c r="BD700" s="26">
        <f t="shared" si="2199"/>
        <v>5.0125184867931806E-2</v>
      </c>
      <c r="BE700" s="26">
        <f t="shared" si="2200"/>
        <v>2.1735076201729656E-2</v>
      </c>
      <c r="BF700" s="26">
        <f t="shared" si="2201"/>
        <v>3.7695569086721684E-2</v>
      </c>
      <c r="BG700" s="26">
        <f t="shared" si="2202"/>
        <v>0.12593104350336021</v>
      </c>
      <c r="BH700" s="26">
        <f t="shared" si="2203"/>
        <v>9.2027883402936942E-3</v>
      </c>
      <c r="BI700" s="26">
        <f t="shared" si="2204"/>
        <v>1.1682686232057586E-2</v>
      </c>
      <c r="BJ700" s="26">
        <f t="shared" si="2205"/>
        <v>8.2321569151957135E-3</v>
      </c>
      <c r="BK700" s="26">
        <f t="shared" si="2206"/>
        <v>0.15504860942763757</v>
      </c>
      <c r="BL700" s="26">
        <f t="shared" si="2207"/>
        <v>3.9212342547759155E-2</v>
      </c>
      <c r="BM700" s="26">
        <f t="shared" si="2208"/>
        <v>1.7156268577967104E-2</v>
      </c>
      <c r="BN700" s="26">
        <f t="shared" si="2209"/>
        <v>7.0300051942500358E-2</v>
      </c>
      <c r="BO700" s="26">
        <f t="shared" si="2210"/>
        <v>9.6608789051327356E-3</v>
      </c>
      <c r="BP700" s="26">
        <f t="shared" si="2211"/>
        <v>8.5104729947351049E-3</v>
      </c>
      <c r="BQ700" s="26">
        <f t="shared" si="2212"/>
        <v>2.7617445533723532E-2</v>
      </c>
      <c r="BR700" s="26">
        <f t="shared" si="2213"/>
        <v>1.9885011859575932E-3</v>
      </c>
      <c r="BS700" s="26">
        <f t="shared" si="2214"/>
        <v>1.4771634116961923E-2</v>
      </c>
      <c r="BT700" s="26">
        <f t="shared" si="2215"/>
        <v>1.3106294286964203E-2</v>
      </c>
      <c r="BU700" s="26">
        <f t="shared" si="2216"/>
        <v>1</v>
      </c>
    </row>
    <row r="701" spans="1:73" x14ac:dyDescent="0.2">
      <c r="A701" s="2" t="str">
        <f t="shared" si="2181"/>
        <v>YE Dec-04</v>
      </c>
      <c r="B701" s="9">
        <f t="shared" ref="B701:AJ701" si="2254">IF(OR(B41="C",B42="C",B43="C",B44="C",B45="C",B46="C",B47="C",B48="C",B49="C",B50="C",B51="C",B52="C"),"C",SUM(B41:B52))</f>
        <v>1665013</v>
      </c>
      <c r="C701" s="9">
        <f t="shared" si="2254"/>
        <v>5274603</v>
      </c>
      <c r="D701" s="9">
        <f t="shared" si="2254"/>
        <v>657100</v>
      </c>
      <c r="E701" s="9">
        <f t="shared" si="2254"/>
        <v>985102</v>
      </c>
      <c r="F701" s="9">
        <f t="shared" si="2254"/>
        <v>838801</v>
      </c>
      <c r="G701" s="9">
        <f t="shared" si="2254"/>
        <v>1924559</v>
      </c>
      <c r="H701" s="9">
        <f t="shared" si="2254"/>
        <v>1080504</v>
      </c>
      <c r="I701" s="9">
        <f t="shared" si="2254"/>
        <v>238915</v>
      </c>
      <c r="J701" s="9">
        <f t="shared" si="2254"/>
        <v>341074</v>
      </c>
      <c r="K701" s="9">
        <f t="shared" si="2254"/>
        <v>497490</v>
      </c>
      <c r="L701" s="9">
        <f t="shared" si="2254"/>
        <v>1008955</v>
      </c>
      <c r="M701" s="9">
        <f t="shared" si="2254"/>
        <v>351562</v>
      </c>
      <c r="N701" s="9">
        <f t="shared" si="2254"/>
        <v>545113</v>
      </c>
      <c r="O701" s="9">
        <f t="shared" si="2254"/>
        <v>192651</v>
      </c>
      <c r="P701" s="9">
        <f t="shared" si="2254"/>
        <v>194265</v>
      </c>
      <c r="Q701" s="9">
        <f t="shared" si="2254"/>
        <v>166550</v>
      </c>
      <c r="R701" s="9">
        <f t="shared" si="2254"/>
        <v>1864680</v>
      </c>
      <c r="S701" s="9">
        <f t="shared" si="2254"/>
        <v>1538320</v>
      </c>
      <c r="T701" s="9">
        <f t="shared" si="2254"/>
        <v>664432</v>
      </c>
      <c r="U701" s="9">
        <f t="shared" si="2254"/>
        <v>1147693</v>
      </c>
      <c r="V701" s="9">
        <f t="shared" si="2254"/>
        <v>3867125</v>
      </c>
      <c r="W701" s="9">
        <f t="shared" si="2254"/>
        <v>281612</v>
      </c>
      <c r="X701" s="9">
        <f t="shared" si="2254"/>
        <v>348242</v>
      </c>
      <c r="Y701" s="9">
        <f t="shared" si="2254"/>
        <v>250489</v>
      </c>
      <c r="Z701" s="9">
        <f t="shared" si="2254"/>
        <v>4747465</v>
      </c>
      <c r="AA701" s="9">
        <f t="shared" si="2254"/>
        <v>1195856</v>
      </c>
      <c r="AB701" s="9">
        <f t="shared" si="2254"/>
        <v>520138</v>
      </c>
      <c r="AC701" s="9">
        <f t="shared" si="2254"/>
        <v>2142167</v>
      </c>
      <c r="AD701" s="9">
        <f t="shared" si="2254"/>
        <v>289030</v>
      </c>
      <c r="AE701" s="9">
        <f t="shared" si="2254"/>
        <v>259921</v>
      </c>
      <c r="AF701" s="9">
        <f t="shared" si="2254"/>
        <v>842271</v>
      </c>
      <c r="AG701" s="9">
        <f t="shared" si="2254"/>
        <v>59295</v>
      </c>
      <c r="AH701" s="9">
        <f t="shared" si="2254"/>
        <v>448902</v>
      </c>
      <c r="AI701" s="9">
        <f t="shared" si="2254"/>
        <v>401988</v>
      </c>
      <c r="AJ701" s="9">
        <f t="shared" si="2254"/>
        <v>30546091</v>
      </c>
      <c r="AL701" s="1" t="str">
        <f t="shared" si="2218"/>
        <v>YE Dec-04</v>
      </c>
      <c r="AM701" s="26">
        <f t="shared" si="2219"/>
        <v>5.4508218416556148E-2</v>
      </c>
      <c r="AN701" s="26">
        <f t="shared" si="2183"/>
        <v>0.17267685740869429</v>
      </c>
      <c r="AO701" s="26">
        <f t="shared" si="2184"/>
        <v>2.1511754155384401E-2</v>
      </c>
      <c r="AP701" s="26">
        <f t="shared" si="2185"/>
        <v>3.2249691130691649E-2</v>
      </c>
      <c r="AQ701" s="26">
        <f t="shared" si="2186"/>
        <v>2.7460174855106666E-2</v>
      </c>
      <c r="AR701" s="26">
        <f t="shared" si="2187"/>
        <v>6.3005083039921542E-2</v>
      </c>
      <c r="AS701" s="26">
        <f t="shared" si="2188"/>
        <v>3.5372905816328515E-2</v>
      </c>
      <c r="AT701" s="26">
        <f t="shared" si="2189"/>
        <v>7.8214590534677574E-3</v>
      </c>
      <c r="AU701" s="26">
        <f t="shared" si="2190"/>
        <v>1.1165880439497152E-2</v>
      </c>
      <c r="AV701" s="26">
        <f t="shared" si="2191"/>
        <v>1.6286535648702152E-2</v>
      </c>
      <c r="AW701" s="26">
        <f t="shared" si="2192"/>
        <v>3.3030576645633643E-2</v>
      </c>
      <c r="AX701" s="26">
        <f t="shared" si="2193"/>
        <v>1.1509230428207656E-2</v>
      </c>
      <c r="AY701" s="26">
        <f t="shared" si="2194"/>
        <v>1.784558947329791E-2</v>
      </c>
      <c r="AZ701" s="26">
        <f t="shared" si="2195"/>
        <v>6.3068953732901539E-3</v>
      </c>
      <c r="BA701" s="26">
        <f t="shared" si="2196"/>
        <v>6.3597335580516667E-3</v>
      </c>
      <c r="BB701" s="26">
        <f t="shared" si="2197"/>
        <v>5.4524161536741314E-3</v>
      </c>
      <c r="BC701" s="26">
        <f t="shared" si="2198"/>
        <v>6.1044799480234641E-2</v>
      </c>
      <c r="BD701" s="26">
        <f t="shared" si="2199"/>
        <v>5.0360617337256018E-2</v>
      </c>
      <c r="BE701" s="26">
        <f t="shared" si="2200"/>
        <v>2.1751784868315884E-2</v>
      </c>
      <c r="BF701" s="26">
        <f t="shared" si="2201"/>
        <v>3.757249986585845E-2</v>
      </c>
      <c r="BG701" s="26">
        <f t="shared" si="2202"/>
        <v>0.12659966867773687</v>
      </c>
      <c r="BH701" s="26">
        <f t="shared" si="2203"/>
        <v>9.2192483810776306E-3</v>
      </c>
      <c r="BI701" s="26">
        <f t="shared" si="2204"/>
        <v>1.1400542216678395E-2</v>
      </c>
      <c r="BJ701" s="26">
        <f t="shared" si="2205"/>
        <v>8.2003618728170493E-3</v>
      </c>
      <c r="BK701" s="26">
        <f t="shared" si="2206"/>
        <v>0.15541972293607062</v>
      </c>
      <c r="BL701" s="26">
        <f t="shared" si="2207"/>
        <v>3.9149231893534267E-2</v>
      </c>
      <c r="BM701" s="26">
        <f t="shared" si="2208"/>
        <v>1.7027972580845124E-2</v>
      </c>
      <c r="BN701" s="26">
        <f t="shared" si="2209"/>
        <v>7.0129006032228478E-2</v>
      </c>
      <c r="BO701" s="26">
        <f t="shared" si="2210"/>
        <v>9.4620945115366801E-3</v>
      </c>
      <c r="BP701" s="26">
        <f t="shared" si="2211"/>
        <v>8.5091411532821001E-3</v>
      </c>
      <c r="BQ701" s="26">
        <f t="shared" si="2212"/>
        <v>2.7573773678602607E-2</v>
      </c>
      <c r="BR701" s="26">
        <f t="shared" si="2213"/>
        <v>1.9411649104299467E-3</v>
      </c>
      <c r="BS701" s="26">
        <f t="shared" si="2214"/>
        <v>1.4695890220454068E-2</v>
      </c>
      <c r="BT701" s="26">
        <f t="shared" si="2215"/>
        <v>1.3160047221754168E-2</v>
      </c>
      <c r="BU701" s="26">
        <f t="shared" si="2216"/>
        <v>1</v>
      </c>
    </row>
    <row r="702" spans="1:73" x14ac:dyDescent="0.2">
      <c r="A702" s="2" t="str">
        <f t="shared" si="2181"/>
        <v>YE Jan-05</v>
      </c>
      <c r="B702" s="9">
        <f t="shared" ref="B702:AJ702" si="2255">IF(OR(B42="C",B43="C",B44="C",B45="C",B46="C",B47="C",B48="C",B49="C",B50="C",B51="C",B52="C",B53="C"),"C",SUM(B42:B53))</f>
        <v>1671425</v>
      </c>
      <c r="C702" s="9">
        <f t="shared" si="2255"/>
        <v>5287795</v>
      </c>
      <c r="D702" s="9">
        <f t="shared" si="2255"/>
        <v>651159</v>
      </c>
      <c r="E702" s="9">
        <f t="shared" si="2255"/>
        <v>991040</v>
      </c>
      <c r="F702" s="9">
        <f t="shared" si="2255"/>
        <v>865185</v>
      </c>
      <c r="G702" s="9">
        <f t="shared" si="2255"/>
        <v>1902022</v>
      </c>
      <c r="H702" s="9">
        <f t="shared" si="2255"/>
        <v>1089570</v>
      </c>
      <c r="I702" s="9">
        <f t="shared" si="2255"/>
        <v>258977</v>
      </c>
      <c r="J702" s="9">
        <f t="shared" si="2255"/>
        <v>347987</v>
      </c>
      <c r="K702" s="9">
        <f t="shared" si="2255"/>
        <v>496673</v>
      </c>
      <c r="L702" s="9">
        <f t="shared" si="2255"/>
        <v>1016160</v>
      </c>
      <c r="M702" s="9">
        <f t="shared" si="2255"/>
        <v>354515</v>
      </c>
      <c r="N702" s="9">
        <f t="shared" si="2255"/>
        <v>547297</v>
      </c>
      <c r="O702" s="9">
        <f t="shared" si="2255"/>
        <v>191896</v>
      </c>
      <c r="P702" s="9">
        <f t="shared" si="2255"/>
        <v>193132</v>
      </c>
      <c r="Q702" s="9">
        <f t="shared" si="2255"/>
        <v>171797</v>
      </c>
      <c r="R702" s="9">
        <f t="shared" si="2255"/>
        <v>1872442</v>
      </c>
      <c r="S702" s="9">
        <f t="shared" si="2255"/>
        <v>1547342</v>
      </c>
      <c r="T702" s="9">
        <f t="shared" si="2255"/>
        <v>673045</v>
      </c>
      <c r="U702" s="9">
        <f t="shared" si="2255"/>
        <v>1166882</v>
      </c>
      <c r="V702" s="9">
        <f t="shared" si="2255"/>
        <v>3907132</v>
      </c>
      <c r="W702" s="9">
        <f t="shared" si="2255"/>
        <v>287440</v>
      </c>
      <c r="X702" s="9">
        <f t="shared" si="2255"/>
        <v>348412</v>
      </c>
      <c r="Y702" s="9">
        <f t="shared" si="2255"/>
        <v>257585</v>
      </c>
      <c r="Z702" s="9">
        <f t="shared" si="2255"/>
        <v>4800567</v>
      </c>
      <c r="AA702" s="9">
        <f t="shared" si="2255"/>
        <v>1198032</v>
      </c>
      <c r="AB702" s="9">
        <f t="shared" si="2255"/>
        <v>512077</v>
      </c>
      <c r="AC702" s="9">
        <f t="shared" si="2255"/>
        <v>2159078</v>
      </c>
      <c r="AD702" s="9">
        <f t="shared" si="2255"/>
        <v>291939</v>
      </c>
      <c r="AE702" s="9">
        <f t="shared" si="2255"/>
        <v>256286</v>
      </c>
      <c r="AF702" s="9">
        <f t="shared" si="2255"/>
        <v>841422</v>
      </c>
      <c r="AG702" s="9">
        <f t="shared" si="2255"/>
        <v>58317</v>
      </c>
      <c r="AH702" s="9">
        <f t="shared" si="2255"/>
        <v>454019</v>
      </c>
      <c r="AI702" s="9">
        <f t="shared" si="2255"/>
        <v>406853</v>
      </c>
      <c r="AJ702" s="9">
        <f t="shared" si="2255"/>
        <v>30727584</v>
      </c>
      <c r="AL702" s="1" t="str">
        <f t="shared" si="2218"/>
        <v>YE Jan-05</v>
      </c>
      <c r="AM702" s="26">
        <f t="shared" si="2219"/>
        <v>5.4394937135311384E-2</v>
      </c>
      <c r="AN702" s="26">
        <f t="shared" si="2183"/>
        <v>0.17208625969422131</v>
      </c>
      <c r="AO702" s="26">
        <f t="shared" si="2184"/>
        <v>2.1191350416615899E-2</v>
      </c>
      <c r="AP702" s="26">
        <f t="shared" si="2185"/>
        <v>3.2252454342000983E-2</v>
      </c>
      <c r="AQ702" s="26">
        <f t="shared" si="2186"/>
        <v>2.8156623052433931E-2</v>
      </c>
      <c r="AR702" s="26">
        <f t="shared" si="2187"/>
        <v>6.1899497207460241E-2</v>
      </c>
      <c r="AS702" s="26">
        <f t="shared" si="2188"/>
        <v>3.5459019492062899E-2</v>
      </c>
      <c r="AT702" s="26">
        <f t="shared" si="2189"/>
        <v>8.4281601833713967E-3</v>
      </c>
      <c r="AU702" s="26">
        <f t="shared" si="2190"/>
        <v>1.1324905986751187E-2</v>
      </c>
      <c r="AV702" s="26">
        <f t="shared" si="2191"/>
        <v>1.6163750459521974E-2</v>
      </c>
      <c r="AW702" s="26">
        <f t="shared" si="2192"/>
        <v>3.3069960853414314E-2</v>
      </c>
      <c r="AX702" s="26">
        <f t="shared" si="2193"/>
        <v>1.1537353538761785E-2</v>
      </c>
      <c r="AY702" s="26">
        <f t="shared" si="2194"/>
        <v>1.781126039717278E-2</v>
      </c>
      <c r="AZ702" s="26">
        <f t="shared" si="2195"/>
        <v>6.2450728309781855E-3</v>
      </c>
      <c r="BA702" s="26">
        <f t="shared" si="2196"/>
        <v>6.285297275568427E-3</v>
      </c>
      <c r="BB702" s="26">
        <f t="shared" si="2197"/>
        <v>5.5909699897004591E-3</v>
      </c>
      <c r="BC702" s="26">
        <f t="shared" si="2198"/>
        <v>6.0936844237412219E-2</v>
      </c>
      <c r="BD702" s="26">
        <f t="shared" si="2199"/>
        <v>5.0356773900609955E-2</v>
      </c>
      <c r="BE702" s="26">
        <f t="shared" si="2200"/>
        <v>2.1903609473494564E-2</v>
      </c>
      <c r="BF702" s="26">
        <f t="shared" si="2201"/>
        <v>3.7975065009992322E-2</v>
      </c>
      <c r="BG702" s="26">
        <f t="shared" si="2202"/>
        <v>0.12715389534042118</v>
      </c>
      <c r="BH702" s="26">
        <f t="shared" si="2203"/>
        <v>9.3544614506627013E-3</v>
      </c>
      <c r="BI702" s="26">
        <f t="shared" si="2204"/>
        <v>1.1338737207585211E-2</v>
      </c>
      <c r="BJ702" s="26">
        <f t="shared" si="2205"/>
        <v>8.3828588671338421E-3</v>
      </c>
      <c r="BK702" s="26">
        <f t="shared" si="2206"/>
        <v>0.15622988777770488</v>
      </c>
      <c r="BL702" s="26">
        <f t="shared" si="2207"/>
        <v>3.8988812137003677E-2</v>
      </c>
      <c r="BM702" s="26">
        <f t="shared" si="2208"/>
        <v>1.6665058990645017E-2</v>
      </c>
      <c r="BN702" s="26">
        <f t="shared" si="2209"/>
        <v>7.0265140272661855E-2</v>
      </c>
      <c r="BO702" s="26">
        <f t="shared" si="2210"/>
        <v>9.5008771272092202E-3</v>
      </c>
      <c r="BP702" s="26">
        <f t="shared" si="2211"/>
        <v>8.3405841474552631E-3</v>
      </c>
      <c r="BQ702" s="26">
        <f t="shared" si="2212"/>
        <v>2.7383278815542412E-2</v>
      </c>
      <c r="BR702" s="26">
        <f t="shared" si="2213"/>
        <v>1.8978713067711408E-3</v>
      </c>
      <c r="BS702" s="26">
        <f t="shared" si="2214"/>
        <v>1.4775616592570377E-2</v>
      </c>
      <c r="BT702" s="26">
        <f t="shared" si="2215"/>
        <v>1.3240643976434985E-2</v>
      </c>
      <c r="BU702" s="26">
        <f t="shared" si="2216"/>
        <v>1</v>
      </c>
    </row>
    <row r="703" spans="1:73" x14ac:dyDescent="0.2">
      <c r="A703" s="2" t="str">
        <f t="shared" si="2181"/>
        <v>YE Feb-05</v>
      </c>
      <c r="B703" s="9">
        <f t="shared" ref="B703:AJ703" si="2256">IF(OR(B43="C",B44="C",B45="C",B46="C",B47="C",B48="C",B49="C",B50="C",B51="C",B52="C",B53="C",B54="C"),"C",SUM(B43:B54))</f>
        <v>1666742</v>
      </c>
      <c r="C703" s="9">
        <f t="shared" si="2256"/>
        <v>5284926</v>
      </c>
      <c r="D703" s="9">
        <f t="shared" si="2256"/>
        <v>647617</v>
      </c>
      <c r="E703" s="9">
        <f t="shared" si="2256"/>
        <v>988265</v>
      </c>
      <c r="F703" s="9">
        <f t="shared" si="2256"/>
        <v>869974</v>
      </c>
      <c r="G703" s="9">
        <f t="shared" si="2256"/>
        <v>1906109</v>
      </c>
      <c r="H703" s="9">
        <f t="shared" si="2256"/>
        <v>1090866</v>
      </c>
      <c r="I703" s="9">
        <f t="shared" si="2256"/>
        <v>259329</v>
      </c>
      <c r="J703" s="9">
        <f t="shared" si="2256"/>
        <v>340370</v>
      </c>
      <c r="K703" s="9">
        <f t="shared" si="2256"/>
        <v>499748</v>
      </c>
      <c r="L703" s="9">
        <f t="shared" si="2256"/>
        <v>1015454</v>
      </c>
      <c r="M703" s="9">
        <f t="shared" si="2256"/>
        <v>357974</v>
      </c>
      <c r="N703" s="9">
        <f t="shared" si="2256"/>
        <v>550750</v>
      </c>
      <c r="O703" s="9">
        <f t="shared" si="2256"/>
        <v>193710</v>
      </c>
      <c r="P703" s="9">
        <f t="shared" si="2256"/>
        <v>192693</v>
      </c>
      <c r="Q703" s="9">
        <f t="shared" si="2256"/>
        <v>173557</v>
      </c>
      <c r="R703" s="9">
        <f t="shared" si="2256"/>
        <v>1877795</v>
      </c>
      <c r="S703" s="9">
        <f t="shared" si="2256"/>
        <v>1555969</v>
      </c>
      <c r="T703" s="9">
        <f t="shared" si="2256"/>
        <v>672692</v>
      </c>
      <c r="U703" s="9">
        <f t="shared" si="2256"/>
        <v>1171118</v>
      </c>
      <c r="V703" s="9">
        <f t="shared" si="2256"/>
        <v>3917228</v>
      </c>
      <c r="W703" s="9">
        <f t="shared" si="2256"/>
        <v>288927</v>
      </c>
      <c r="X703" s="9">
        <f t="shared" si="2256"/>
        <v>343955</v>
      </c>
      <c r="Y703" s="9">
        <f t="shared" si="2256"/>
        <v>257929</v>
      </c>
      <c r="Z703" s="9">
        <f t="shared" si="2256"/>
        <v>4808038</v>
      </c>
      <c r="AA703" s="9">
        <f t="shared" si="2256"/>
        <v>1200783</v>
      </c>
      <c r="AB703" s="9">
        <f t="shared" si="2256"/>
        <v>513894</v>
      </c>
      <c r="AC703" s="9">
        <f t="shared" si="2256"/>
        <v>2173698</v>
      </c>
      <c r="AD703" s="9">
        <f t="shared" si="2256"/>
        <v>292463</v>
      </c>
      <c r="AE703" s="9">
        <f t="shared" si="2256"/>
        <v>256997</v>
      </c>
      <c r="AF703" s="9">
        <f t="shared" si="2256"/>
        <v>841643</v>
      </c>
      <c r="AG703" s="9">
        <f t="shared" si="2256"/>
        <v>56436</v>
      </c>
      <c r="AH703" s="9">
        <f t="shared" si="2256"/>
        <v>455286</v>
      </c>
      <c r="AI703" s="9">
        <f t="shared" si="2256"/>
        <v>410591</v>
      </c>
      <c r="AJ703" s="9">
        <f t="shared" si="2256"/>
        <v>30769515</v>
      </c>
      <c r="AL703" s="1" t="str">
        <f t="shared" si="2218"/>
        <v>YE Feb-05</v>
      </c>
      <c r="AM703" s="26">
        <f t="shared" si="2219"/>
        <v>5.4168614617422471E-2</v>
      </c>
      <c r="AN703" s="26">
        <f t="shared" si="2183"/>
        <v>0.17175850838077883</v>
      </c>
      <c r="AO703" s="26">
        <f t="shared" si="2184"/>
        <v>2.1047358075029783E-2</v>
      </c>
      <c r="AP703" s="26">
        <f t="shared" si="2185"/>
        <v>3.2118315807057735E-2</v>
      </c>
      <c r="AQ703" s="26">
        <f t="shared" si="2186"/>
        <v>2.8273893819905839E-2</v>
      </c>
      <c r="AR703" s="26">
        <f t="shared" si="2187"/>
        <v>6.1947970255624762E-2</v>
      </c>
      <c r="AS703" s="26">
        <f t="shared" si="2188"/>
        <v>3.5452817504598298E-2</v>
      </c>
      <c r="AT703" s="26">
        <f t="shared" si="2189"/>
        <v>8.4281146452909635E-3</v>
      </c>
      <c r="AU703" s="26">
        <f t="shared" si="2190"/>
        <v>1.1061922815487991E-2</v>
      </c>
      <c r="AV703" s="26">
        <f t="shared" si="2191"/>
        <v>1.624165996766605E-2</v>
      </c>
      <c r="AW703" s="26">
        <f t="shared" si="2192"/>
        <v>3.3001950144485544E-2</v>
      </c>
      <c r="AX703" s="26">
        <f t="shared" si="2193"/>
        <v>1.1634047530485938E-2</v>
      </c>
      <c r="AY703" s="26">
        <f t="shared" si="2194"/>
        <v>1.7899209656050803E-2</v>
      </c>
      <c r="AZ703" s="26">
        <f t="shared" si="2195"/>
        <v>6.2955168451631427E-3</v>
      </c>
      <c r="BA703" s="26">
        <f t="shared" si="2196"/>
        <v>6.2624646504827915E-3</v>
      </c>
      <c r="BB703" s="26">
        <f t="shared" si="2197"/>
        <v>5.6405503954157221E-3</v>
      </c>
      <c r="BC703" s="26">
        <f t="shared" si="2198"/>
        <v>6.1027773755939929E-2</v>
      </c>
      <c r="BD703" s="26">
        <f t="shared" si="2199"/>
        <v>5.0568525373246867E-2</v>
      </c>
      <c r="BE703" s="26">
        <f t="shared" si="2200"/>
        <v>2.1862288047114164E-2</v>
      </c>
      <c r="BF703" s="26">
        <f t="shared" si="2201"/>
        <v>3.8060983411665736E-2</v>
      </c>
      <c r="BG703" s="26">
        <f t="shared" si="2202"/>
        <v>0.1273087339855698</v>
      </c>
      <c r="BH703" s="26">
        <f t="shared" si="2203"/>
        <v>9.3900407594984837E-3</v>
      </c>
      <c r="BI703" s="26">
        <f t="shared" si="2204"/>
        <v>1.1178434239213716E-2</v>
      </c>
      <c r="BJ703" s="26">
        <f t="shared" si="2205"/>
        <v>8.3826150655933324E-3</v>
      </c>
      <c r="BK703" s="26">
        <f t="shared" si="2206"/>
        <v>0.15625979155017555</v>
      </c>
      <c r="BL703" s="26">
        <f t="shared" si="2207"/>
        <v>3.9025087005758782E-2</v>
      </c>
      <c r="BM703" s="26">
        <f t="shared" si="2208"/>
        <v>1.6701400720810843E-2</v>
      </c>
      <c r="BN703" s="26">
        <f t="shared" si="2209"/>
        <v>7.0644532421131764E-2</v>
      </c>
      <c r="BO703" s="26">
        <f t="shared" si="2210"/>
        <v>9.5049596979347901E-3</v>
      </c>
      <c r="BP703" s="26">
        <f t="shared" si="2211"/>
        <v>8.3523253453946216E-3</v>
      </c>
      <c r="BQ703" s="26">
        <f t="shared" si="2212"/>
        <v>2.7353144825324676E-2</v>
      </c>
      <c r="BR703" s="26">
        <f t="shared" si="2213"/>
        <v>1.8341530570111359E-3</v>
      </c>
      <c r="BS703" s="26">
        <f t="shared" si="2214"/>
        <v>1.4796658315868808E-2</v>
      </c>
      <c r="BT703" s="26">
        <f t="shared" si="2215"/>
        <v>1.3344084234021888E-2</v>
      </c>
      <c r="BU703" s="26">
        <f t="shared" si="2216"/>
        <v>1</v>
      </c>
    </row>
    <row r="704" spans="1:73" x14ac:dyDescent="0.2">
      <c r="A704" s="2" t="str">
        <f t="shared" si="2181"/>
        <v>YE Mar-05</v>
      </c>
      <c r="B704" s="9">
        <f t="shared" ref="B704:AJ704" si="2257">IF(OR(B44="C",B45="C",B46="C",B47="C",B48="C",B49="C",B50="C",B51="C",B52="C",B53="C",B54="C",B55="C"),"C",SUM(B44:B55))</f>
        <v>1693976</v>
      </c>
      <c r="C704" s="9">
        <f t="shared" si="2257"/>
        <v>5300877</v>
      </c>
      <c r="D704" s="9">
        <f t="shared" si="2257"/>
        <v>658144</v>
      </c>
      <c r="E704" s="9">
        <f t="shared" si="2257"/>
        <v>1000251</v>
      </c>
      <c r="F704" s="9">
        <f t="shared" si="2257"/>
        <v>891126</v>
      </c>
      <c r="G704" s="9">
        <f t="shared" si="2257"/>
        <v>1927798</v>
      </c>
      <c r="H704" s="9">
        <f t="shared" si="2257"/>
        <v>1103366</v>
      </c>
      <c r="I704" s="9">
        <f t="shared" si="2257"/>
        <v>262313</v>
      </c>
      <c r="J704" s="9">
        <f t="shared" si="2257"/>
        <v>337990</v>
      </c>
      <c r="K704" s="9">
        <f t="shared" si="2257"/>
        <v>517919</v>
      </c>
      <c r="L704" s="9">
        <f t="shared" si="2257"/>
        <v>1026135</v>
      </c>
      <c r="M704" s="9">
        <f t="shared" si="2257"/>
        <v>360597</v>
      </c>
      <c r="N704" s="9">
        <f t="shared" si="2257"/>
        <v>546642</v>
      </c>
      <c r="O704" s="9">
        <f t="shared" si="2257"/>
        <v>195466</v>
      </c>
      <c r="P704" s="9">
        <f t="shared" si="2257"/>
        <v>194071</v>
      </c>
      <c r="Q704" s="9">
        <f t="shared" si="2257"/>
        <v>177811</v>
      </c>
      <c r="R704" s="9">
        <f t="shared" si="2257"/>
        <v>1897016</v>
      </c>
      <c r="S704" s="9">
        <f t="shared" si="2257"/>
        <v>1578380</v>
      </c>
      <c r="T704" s="9">
        <f t="shared" si="2257"/>
        <v>678722</v>
      </c>
      <c r="U704" s="9">
        <f t="shared" si="2257"/>
        <v>1185479</v>
      </c>
      <c r="V704" s="9">
        <f t="shared" si="2257"/>
        <v>3963259</v>
      </c>
      <c r="W704" s="9">
        <f t="shared" si="2257"/>
        <v>293101</v>
      </c>
      <c r="X704" s="9">
        <f t="shared" si="2257"/>
        <v>340859</v>
      </c>
      <c r="Y704" s="9">
        <f t="shared" si="2257"/>
        <v>261169</v>
      </c>
      <c r="Z704" s="9">
        <f t="shared" si="2257"/>
        <v>4858387</v>
      </c>
      <c r="AA704" s="9">
        <f t="shared" si="2257"/>
        <v>1215418</v>
      </c>
      <c r="AB704" s="9">
        <f t="shared" si="2257"/>
        <v>519568</v>
      </c>
      <c r="AC704" s="9">
        <f t="shared" si="2257"/>
        <v>2200158</v>
      </c>
      <c r="AD704" s="9">
        <f t="shared" si="2257"/>
        <v>297775</v>
      </c>
      <c r="AE704" s="9">
        <f t="shared" si="2257"/>
        <v>267321</v>
      </c>
      <c r="AF704" s="9">
        <f t="shared" si="2257"/>
        <v>849273</v>
      </c>
      <c r="AG704" s="9">
        <f t="shared" si="2257"/>
        <v>56679</v>
      </c>
      <c r="AH704" s="9">
        <f t="shared" si="2257"/>
        <v>459077</v>
      </c>
      <c r="AI704" s="9">
        <f t="shared" si="2257"/>
        <v>421171</v>
      </c>
      <c r="AJ704" s="9">
        <f t="shared" si="2257"/>
        <v>31100522</v>
      </c>
      <c r="AL704" s="1" t="str">
        <f t="shared" si="2218"/>
        <v>YE Mar-05</v>
      </c>
      <c r="AM704" s="26">
        <f t="shared" si="2219"/>
        <v>5.4467767454192573E-2</v>
      </c>
      <c r="AN704" s="26">
        <f t="shared" si="2183"/>
        <v>0.17044334497022268</v>
      </c>
      <c r="AO704" s="26">
        <f t="shared" si="2184"/>
        <v>2.1161831303024431E-2</v>
      </c>
      <c r="AP704" s="26">
        <f t="shared" si="2185"/>
        <v>3.2161871752506274E-2</v>
      </c>
      <c r="AQ704" s="26">
        <f t="shared" si="2186"/>
        <v>2.8653088202185161E-2</v>
      </c>
      <c r="AR704" s="26">
        <f t="shared" si="2187"/>
        <v>6.1986033546317966E-2</v>
      </c>
      <c r="AS704" s="26">
        <f t="shared" si="2188"/>
        <v>3.54774109579254E-2</v>
      </c>
      <c r="AT704" s="26">
        <f t="shared" si="2189"/>
        <v>8.4343600406449771E-3</v>
      </c>
      <c r="AU704" s="26">
        <f t="shared" si="2190"/>
        <v>1.0867663250153807E-2</v>
      </c>
      <c r="AV704" s="26">
        <f t="shared" si="2191"/>
        <v>1.6653064536987516E-2</v>
      </c>
      <c r="AW704" s="26">
        <f t="shared" si="2192"/>
        <v>3.2994140741431928E-2</v>
      </c>
      <c r="AX704" s="26">
        <f t="shared" si="2193"/>
        <v>1.1594564232716095E-2</v>
      </c>
      <c r="AY704" s="26">
        <f t="shared" si="2194"/>
        <v>1.7576618167373523E-2</v>
      </c>
      <c r="AZ704" s="26">
        <f t="shared" si="2195"/>
        <v>6.284974895276677E-3</v>
      </c>
      <c r="BA704" s="26">
        <f t="shared" si="2196"/>
        <v>6.2401203426746344E-3</v>
      </c>
      <c r="BB704" s="26">
        <f t="shared" si="2197"/>
        <v>5.7172995360013574E-3</v>
      </c>
      <c r="BC704" s="26">
        <f t="shared" si="2198"/>
        <v>6.0996275239367362E-2</v>
      </c>
      <c r="BD704" s="26">
        <f t="shared" si="2199"/>
        <v>5.0750916656640041E-2</v>
      </c>
      <c r="BE704" s="26">
        <f t="shared" si="2200"/>
        <v>2.1823492223056577E-2</v>
      </c>
      <c r="BF704" s="26">
        <f t="shared" si="2201"/>
        <v>3.8117656031625452E-2</v>
      </c>
      <c r="BG704" s="26">
        <f t="shared" si="2202"/>
        <v>0.12743384178567807</v>
      </c>
      <c r="BH704" s="26">
        <f t="shared" si="2203"/>
        <v>9.4243112704024707E-3</v>
      </c>
      <c r="BI704" s="26">
        <f t="shared" si="2204"/>
        <v>1.0959912505648619E-2</v>
      </c>
      <c r="BJ704" s="26">
        <f t="shared" si="2205"/>
        <v>8.3975760921311867E-3</v>
      </c>
      <c r="BK704" s="26">
        <f t="shared" si="2206"/>
        <v>0.15621560950005919</v>
      </c>
      <c r="BL704" s="26">
        <f t="shared" si="2207"/>
        <v>3.9080308684207934E-2</v>
      </c>
      <c r="BM704" s="26">
        <f t="shared" si="2208"/>
        <v>1.6706086155081255E-2</v>
      </c>
      <c r="BN704" s="26">
        <f t="shared" si="2209"/>
        <v>7.07434428271011E-2</v>
      </c>
      <c r="BO704" s="26">
        <f t="shared" si="2210"/>
        <v>9.5745981369701767E-3</v>
      </c>
      <c r="BP704" s="26">
        <f t="shared" si="2211"/>
        <v>8.5953862767962543E-3</v>
      </c>
      <c r="BQ704" s="26">
        <f t="shared" si="2212"/>
        <v>2.7307355162720419E-2</v>
      </c>
      <c r="BR704" s="26">
        <f t="shared" si="2213"/>
        <v>1.8224452952911852E-3</v>
      </c>
      <c r="BS704" s="26">
        <f t="shared" si="2214"/>
        <v>1.4761070569812301E-2</v>
      </c>
      <c r="BT704" s="26">
        <f t="shared" si="2215"/>
        <v>1.3542248583480368E-2</v>
      </c>
      <c r="BU704" s="26">
        <f t="shared" si="2216"/>
        <v>1</v>
      </c>
    </row>
    <row r="705" spans="1:73" x14ac:dyDescent="0.2">
      <c r="A705" s="2" t="str">
        <f t="shared" si="2181"/>
        <v>YE Apr-05</v>
      </c>
      <c r="B705" s="9">
        <f t="shared" ref="B705:AJ705" si="2258">IF(OR(B45="C",B46="C",B47="C",B48="C",B49="C",B50="C",B51="C",B52="C",B53="C",B54="C",B55="C",B56="C"),"C",SUM(B45:B56))</f>
        <v>1688837</v>
      </c>
      <c r="C705" s="9">
        <f t="shared" si="2258"/>
        <v>5301588</v>
      </c>
      <c r="D705" s="9">
        <f t="shared" si="2258"/>
        <v>657499</v>
      </c>
      <c r="E705" s="9">
        <f t="shared" si="2258"/>
        <v>1011764</v>
      </c>
      <c r="F705" s="9">
        <f t="shared" si="2258"/>
        <v>887806</v>
      </c>
      <c r="G705" s="9">
        <f t="shared" si="2258"/>
        <v>1921930</v>
      </c>
      <c r="H705" s="9">
        <f t="shared" si="2258"/>
        <v>1098127</v>
      </c>
      <c r="I705" s="9">
        <f t="shared" si="2258"/>
        <v>261326</v>
      </c>
      <c r="J705" s="9">
        <f t="shared" si="2258"/>
        <v>331716</v>
      </c>
      <c r="K705" s="9">
        <f t="shared" si="2258"/>
        <v>518910</v>
      </c>
      <c r="L705" s="9">
        <f t="shared" si="2258"/>
        <v>1023847</v>
      </c>
      <c r="M705" s="9">
        <f t="shared" si="2258"/>
        <v>359971</v>
      </c>
      <c r="N705" s="9">
        <f t="shared" si="2258"/>
        <v>552638</v>
      </c>
      <c r="O705" s="9">
        <f t="shared" si="2258"/>
        <v>192812</v>
      </c>
      <c r="P705" s="9">
        <f t="shared" si="2258"/>
        <v>192384</v>
      </c>
      <c r="Q705" s="9">
        <f t="shared" si="2258"/>
        <v>175723</v>
      </c>
      <c r="R705" s="9">
        <f t="shared" si="2258"/>
        <v>1919972</v>
      </c>
      <c r="S705" s="9">
        <f t="shared" si="2258"/>
        <v>1601807</v>
      </c>
      <c r="T705" s="9">
        <f t="shared" si="2258"/>
        <v>675356</v>
      </c>
      <c r="U705" s="9">
        <f t="shared" si="2258"/>
        <v>1177737</v>
      </c>
      <c r="V705" s="9">
        <f t="shared" si="2258"/>
        <v>3969291</v>
      </c>
      <c r="W705" s="9">
        <f t="shared" si="2258"/>
        <v>289186</v>
      </c>
      <c r="X705" s="9">
        <f t="shared" si="2258"/>
        <v>337546</v>
      </c>
      <c r="Y705" s="9">
        <f t="shared" si="2258"/>
        <v>258781</v>
      </c>
      <c r="Z705" s="9">
        <f t="shared" si="2258"/>
        <v>4854803</v>
      </c>
      <c r="AA705" s="9">
        <f t="shared" si="2258"/>
        <v>1206304</v>
      </c>
      <c r="AB705" s="9">
        <f t="shared" si="2258"/>
        <v>511911</v>
      </c>
      <c r="AC705" s="9">
        <f t="shared" si="2258"/>
        <v>2197949</v>
      </c>
      <c r="AD705" s="9">
        <f t="shared" si="2258"/>
        <v>293286</v>
      </c>
      <c r="AE705" s="9">
        <f t="shared" si="2258"/>
        <v>260241</v>
      </c>
      <c r="AF705" s="9">
        <f t="shared" si="2258"/>
        <v>846804</v>
      </c>
      <c r="AG705" s="9">
        <f t="shared" si="2258"/>
        <v>57051</v>
      </c>
      <c r="AH705" s="9">
        <f t="shared" si="2258"/>
        <v>454090</v>
      </c>
      <c r="AI705" s="9">
        <f t="shared" si="2258"/>
        <v>421977</v>
      </c>
      <c r="AJ705" s="9">
        <f t="shared" si="2258"/>
        <v>31054356</v>
      </c>
      <c r="AL705" s="1" t="str">
        <f t="shared" si="2218"/>
        <v>YE Apr-05</v>
      </c>
      <c r="AM705" s="26">
        <f t="shared" si="2219"/>
        <v>5.4383256249139415E-2</v>
      </c>
      <c r="AN705" s="26">
        <f t="shared" si="2183"/>
        <v>0.1707196246478272</v>
      </c>
      <c r="AO705" s="26">
        <f t="shared" si="2184"/>
        <v>2.1172520853435184E-2</v>
      </c>
      <c r="AP705" s="26">
        <f t="shared" si="2185"/>
        <v>3.258042124589542E-2</v>
      </c>
      <c r="AQ705" s="26">
        <f t="shared" si="2186"/>
        <v>2.8588775114190099E-2</v>
      </c>
      <c r="AR705" s="26">
        <f t="shared" si="2187"/>
        <v>6.1889224171964796E-2</v>
      </c>
      <c r="AS705" s="26">
        <f t="shared" si="2188"/>
        <v>3.536144816527511E-2</v>
      </c>
      <c r="AT705" s="26">
        <f t="shared" si="2189"/>
        <v>8.4151157409285832E-3</v>
      </c>
      <c r="AU705" s="26">
        <f t="shared" si="2190"/>
        <v>1.0681786477877693E-2</v>
      </c>
      <c r="AV705" s="26">
        <f t="shared" si="2191"/>
        <v>1.6709733088652683E-2</v>
      </c>
      <c r="AW705" s="26">
        <f t="shared" si="2192"/>
        <v>3.2969513198084027E-2</v>
      </c>
      <c r="AX705" s="26">
        <f t="shared" si="2193"/>
        <v>1.1591642731216194E-2</v>
      </c>
      <c r="AY705" s="26">
        <f t="shared" si="2194"/>
        <v>1.7795828707573264E-2</v>
      </c>
      <c r="AZ705" s="26">
        <f t="shared" si="2195"/>
        <v>6.2088552085897385E-3</v>
      </c>
      <c r="BA705" s="26">
        <f t="shared" si="2196"/>
        <v>6.1950729231029615E-3</v>
      </c>
      <c r="BB705" s="26">
        <f t="shared" si="2197"/>
        <v>5.6585620387684102E-3</v>
      </c>
      <c r="BC705" s="26">
        <f t="shared" si="2198"/>
        <v>6.1826173436022952E-2</v>
      </c>
      <c r="BD705" s="26">
        <f t="shared" si="2199"/>
        <v>5.1580750861489451E-2</v>
      </c>
      <c r="BE705" s="26">
        <f t="shared" si="2200"/>
        <v>2.174754485328886E-2</v>
      </c>
      <c r="BF705" s="26">
        <f t="shared" si="2201"/>
        <v>3.7925017669018797E-2</v>
      </c>
      <c r="BG705" s="26">
        <f t="shared" si="2202"/>
        <v>0.12781752743479852</v>
      </c>
      <c r="BH705" s="26">
        <f t="shared" si="2203"/>
        <v>9.3122523616332598E-3</v>
      </c>
      <c r="BI705" s="26">
        <f t="shared" si="2204"/>
        <v>1.0869521815232619E-2</v>
      </c>
      <c r="BJ705" s="26">
        <f t="shared" si="2205"/>
        <v>8.3331626648448284E-3</v>
      </c>
      <c r="BK705" s="26">
        <f t="shared" si="2206"/>
        <v>0.15633243207490763</v>
      </c>
      <c r="BL705" s="26">
        <f t="shared" si="2207"/>
        <v>3.8844920822057941E-2</v>
      </c>
      <c r="BM705" s="26">
        <f t="shared" si="2208"/>
        <v>1.6484354079021959E-2</v>
      </c>
      <c r="BN705" s="26">
        <f t="shared" si="2209"/>
        <v>7.0777478045270042E-2</v>
      </c>
      <c r="BO705" s="26">
        <f t="shared" si="2210"/>
        <v>9.4442789282121967E-3</v>
      </c>
      <c r="BP705" s="26">
        <f t="shared" si="2211"/>
        <v>8.3801770031875725E-3</v>
      </c>
      <c r="BQ705" s="26">
        <f t="shared" si="2212"/>
        <v>2.7268445045197525E-2</v>
      </c>
      <c r="BR705" s="26">
        <f t="shared" si="2213"/>
        <v>1.8371335731451007E-3</v>
      </c>
      <c r="BS705" s="26">
        <f t="shared" si="2214"/>
        <v>1.46224252726413E-2</v>
      </c>
      <c r="BT705" s="26">
        <f t="shared" si="2215"/>
        <v>1.358833524031218E-2</v>
      </c>
      <c r="BU705" s="26">
        <f t="shared" si="2216"/>
        <v>1</v>
      </c>
    </row>
    <row r="706" spans="1:73" x14ac:dyDescent="0.2">
      <c r="A706" s="2" t="str">
        <f t="shared" si="2181"/>
        <v>YE May-05</v>
      </c>
      <c r="B706" s="9">
        <f t="shared" ref="B706:AJ706" si="2259">IF(OR(B46="C",B47="C",B48="C",B49="C",B50="C",B51="C",B52="C",B53="C",B54="C",B55="C",B56="C",B57="C"),"C",SUM(B46:B57))</f>
        <v>1688059</v>
      </c>
      <c r="C706" s="9">
        <f t="shared" si="2259"/>
        <v>5288922</v>
      </c>
      <c r="D706" s="9">
        <f t="shared" si="2259"/>
        <v>651378</v>
      </c>
      <c r="E706" s="9">
        <f t="shared" si="2259"/>
        <v>1016649</v>
      </c>
      <c r="F706" s="9">
        <f t="shared" si="2259"/>
        <v>888297</v>
      </c>
      <c r="G706" s="9">
        <f t="shared" si="2259"/>
        <v>1925419</v>
      </c>
      <c r="H706" s="9">
        <f t="shared" si="2259"/>
        <v>1101130</v>
      </c>
      <c r="I706" s="9">
        <f t="shared" si="2259"/>
        <v>261985</v>
      </c>
      <c r="J706" s="9">
        <f t="shared" si="2259"/>
        <v>333661</v>
      </c>
      <c r="K706" s="9">
        <f t="shared" si="2259"/>
        <v>522422</v>
      </c>
      <c r="L706" s="9">
        <f t="shared" si="2259"/>
        <v>1020226</v>
      </c>
      <c r="M706" s="9">
        <f t="shared" si="2259"/>
        <v>359951</v>
      </c>
      <c r="N706" s="9">
        <f t="shared" si="2259"/>
        <v>551380</v>
      </c>
      <c r="O706" s="9">
        <f t="shared" si="2259"/>
        <v>192714</v>
      </c>
      <c r="P706" s="9">
        <f t="shared" si="2259"/>
        <v>191640</v>
      </c>
      <c r="Q706" s="9">
        <f t="shared" si="2259"/>
        <v>175912</v>
      </c>
      <c r="R706" s="9">
        <f t="shared" si="2259"/>
        <v>1929090</v>
      </c>
      <c r="S706" s="9">
        <f t="shared" si="2259"/>
        <v>1610732</v>
      </c>
      <c r="T706" s="9">
        <f t="shared" si="2259"/>
        <v>675016</v>
      </c>
      <c r="U706" s="9">
        <f t="shared" si="2259"/>
        <v>1175717</v>
      </c>
      <c r="V706" s="9">
        <f t="shared" si="2259"/>
        <v>3961935</v>
      </c>
      <c r="W706" s="9">
        <f t="shared" si="2259"/>
        <v>286550</v>
      </c>
      <c r="X706" s="9">
        <f t="shared" si="2259"/>
        <v>333704</v>
      </c>
      <c r="Y706" s="9">
        <f t="shared" si="2259"/>
        <v>258254</v>
      </c>
      <c r="Z706" s="9">
        <f t="shared" si="2259"/>
        <v>4840441</v>
      </c>
      <c r="AA706" s="9">
        <f t="shared" si="2259"/>
        <v>1209372</v>
      </c>
      <c r="AB706" s="9">
        <f t="shared" si="2259"/>
        <v>509985</v>
      </c>
      <c r="AC706" s="9">
        <f t="shared" si="2259"/>
        <v>2206634</v>
      </c>
      <c r="AD706" s="9">
        <f t="shared" si="2259"/>
        <v>294786</v>
      </c>
      <c r="AE706" s="9">
        <f t="shared" si="2259"/>
        <v>261532</v>
      </c>
      <c r="AF706" s="9">
        <f t="shared" si="2259"/>
        <v>849853</v>
      </c>
      <c r="AG706" s="9">
        <f t="shared" si="2259"/>
        <v>56924</v>
      </c>
      <c r="AH706" s="9">
        <f t="shared" si="2259"/>
        <v>452030</v>
      </c>
      <c r="AI706" s="9">
        <f t="shared" si="2259"/>
        <v>423194</v>
      </c>
      <c r="AJ706" s="9">
        <f t="shared" si="2259"/>
        <v>31054318</v>
      </c>
      <c r="AL706" s="1" t="str">
        <f t="shared" si="2218"/>
        <v>YE May-05</v>
      </c>
      <c r="AM706" s="26">
        <f t="shared" si="2219"/>
        <v>5.4358269919178387E-2</v>
      </c>
      <c r="AN706" s="26">
        <f t="shared" si="2183"/>
        <v>0.17031196756599196</v>
      </c>
      <c r="AO706" s="26">
        <f t="shared" si="2184"/>
        <v>2.0975440516838913E-2</v>
      </c>
      <c r="AP706" s="26">
        <f t="shared" si="2185"/>
        <v>3.2737766129657071E-2</v>
      </c>
      <c r="AQ706" s="26">
        <f t="shared" si="2186"/>
        <v>2.8604621102933252E-2</v>
      </c>
      <c r="AR706" s="26">
        <f t="shared" si="2187"/>
        <v>6.2001651428957479E-2</v>
      </c>
      <c r="AS706" s="26">
        <f t="shared" si="2188"/>
        <v>3.5458192963696705E-2</v>
      </c>
      <c r="AT706" s="26">
        <f t="shared" si="2189"/>
        <v>8.4363469196135615E-3</v>
      </c>
      <c r="AU706" s="26">
        <f t="shared" si="2190"/>
        <v>1.0744431740539271E-2</v>
      </c>
      <c r="AV706" s="26">
        <f t="shared" si="2191"/>
        <v>1.6822845698945956E-2</v>
      </c>
      <c r="AW706" s="26">
        <f t="shared" si="2192"/>
        <v>3.28529513995445E-2</v>
      </c>
      <c r="AX706" s="26">
        <f t="shared" si="2193"/>
        <v>1.1591012882652905E-2</v>
      </c>
      <c r="AY706" s="26">
        <f t="shared" si="2194"/>
        <v>1.7755340819270285E-2</v>
      </c>
      <c r="AZ706" s="26">
        <f t="shared" si="2195"/>
        <v>6.2057070453133117E-3</v>
      </c>
      <c r="BA706" s="26">
        <f t="shared" si="2196"/>
        <v>6.1711224828701764E-3</v>
      </c>
      <c r="BB706" s="26">
        <f t="shared" si="2197"/>
        <v>5.6646550730883862E-3</v>
      </c>
      <c r="BC706" s="26">
        <f t="shared" si="2198"/>
        <v>6.2119863653099711E-2</v>
      </c>
      <c r="BD706" s="26">
        <f t="shared" si="2199"/>
        <v>5.186821362491361E-2</v>
      </c>
      <c r="BE706" s="26">
        <f t="shared" si="2200"/>
        <v>2.1736622906997991E-2</v>
      </c>
      <c r="BF706" s="26">
        <f t="shared" si="2201"/>
        <v>3.7860016761598177E-2</v>
      </c>
      <c r="BG706" s="26">
        <f t="shared" si="2202"/>
        <v>0.127580808569037</v>
      </c>
      <c r="BH706" s="26">
        <f t="shared" si="2203"/>
        <v>9.2273802309875228E-3</v>
      </c>
      <c r="BI706" s="26">
        <f t="shared" si="2204"/>
        <v>1.0745816411102636E-2</v>
      </c>
      <c r="BJ706" s="26">
        <f t="shared" si="2205"/>
        <v>8.3162025970108244E-3</v>
      </c>
      <c r="BK706" s="26">
        <f t="shared" si="2206"/>
        <v>0.15587014340485597</v>
      </c>
      <c r="BL706" s="26">
        <f t="shared" si="2207"/>
        <v>3.8943762989739464E-2</v>
      </c>
      <c r="BM706" s="26">
        <f t="shared" si="2208"/>
        <v>1.642235388972316E-2</v>
      </c>
      <c r="BN706" s="26">
        <f t="shared" si="2209"/>
        <v>7.105723590516462E-2</v>
      </c>
      <c r="BO706" s="26">
        <f t="shared" si="2210"/>
        <v>9.492592946333582E-3</v>
      </c>
      <c r="BP706" s="26">
        <f t="shared" si="2211"/>
        <v>8.4217595762367085E-3</v>
      </c>
      <c r="BQ706" s="26">
        <f t="shared" si="2212"/>
        <v>2.736666121600223E-2</v>
      </c>
      <c r="BR706" s="26">
        <f t="shared" si="2213"/>
        <v>1.8330462127682211E-3</v>
      </c>
      <c r="BS706" s="26">
        <f t="shared" si="2214"/>
        <v>1.455610778507517E-2</v>
      </c>
      <c r="BT706" s="26">
        <f t="shared" si="2215"/>
        <v>1.3627541264953878E-2</v>
      </c>
      <c r="BU706" s="26">
        <f t="shared" si="2216"/>
        <v>1</v>
      </c>
    </row>
    <row r="707" spans="1:73" x14ac:dyDescent="0.2">
      <c r="A707" s="2" t="str">
        <f t="shared" si="2181"/>
        <v>YE Jun-05</v>
      </c>
      <c r="B707" s="9">
        <f t="shared" ref="B707:AJ707" si="2260">IF(OR(B47="C",B48="C",B49="C",B50="C",B51="C",B52="C",B53="C",B54="C",B55="C",B56="C",B57="C",B58="C"),"C",SUM(B47:B58))</f>
        <v>1683949</v>
      </c>
      <c r="C707" s="9">
        <f t="shared" si="2260"/>
        <v>5290161</v>
      </c>
      <c r="D707" s="9">
        <f t="shared" si="2260"/>
        <v>645005</v>
      </c>
      <c r="E707" s="9">
        <f t="shared" si="2260"/>
        <v>1019854</v>
      </c>
      <c r="F707" s="9">
        <f t="shared" si="2260"/>
        <v>892043</v>
      </c>
      <c r="G707" s="9">
        <f t="shared" si="2260"/>
        <v>1928252</v>
      </c>
      <c r="H707" s="9">
        <f t="shared" si="2260"/>
        <v>1101104</v>
      </c>
      <c r="I707" s="9">
        <f t="shared" si="2260"/>
        <v>262530</v>
      </c>
      <c r="J707" s="9">
        <f t="shared" si="2260"/>
        <v>333864</v>
      </c>
      <c r="K707" s="9">
        <f t="shared" si="2260"/>
        <v>528595</v>
      </c>
      <c r="L707" s="9">
        <f t="shared" si="2260"/>
        <v>1021908</v>
      </c>
      <c r="M707" s="9">
        <f t="shared" si="2260"/>
        <v>359897</v>
      </c>
      <c r="N707" s="9">
        <f t="shared" si="2260"/>
        <v>554099</v>
      </c>
      <c r="O707" s="9">
        <f t="shared" si="2260"/>
        <v>196305</v>
      </c>
      <c r="P707" s="9">
        <f t="shared" si="2260"/>
        <v>191012</v>
      </c>
      <c r="Q707" s="9">
        <f t="shared" si="2260"/>
        <v>178604</v>
      </c>
      <c r="R707" s="9">
        <f t="shared" si="2260"/>
        <v>1949222</v>
      </c>
      <c r="S707" s="9">
        <f t="shared" si="2260"/>
        <v>1628955</v>
      </c>
      <c r="T707" s="9">
        <f t="shared" si="2260"/>
        <v>677655</v>
      </c>
      <c r="U707" s="9">
        <f t="shared" si="2260"/>
        <v>1176286</v>
      </c>
      <c r="V707" s="9">
        <f t="shared" si="2260"/>
        <v>4009639</v>
      </c>
      <c r="W707" s="9">
        <f t="shared" si="2260"/>
        <v>288342</v>
      </c>
      <c r="X707" s="9">
        <f t="shared" si="2260"/>
        <v>333522</v>
      </c>
      <c r="Y707" s="9">
        <f t="shared" si="2260"/>
        <v>255300</v>
      </c>
      <c r="Z707" s="9">
        <f t="shared" si="2260"/>
        <v>4886800</v>
      </c>
      <c r="AA707" s="9">
        <f t="shared" si="2260"/>
        <v>1218141</v>
      </c>
      <c r="AB707" s="9">
        <f t="shared" si="2260"/>
        <v>508377</v>
      </c>
      <c r="AC707" s="9">
        <f t="shared" si="2260"/>
        <v>2226502</v>
      </c>
      <c r="AD707" s="9">
        <f t="shared" si="2260"/>
        <v>295341</v>
      </c>
      <c r="AE707" s="9">
        <f t="shared" si="2260"/>
        <v>260797</v>
      </c>
      <c r="AF707" s="9">
        <f t="shared" si="2260"/>
        <v>849804</v>
      </c>
      <c r="AG707" s="9">
        <f t="shared" si="2260"/>
        <v>56945</v>
      </c>
      <c r="AH707" s="9">
        <f t="shared" si="2260"/>
        <v>451396</v>
      </c>
      <c r="AI707" s="9">
        <f t="shared" si="2260"/>
        <v>426991</v>
      </c>
      <c r="AJ707" s="9">
        <f t="shared" si="2260"/>
        <v>31171438</v>
      </c>
      <c r="AL707" s="1" t="str">
        <f t="shared" si="2218"/>
        <v>YE Jun-05</v>
      </c>
      <c r="AM707" s="26">
        <f t="shared" si="2219"/>
        <v>5.4022178893383101E-2</v>
      </c>
      <c r="AN707" s="26">
        <f t="shared" si="2183"/>
        <v>0.16971180476178224</v>
      </c>
      <c r="AO707" s="26">
        <f t="shared" si="2184"/>
        <v>2.0692179808964862E-2</v>
      </c>
      <c r="AP707" s="26">
        <f t="shared" si="2185"/>
        <v>3.2717579471309599E-2</v>
      </c>
      <c r="AQ707" s="26">
        <f t="shared" si="2186"/>
        <v>2.8617319483303913E-2</v>
      </c>
      <c r="AR707" s="26">
        <f t="shared" si="2187"/>
        <v>6.1859577989311881E-2</v>
      </c>
      <c r="AS707" s="26">
        <f t="shared" si="2188"/>
        <v>3.5324132303424696E-2</v>
      </c>
      <c r="AT707" s="26">
        <f t="shared" si="2189"/>
        <v>8.422133107879079E-3</v>
      </c>
      <c r="AU707" s="26">
        <f t="shared" si="2190"/>
        <v>1.0710574212200284E-2</v>
      </c>
      <c r="AV707" s="26">
        <f t="shared" si="2191"/>
        <v>1.6957671314361565E-2</v>
      </c>
      <c r="AW707" s="26">
        <f t="shared" si="2192"/>
        <v>3.2783473126905473E-2</v>
      </c>
      <c r="AX707" s="26">
        <f t="shared" si="2193"/>
        <v>1.1545729779935081E-2</v>
      </c>
      <c r="AY707" s="26">
        <f t="shared" si="2194"/>
        <v>1.7775856218118651E-2</v>
      </c>
      <c r="AZ707" s="26">
        <f t="shared" si="2195"/>
        <v>6.2975920456412697E-3</v>
      </c>
      <c r="BA707" s="26">
        <f t="shared" si="2196"/>
        <v>6.1277891639134521E-3</v>
      </c>
      <c r="BB707" s="26">
        <f t="shared" si="2197"/>
        <v>5.729732455717956E-3</v>
      </c>
      <c r="BC707" s="26">
        <f t="shared" si="2198"/>
        <v>6.2532309224874391E-2</v>
      </c>
      <c r="BD707" s="26">
        <f t="shared" si="2199"/>
        <v>5.2257935614006643E-2</v>
      </c>
      <c r="BE707" s="26">
        <f t="shared" si="2200"/>
        <v>2.173961303934711E-2</v>
      </c>
      <c r="BF707" s="26">
        <f t="shared" si="2201"/>
        <v>3.7736019749874866E-2</v>
      </c>
      <c r="BG707" s="26">
        <f t="shared" si="2202"/>
        <v>0.12863182635334308</v>
      </c>
      <c r="BH707" s="26">
        <f t="shared" si="2203"/>
        <v>9.2501988519105207E-3</v>
      </c>
      <c r="BI707" s="26">
        <f t="shared" si="2204"/>
        <v>1.069960262981772E-2</v>
      </c>
      <c r="BJ707" s="26">
        <f t="shared" si="2205"/>
        <v>8.1901900066336363E-3</v>
      </c>
      <c r="BK707" s="26">
        <f t="shared" si="2206"/>
        <v>0.15677172159975425</v>
      </c>
      <c r="BL707" s="26">
        <f t="shared" si="2207"/>
        <v>3.9078755365729356E-2</v>
      </c>
      <c r="BM707" s="26">
        <f t="shared" si="2208"/>
        <v>1.6309064727780605E-2</v>
      </c>
      <c r="BN707" s="26">
        <f t="shared" si="2209"/>
        <v>7.1427631923814364E-2</v>
      </c>
      <c r="BO707" s="26">
        <f t="shared" si="2210"/>
        <v>9.4747313229501962E-3</v>
      </c>
      <c r="BP707" s="26">
        <f t="shared" si="2211"/>
        <v>8.3665373410107026E-3</v>
      </c>
      <c r="BQ707" s="26">
        <f t="shared" si="2212"/>
        <v>2.7262264897756721E-2</v>
      </c>
      <c r="BR707" s="26">
        <f t="shared" si="2213"/>
        <v>1.8268326279974635E-3</v>
      </c>
      <c r="BS707" s="26">
        <f t="shared" si="2214"/>
        <v>1.448107719637445E-2</v>
      </c>
      <c r="BT707" s="26">
        <f t="shared" si="2215"/>
        <v>1.369814892723268E-2</v>
      </c>
      <c r="BU707" s="26">
        <f t="shared" si="2216"/>
        <v>1</v>
      </c>
    </row>
    <row r="708" spans="1:73" x14ac:dyDescent="0.2">
      <c r="A708" s="2" t="str">
        <f t="shared" si="2181"/>
        <v>YE Jul-05</v>
      </c>
      <c r="B708" s="9">
        <f t="shared" ref="B708:AJ708" si="2261">IF(OR(B48="C",B49="C",B50="C",B51="C",B52="C",B53="C",B54="C",B55="C",B56="C",B57="C",B58="C",B59="C"),"C",SUM(B48:B59))</f>
        <v>1682309</v>
      </c>
      <c r="C708" s="9">
        <f t="shared" si="2261"/>
        <v>5318253</v>
      </c>
      <c r="D708" s="9">
        <f t="shared" si="2261"/>
        <v>645391</v>
      </c>
      <c r="E708" s="9">
        <f t="shared" si="2261"/>
        <v>1024588</v>
      </c>
      <c r="F708" s="9">
        <f t="shared" si="2261"/>
        <v>896965</v>
      </c>
      <c r="G708" s="9">
        <f t="shared" si="2261"/>
        <v>1931060</v>
      </c>
      <c r="H708" s="9">
        <f t="shared" si="2261"/>
        <v>1102594</v>
      </c>
      <c r="I708" s="9">
        <f t="shared" si="2261"/>
        <v>261200</v>
      </c>
      <c r="J708" s="9">
        <f t="shared" si="2261"/>
        <v>332878</v>
      </c>
      <c r="K708" s="9">
        <f t="shared" si="2261"/>
        <v>527693</v>
      </c>
      <c r="L708" s="9">
        <f t="shared" si="2261"/>
        <v>1022121</v>
      </c>
      <c r="M708" s="9">
        <f t="shared" si="2261"/>
        <v>355880</v>
      </c>
      <c r="N708" s="9">
        <f t="shared" si="2261"/>
        <v>550424</v>
      </c>
      <c r="O708" s="9">
        <f t="shared" si="2261"/>
        <v>195291</v>
      </c>
      <c r="P708" s="9">
        <f t="shared" si="2261"/>
        <v>190449</v>
      </c>
      <c r="Q708" s="9">
        <f t="shared" si="2261"/>
        <v>180396</v>
      </c>
      <c r="R708" s="9">
        <f t="shared" si="2261"/>
        <v>1966398</v>
      </c>
      <c r="S708" s="9">
        <f t="shared" si="2261"/>
        <v>1644190</v>
      </c>
      <c r="T708" s="9">
        <f t="shared" si="2261"/>
        <v>678380</v>
      </c>
      <c r="U708" s="9">
        <f t="shared" si="2261"/>
        <v>1173674</v>
      </c>
      <c r="V708" s="9">
        <f t="shared" si="2261"/>
        <v>4004835</v>
      </c>
      <c r="W708" s="9">
        <f t="shared" si="2261"/>
        <v>289746</v>
      </c>
      <c r="X708" s="9">
        <f t="shared" si="2261"/>
        <v>331356</v>
      </c>
      <c r="Y708" s="9">
        <f t="shared" si="2261"/>
        <v>252878</v>
      </c>
      <c r="Z708" s="9">
        <f t="shared" si="2261"/>
        <v>4878812</v>
      </c>
      <c r="AA708" s="9">
        <f t="shared" si="2261"/>
        <v>1221752</v>
      </c>
      <c r="AB708" s="9">
        <f t="shared" si="2261"/>
        <v>508040</v>
      </c>
      <c r="AC708" s="9">
        <f t="shared" si="2261"/>
        <v>2239436</v>
      </c>
      <c r="AD708" s="9">
        <f t="shared" si="2261"/>
        <v>294574</v>
      </c>
      <c r="AE708" s="9">
        <f t="shared" si="2261"/>
        <v>262303</v>
      </c>
      <c r="AF708" s="9">
        <f t="shared" si="2261"/>
        <v>850750</v>
      </c>
      <c r="AG708" s="9">
        <f t="shared" si="2261"/>
        <v>57381</v>
      </c>
      <c r="AH708" s="9">
        <f t="shared" si="2261"/>
        <v>448831</v>
      </c>
      <c r="AI708" s="9">
        <f t="shared" si="2261"/>
        <v>428735</v>
      </c>
      <c r="AJ708" s="9">
        <f t="shared" si="2261"/>
        <v>31226558</v>
      </c>
      <c r="AL708" s="1" t="str">
        <f t="shared" si="2218"/>
        <v>YE Jul-05</v>
      </c>
      <c r="AM708" s="26">
        <f t="shared" si="2219"/>
        <v>5.387430148401242E-2</v>
      </c>
      <c r="AN708" s="26">
        <f t="shared" si="2183"/>
        <v>0.17031185441571883</v>
      </c>
      <c r="AO708" s="26">
        <f t="shared" si="2184"/>
        <v>2.0668015988185441E-2</v>
      </c>
      <c r="AP708" s="26">
        <f t="shared" si="2185"/>
        <v>3.2811429296818434E-2</v>
      </c>
      <c r="AQ708" s="26">
        <f t="shared" si="2186"/>
        <v>2.8724427456910236E-2</v>
      </c>
      <c r="AR708" s="26">
        <f t="shared" si="2187"/>
        <v>6.1840309136857161E-2</v>
      </c>
      <c r="AS708" s="26">
        <f t="shared" si="2188"/>
        <v>3.5309495205971791E-2</v>
      </c>
      <c r="AT708" s="26">
        <f t="shared" si="2189"/>
        <v>8.3646747105460672E-3</v>
      </c>
      <c r="AU708" s="26">
        <f t="shared" si="2190"/>
        <v>1.0660092604506715E-2</v>
      </c>
      <c r="AV708" s="26">
        <f t="shared" si="2191"/>
        <v>1.6898852572864418E-2</v>
      </c>
      <c r="AW708" s="26">
        <f t="shared" si="2192"/>
        <v>3.2732426032994096E-2</v>
      </c>
      <c r="AX708" s="26">
        <f t="shared" si="2193"/>
        <v>1.1396709173005875E-2</v>
      </c>
      <c r="AY708" s="26">
        <f t="shared" si="2194"/>
        <v>1.7626790631231275E-2</v>
      </c>
      <c r="AZ708" s="26">
        <f t="shared" si="2195"/>
        <v>6.2540034031288369E-3</v>
      </c>
      <c r="BA708" s="26">
        <f t="shared" si="2196"/>
        <v>6.0989430855619758E-3</v>
      </c>
      <c r="BB708" s="26">
        <f t="shared" si="2197"/>
        <v>5.7770055860783629E-3</v>
      </c>
      <c r="BC708" s="26">
        <f t="shared" si="2198"/>
        <v>6.2971974048500634E-2</v>
      </c>
      <c r="BD708" s="26">
        <f t="shared" si="2199"/>
        <v>5.2653577765439274E-2</v>
      </c>
      <c r="BE708" s="26">
        <f t="shared" si="2200"/>
        <v>2.1724456470674738E-2</v>
      </c>
      <c r="BF708" s="26">
        <f t="shared" si="2201"/>
        <v>3.7585762734400632E-2</v>
      </c>
      <c r="BG708" s="26">
        <f t="shared" si="2202"/>
        <v>0.12825092666313079</v>
      </c>
      <c r="BH708" s="26">
        <f t="shared" si="2203"/>
        <v>9.278832460497247E-3</v>
      </c>
      <c r="BI708" s="26">
        <f t="shared" si="2204"/>
        <v>1.0611352042066244E-2</v>
      </c>
      <c r="BJ708" s="26">
        <f t="shared" si="2205"/>
        <v>8.0981707942322685E-3</v>
      </c>
      <c r="BK708" s="26">
        <f t="shared" si="2206"/>
        <v>0.15623918588785865</v>
      </c>
      <c r="BL708" s="26">
        <f t="shared" si="2207"/>
        <v>3.912541369433032E-2</v>
      </c>
      <c r="BM708" s="26">
        <f t="shared" si="2208"/>
        <v>1.6269484456147874E-2</v>
      </c>
      <c r="BN708" s="26">
        <f t="shared" si="2209"/>
        <v>7.1715749138922064E-2</v>
      </c>
      <c r="BO708" s="26">
        <f t="shared" si="2210"/>
        <v>9.4334444417473098E-3</v>
      </c>
      <c r="BP708" s="26">
        <f t="shared" si="2211"/>
        <v>8.3999972075052276E-3</v>
      </c>
      <c r="BQ708" s="26">
        <f t="shared" si="2212"/>
        <v>2.7244437251137316E-2</v>
      </c>
      <c r="BR708" s="26">
        <f t="shared" si="2213"/>
        <v>1.8375704424419752E-3</v>
      </c>
      <c r="BS708" s="26">
        <f t="shared" si="2214"/>
        <v>1.4373374100341126E-2</v>
      </c>
      <c r="BT708" s="26">
        <f t="shared" si="2215"/>
        <v>1.3729819341600185E-2</v>
      </c>
      <c r="BU708" s="26">
        <f t="shared" si="2216"/>
        <v>1</v>
      </c>
    </row>
    <row r="709" spans="1:73" x14ac:dyDescent="0.2">
      <c r="A709" s="2" t="str">
        <f t="shared" si="2181"/>
        <v>YE Aug-05</v>
      </c>
      <c r="B709" s="9">
        <f t="shared" ref="B709:AJ709" si="2262">IF(OR(B49="C",B50="C",B51="C",B52="C",B53="C",B54="C",B55="C",B56="C",B57="C",B58="C",B59="C",B60="C"),"C",SUM(B49:B60))</f>
        <v>1683890</v>
      </c>
      <c r="C709" s="9">
        <f t="shared" si="2262"/>
        <v>5308250</v>
      </c>
      <c r="D709" s="9">
        <f t="shared" si="2262"/>
        <v>649659</v>
      </c>
      <c r="E709" s="9">
        <f t="shared" si="2262"/>
        <v>1023885</v>
      </c>
      <c r="F709" s="9">
        <f t="shared" si="2262"/>
        <v>899501</v>
      </c>
      <c r="G709" s="9">
        <f t="shared" si="2262"/>
        <v>1918857</v>
      </c>
      <c r="H709" s="9">
        <f t="shared" si="2262"/>
        <v>1096685</v>
      </c>
      <c r="I709" s="9">
        <f t="shared" si="2262"/>
        <v>258514</v>
      </c>
      <c r="J709" s="9">
        <f t="shared" si="2262"/>
        <v>335226</v>
      </c>
      <c r="K709" s="9">
        <f t="shared" si="2262"/>
        <v>530673</v>
      </c>
      <c r="L709" s="9">
        <f t="shared" si="2262"/>
        <v>1021567</v>
      </c>
      <c r="M709" s="9">
        <f t="shared" si="2262"/>
        <v>358428</v>
      </c>
      <c r="N709" s="9">
        <f t="shared" si="2262"/>
        <v>553836</v>
      </c>
      <c r="O709" s="9">
        <f t="shared" si="2262"/>
        <v>196301</v>
      </c>
      <c r="P709" s="9">
        <f t="shared" si="2262"/>
        <v>191909</v>
      </c>
      <c r="Q709" s="9">
        <f t="shared" si="2262"/>
        <v>184130</v>
      </c>
      <c r="R709" s="9">
        <f t="shared" si="2262"/>
        <v>1975293</v>
      </c>
      <c r="S709" s="9">
        <f t="shared" si="2262"/>
        <v>1650354</v>
      </c>
      <c r="T709" s="9">
        <f t="shared" si="2262"/>
        <v>679198</v>
      </c>
      <c r="U709" s="9">
        <f t="shared" si="2262"/>
        <v>1175368</v>
      </c>
      <c r="V709" s="9">
        <f t="shared" si="2262"/>
        <v>3999967</v>
      </c>
      <c r="W709" s="9">
        <f t="shared" si="2262"/>
        <v>288382</v>
      </c>
      <c r="X709" s="9">
        <f t="shared" si="2262"/>
        <v>330849</v>
      </c>
      <c r="Y709" s="9">
        <f t="shared" si="2262"/>
        <v>248865</v>
      </c>
      <c r="Z709" s="9">
        <f t="shared" si="2262"/>
        <v>4868059</v>
      </c>
      <c r="AA709" s="9">
        <f t="shared" si="2262"/>
        <v>1221221</v>
      </c>
      <c r="AB709" s="9">
        <f t="shared" si="2262"/>
        <v>508832</v>
      </c>
      <c r="AC709" s="9">
        <f t="shared" si="2262"/>
        <v>2242448</v>
      </c>
      <c r="AD709" s="9">
        <f t="shared" si="2262"/>
        <v>295355</v>
      </c>
      <c r="AE709" s="9">
        <f t="shared" si="2262"/>
        <v>263171</v>
      </c>
      <c r="AF709" s="9">
        <f t="shared" si="2262"/>
        <v>855692</v>
      </c>
      <c r="AG709" s="9">
        <f t="shared" si="2262"/>
        <v>58099</v>
      </c>
      <c r="AH709" s="9">
        <f t="shared" si="2262"/>
        <v>448515</v>
      </c>
      <c r="AI709" s="9">
        <f t="shared" si="2262"/>
        <v>430347</v>
      </c>
      <c r="AJ709" s="9">
        <f t="shared" si="2262"/>
        <v>31232909</v>
      </c>
      <c r="AL709" s="1" t="str">
        <f t="shared" si="2218"/>
        <v>YE Aug-05</v>
      </c>
      <c r="AM709" s="26">
        <f t="shared" si="2219"/>
        <v>5.3913966195079682E-2</v>
      </c>
      <c r="AN709" s="26">
        <f t="shared" si="2183"/>
        <v>0.16995695149625673</v>
      </c>
      <c r="AO709" s="26">
        <f t="shared" si="2184"/>
        <v>2.0800464023379955E-2</v>
      </c>
      <c r="AP709" s="26">
        <f t="shared" si="2185"/>
        <v>3.2782249005368025E-2</v>
      </c>
      <c r="AQ709" s="26">
        <f t="shared" si="2186"/>
        <v>2.8799782946891051E-2</v>
      </c>
      <c r="AR709" s="26">
        <f t="shared" si="2187"/>
        <v>6.1437024646023207E-2</v>
      </c>
      <c r="AS709" s="26">
        <f t="shared" si="2188"/>
        <v>3.5113123788757555E-2</v>
      </c>
      <c r="AT709" s="26">
        <f t="shared" si="2189"/>
        <v>8.2769747768291456E-3</v>
      </c>
      <c r="AU709" s="26">
        <f t="shared" si="2190"/>
        <v>1.0733102062315104E-2</v>
      </c>
      <c r="AV709" s="26">
        <f t="shared" si="2191"/>
        <v>1.6990828487990023E-2</v>
      </c>
      <c r="AW709" s="26">
        <f t="shared" si="2192"/>
        <v>3.2708032415424387E-2</v>
      </c>
      <c r="AX709" s="26">
        <f t="shared" si="2193"/>
        <v>1.1475972346988236E-2</v>
      </c>
      <c r="AY709" s="26">
        <f t="shared" si="2194"/>
        <v>1.773245008974348E-2</v>
      </c>
      <c r="AZ709" s="26">
        <f t="shared" si="2195"/>
        <v>6.2850693798646804E-3</v>
      </c>
      <c r="BA709" s="26">
        <f t="shared" si="2196"/>
        <v>6.1444484726030481E-3</v>
      </c>
      <c r="BB709" s="26">
        <f t="shared" si="2197"/>
        <v>5.8953842563944335E-3</v>
      </c>
      <c r="BC709" s="26">
        <f t="shared" si="2198"/>
        <v>6.3243964883322262E-2</v>
      </c>
      <c r="BD709" s="26">
        <f t="shared" si="2199"/>
        <v>5.2840226954203977E-2</v>
      </c>
      <c r="BE709" s="26">
        <f t="shared" si="2200"/>
        <v>2.1746229273744561E-2</v>
      </c>
      <c r="BF709" s="26">
        <f t="shared" si="2201"/>
        <v>3.7632357587953143E-2</v>
      </c>
      <c r="BG709" s="26">
        <f t="shared" si="2202"/>
        <v>0.12806898646552584</v>
      </c>
      <c r="BH709" s="26">
        <f t="shared" si="2203"/>
        <v>9.2332737882340702E-3</v>
      </c>
      <c r="BI709" s="26">
        <f t="shared" si="2204"/>
        <v>1.0592961417714885E-2</v>
      </c>
      <c r="BJ709" s="26">
        <f t="shared" si="2205"/>
        <v>7.9680378154977499E-3</v>
      </c>
      <c r="BK709" s="26">
        <f t="shared" si="2206"/>
        <v>0.15586313141692951</v>
      </c>
      <c r="BL709" s="26">
        <f t="shared" si="2207"/>
        <v>3.9100456508870181E-2</v>
      </c>
      <c r="BM709" s="26">
        <f t="shared" si="2208"/>
        <v>1.6291534035462404E-2</v>
      </c>
      <c r="BN709" s="26">
        <f t="shared" si="2209"/>
        <v>7.1797602970635879E-2</v>
      </c>
      <c r="BO709" s="26">
        <f t="shared" si="2210"/>
        <v>9.456531890769445E-3</v>
      </c>
      <c r="BP709" s="26">
        <f t="shared" si="2211"/>
        <v>8.4260803244424008E-3</v>
      </c>
      <c r="BQ709" s="26">
        <f t="shared" si="2212"/>
        <v>2.7397127817969182E-2</v>
      </c>
      <c r="BR709" s="26">
        <f t="shared" si="2213"/>
        <v>1.8601853576943473E-3</v>
      </c>
      <c r="BS709" s="26">
        <f t="shared" si="2214"/>
        <v>1.4360333838900501E-2</v>
      </c>
      <c r="BT709" s="26">
        <f t="shared" si="2215"/>
        <v>1.3778639703397464E-2</v>
      </c>
      <c r="BU709" s="26">
        <f t="shared" si="2216"/>
        <v>1</v>
      </c>
    </row>
    <row r="710" spans="1:73" x14ac:dyDescent="0.2">
      <c r="A710" s="2" t="str">
        <f t="shared" si="2181"/>
        <v>YE Sep-05</v>
      </c>
      <c r="B710" s="9">
        <f t="shared" ref="B710:AJ710" si="2263">IF(OR(B50="C",B51="C",B52="C",B53="C",B54="C",B55="C",B56="C",B57="C",B58="C",B59="C",B60="C",B61="C"),"C",SUM(B50:B61))</f>
        <v>1681188</v>
      </c>
      <c r="C710" s="9">
        <f t="shared" si="2263"/>
        <v>5311604</v>
      </c>
      <c r="D710" s="9">
        <f t="shared" si="2263"/>
        <v>654777</v>
      </c>
      <c r="E710" s="9">
        <f t="shared" si="2263"/>
        <v>1032453</v>
      </c>
      <c r="F710" s="9">
        <f t="shared" si="2263"/>
        <v>901299</v>
      </c>
      <c r="G710" s="9">
        <f t="shared" si="2263"/>
        <v>1897703</v>
      </c>
      <c r="H710" s="9">
        <f t="shared" si="2263"/>
        <v>1082761</v>
      </c>
      <c r="I710" s="9">
        <f t="shared" si="2263"/>
        <v>258198</v>
      </c>
      <c r="J710" s="9">
        <f t="shared" si="2263"/>
        <v>335070</v>
      </c>
      <c r="K710" s="9">
        <f t="shared" si="2263"/>
        <v>526588</v>
      </c>
      <c r="L710" s="9">
        <f t="shared" si="2263"/>
        <v>1023005</v>
      </c>
      <c r="M710" s="9">
        <f t="shared" si="2263"/>
        <v>361916</v>
      </c>
      <c r="N710" s="9">
        <f t="shared" si="2263"/>
        <v>552451</v>
      </c>
      <c r="O710" s="9">
        <f t="shared" si="2263"/>
        <v>194964</v>
      </c>
      <c r="P710" s="9">
        <f t="shared" si="2263"/>
        <v>192567</v>
      </c>
      <c r="Q710" s="9">
        <f t="shared" si="2263"/>
        <v>186960</v>
      </c>
      <c r="R710" s="9">
        <f t="shared" si="2263"/>
        <v>1977899</v>
      </c>
      <c r="S710" s="9">
        <f t="shared" si="2263"/>
        <v>1653385</v>
      </c>
      <c r="T710" s="9">
        <f t="shared" si="2263"/>
        <v>679528</v>
      </c>
      <c r="U710" s="9">
        <f t="shared" si="2263"/>
        <v>1167385</v>
      </c>
      <c r="V710" s="9">
        <f t="shared" si="2263"/>
        <v>3981497</v>
      </c>
      <c r="W710" s="9">
        <f t="shared" si="2263"/>
        <v>282474</v>
      </c>
      <c r="X710" s="9">
        <f t="shared" si="2263"/>
        <v>328102</v>
      </c>
      <c r="Y710" s="9">
        <f t="shared" si="2263"/>
        <v>247526</v>
      </c>
      <c r="Z710" s="9">
        <f t="shared" si="2263"/>
        <v>4839595</v>
      </c>
      <c r="AA710" s="9">
        <f t="shared" si="2263"/>
        <v>1209963</v>
      </c>
      <c r="AB710" s="9">
        <f t="shared" si="2263"/>
        <v>506435</v>
      </c>
      <c r="AC710" s="9">
        <f t="shared" si="2263"/>
        <v>2244632</v>
      </c>
      <c r="AD710" s="9">
        <f t="shared" si="2263"/>
        <v>295570</v>
      </c>
      <c r="AE710" s="9">
        <f t="shared" si="2263"/>
        <v>267074</v>
      </c>
      <c r="AF710" s="9">
        <f t="shared" si="2263"/>
        <v>860310</v>
      </c>
      <c r="AG710" s="9">
        <f t="shared" si="2263"/>
        <v>58585</v>
      </c>
      <c r="AH710" s="9">
        <f t="shared" si="2263"/>
        <v>444246</v>
      </c>
      <c r="AI710" s="9">
        <f t="shared" si="2263"/>
        <v>431751</v>
      </c>
      <c r="AJ710" s="9">
        <f t="shared" si="2263"/>
        <v>31176477</v>
      </c>
      <c r="AL710" s="1" t="str">
        <f t="shared" si="2218"/>
        <v>YE Sep-05</v>
      </c>
      <c r="AM710" s="26">
        <f t="shared" si="2219"/>
        <v>5.392488702299493E-2</v>
      </c>
      <c r="AN710" s="26">
        <f t="shared" si="2183"/>
        <v>0.17037216873478039</v>
      </c>
      <c r="AO710" s="26">
        <f t="shared" si="2184"/>
        <v>2.1002276812739296E-2</v>
      </c>
      <c r="AP710" s="26">
        <f t="shared" si="2185"/>
        <v>3.3116410170398666E-2</v>
      </c>
      <c r="AQ710" s="26">
        <f t="shared" si="2186"/>
        <v>2.8909584620481654E-2</v>
      </c>
      <c r="AR710" s="26">
        <f t="shared" si="2187"/>
        <v>6.0869706349437752E-2</v>
      </c>
      <c r="AS710" s="26">
        <f t="shared" si="2188"/>
        <v>3.4730062668722958E-2</v>
      </c>
      <c r="AT710" s="26">
        <f t="shared" si="2189"/>
        <v>8.2818209382670149E-3</v>
      </c>
      <c r="AU710" s="26">
        <f t="shared" si="2190"/>
        <v>1.0747526091546521E-2</v>
      </c>
      <c r="AV710" s="26">
        <f t="shared" si="2191"/>
        <v>1.6890555016848118E-2</v>
      </c>
      <c r="AW710" s="26">
        <f t="shared" si="2192"/>
        <v>3.2813361176120062E-2</v>
      </c>
      <c r="AX710" s="26">
        <f t="shared" si="2193"/>
        <v>1.1608624027660341E-2</v>
      </c>
      <c r="AY710" s="26">
        <f t="shared" si="2194"/>
        <v>1.7720122770767205E-2</v>
      </c>
      <c r="AZ710" s="26">
        <f t="shared" si="2195"/>
        <v>6.2535609780412331E-3</v>
      </c>
      <c r="BA710" s="26">
        <f t="shared" si="2196"/>
        <v>6.1766760881930309E-3</v>
      </c>
      <c r="BB710" s="26">
        <f t="shared" si="2197"/>
        <v>5.9968289553691398E-3</v>
      </c>
      <c r="BC710" s="26">
        <f t="shared" si="2198"/>
        <v>6.3442030348714512E-2</v>
      </c>
      <c r="BD710" s="26">
        <f t="shared" si="2199"/>
        <v>5.3033092866779014E-2</v>
      </c>
      <c r="BE710" s="26">
        <f t="shared" si="2200"/>
        <v>2.1796176649465558E-2</v>
      </c>
      <c r="BF710" s="26">
        <f t="shared" si="2201"/>
        <v>3.744441682746899E-2</v>
      </c>
      <c r="BG710" s="26">
        <f t="shared" si="2202"/>
        <v>0.12770836807507147</v>
      </c>
      <c r="BH710" s="26">
        <f t="shared" si="2203"/>
        <v>9.0604849290700801E-3</v>
      </c>
      <c r="BI710" s="26">
        <f t="shared" si="2204"/>
        <v>1.052402425071954E-2</v>
      </c>
      <c r="BJ710" s="26">
        <f t="shared" si="2205"/>
        <v>7.9395115747042232E-3</v>
      </c>
      <c r="BK710" s="26">
        <f t="shared" si="2206"/>
        <v>0.15523226052770492</v>
      </c>
      <c r="BL710" s="26">
        <f t="shared" si="2207"/>
        <v>3.8810125980558996E-2</v>
      </c>
      <c r="BM710" s="26">
        <f t="shared" si="2208"/>
        <v>1.6244138168658377E-2</v>
      </c>
      <c r="BN710" s="26">
        <f t="shared" si="2209"/>
        <v>7.1997615381622498E-2</v>
      </c>
      <c r="BO710" s="26">
        <f t="shared" si="2210"/>
        <v>9.4805452200388135E-3</v>
      </c>
      <c r="BP710" s="26">
        <f t="shared" si="2211"/>
        <v>8.5665227665075814E-3</v>
      </c>
      <c r="BQ710" s="26">
        <f t="shared" si="2212"/>
        <v>2.7594843381437872E-2</v>
      </c>
      <c r="BR710" s="26">
        <f t="shared" si="2213"/>
        <v>1.8791411229690897E-3</v>
      </c>
      <c r="BS710" s="26">
        <f t="shared" si="2214"/>
        <v>1.4249397069463621E-2</v>
      </c>
      <c r="BT710" s="26">
        <f t="shared" si="2215"/>
        <v>1.3848614133020867E-2</v>
      </c>
      <c r="BU710" s="26">
        <f t="shared" si="2216"/>
        <v>1</v>
      </c>
    </row>
    <row r="711" spans="1:73" x14ac:dyDescent="0.2">
      <c r="A711" s="2" t="str">
        <f t="shared" si="2181"/>
        <v>YE Oct-05</v>
      </c>
      <c r="B711" s="9">
        <f t="shared" ref="B711:AJ711" si="2264">IF(OR(B51="C",B52="C",B53="C",B54="C",B55="C",B56="C",B57="C",B58="C",B59="C",B60="C",B61="C",B62="C"),"C",SUM(B51:B62))</f>
        <v>1682488</v>
      </c>
      <c r="C711" s="9">
        <f t="shared" si="2264"/>
        <v>5289056</v>
      </c>
      <c r="D711" s="9">
        <f t="shared" si="2264"/>
        <v>658309</v>
      </c>
      <c r="E711" s="9">
        <f t="shared" si="2264"/>
        <v>1036874</v>
      </c>
      <c r="F711" s="9">
        <f t="shared" si="2264"/>
        <v>907713</v>
      </c>
      <c r="G711" s="9">
        <f t="shared" si="2264"/>
        <v>1890430</v>
      </c>
      <c r="H711" s="9">
        <f t="shared" si="2264"/>
        <v>1080834</v>
      </c>
      <c r="I711" s="9">
        <f t="shared" si="2264"/>
        <v>259008</v>
      </c>
      <c r="J711" s="9">
        <f t="shared" si="2264"/>
        <v>336191</v>
      </c>
      <c r="K711" s="9">
        <f t="shared" si="2264"/>
        <v>529865</v>
      </c>
      <c r="L711" s="9">
        <f t="shared" si="2264"/>
        <v>1036979</v>
      </c>
      <c r="M711" s="9">
        <f t="shared" si="2264"/>
        <v>359055</v>
      </c>
      <c r="N711" s="9">
        <f t="shared" si="2264"/>
        <v>555992</v>
      </c>
      <c r="O711" s="9">
        <f t="shared" si="2264"/>
        <v>195203</v>
      </c>
      <c r="P711" s="9">
        <f t="shared" si="2264"/>
        <v>194013</v>
      </c>
      <c r="Q711" s="9">
        <f t="shared" si="2264"/>
        <v>190514</v>
      </c>
      <c r="R711" s="9">
        <f t="shared" si="2264"/>
        <v>1990838</v>
      </c>
      <c r="S711" s="9">
        <f t="shared" si="2264"/>
        <v>1663698</v>
      </c>
      <c r="T711" s="9">
        <f t="shared" si="2264"/>
        <v>683985</v>
      </c>
      <c r="U711" s="9">
        <f t="shared" si="2264"/>
        <v>1171276</v>
      </c>
      <c r="V711" s="9">
        <f t="shared" si="2264"/>
        <v>3985975</v>
      </c>
      <c r="W711" s="9">
        <f t="shared" si="2264"/>
        <v>282921</v>
      </c>
      <c r="X711" s="9">
        <f t="shared" si="2264"/>
        <v>331263</v>
      </c>
      <c r="Y711" s="9">
        <f t="shared" si="2264"/>
        <v>244366</v>
      </c>
      <c r="Z711" s="9">
        <f t="shared" si="2264"/>
        <v>4844522</v>
      </c>
      <c r="AA711" s="9">
        <f t="shared" si="2264"/>
        <v>1215051</v>
      </c>
      <c r="AB711" s="9">
        <f t="shared" si="2264"/>
        <v>505605</v>
      </c>
      <c r="AC711" s="9">
        <f t="shared" si="2264"/>
        <v>2245473</v>
      </c>
      <c r="AD711" s="9">
        <f t="shared" si="2264"/>
        <v>295273</v>
      </c>
      <c r="AE711" s="9">
        <f t="shared" si="2264"/>
        <v>269397</v>
      </c>
      <c r="AF711" s="9">
        <f t="shared" si="2264"/>
        <v>864690</v>
      </c>
      <c r="AG711" s="9">
        <f t="shared" si="2264"/>
        <v>60154</v>
      </c>
      <c r="AH711" s="9">
        <f t="shared" si="2264"/>
        <v>439699</v>
      </c>
      <c r="AI711" s="9">
        <f t="shared" si="2264"/>
        <v>435644</v>
      </c>
      <c r="AJ711" s="9">
        <f t="shared" si="2264"/>
        <v>31224131</v>
      </c>
      <c r="AL711" s="1" t="str">
        <f t="shared" si="2218"/>
        <v>YE Oct-05</v>
      </c>
      <c r="AM711" s="26">
        <f t="shared" si="2219"/>
        <v>5.3884221789871428E-2</v>
      </c>
      <c r="AN711" s="26">
        <f t="shared" si="2183"/>
        <v>0.16939001440904791</v>
      </c>
      <c r="AO711" s="26">
        <f t="shared" si="2184"/>
        <v>2.1083340958312019E-2</v>
      </c>
      <c r="AP711" s="26">
        <f t="shared" si="2185"/>
        <v>3.3207457398894462E-2</v>
      </c>
      <c r="AQ711" s="26">
        <f t="shared" si="2186"/>
        <v>2.9070881107948209E-2</v>
      </c>
      <c r="AR711" s="26">
        <f t="shared" si="2187"/>
        <v>6.0543878707144803E-2</v>
      </c>
      <c r="AS711" s="26">
        <f t="shared" si="2188"/>
        <v>3.4615342857740379E-2</v>
      </c>
      <c r="AT711" s="26">
        <f t="shared" si="2189"/>
        <v>8.2951227689891521E-3</v>
      </c>
      <c r="AU711" s="26">
        <f t="shared" si="2190"/>
        <v>1.0767025029455583E-2</v>
      </c>
      <c r="AV711" s="26">
        <f t="shared" si="2191"/>
        <v>1.6969727676328285E-2</v>
      </c>
      <c r="AW711" s="26">
        <f t="shared" si="2192"/>
        <v>3.3210820182633743E-2</v>
      </c>
      <c r="AX711" s="26">
        <f t="shared" si="2193"/>
        <v>1.1499279195312113E-2</v>
      </c>
      <c r="AY711" s="26">
        <f t="shared" si="2194"/>
        <v>1.780648435019697E-2</v>
      </c>
      <c r="AZ711" s="26">
        <f t="shared" si="2195"/>
        <v>6.2516711834190034E-3</v>
      </c>
      <c r="BA711" s="26">
        <f t="shared" si="2196"/>
        <v>6.2135596343738117E-3</v>
      </c>
      <c r="BB711" s="26">
        <f t="shared" si="2197"/>
        <v>6.1014988695762265E-3</v>
      </c>
      <c r="BC711" s="26">
        <f t="shared" si="2198"/>
        <v>6.3759596704228538E-2</v>
      </c>
      <c r="BD711" s="26">
        <f t="shared" si="2199"/>
        <v>5.328244363309903E-2</v>
      </c>
      <c r="BE711" s="26">
        <f t="shared" si="2200"/>
        <v>2.1905653675357691E-2</v>
      </c>
      <c r="BF711" s="26">
        <f t="shared" si="2201"/>
        <v>3.751188463819858E-2</v>
      </c>
      <c r="BG711" s="26">
        <f t="shared" si="2202"/>
        <v>0.12765687538269679</v>
      </c>
      <c r="BH711" s="26">
        <f t="shared" si="2203"/>
        <v>9.0609727457266944E-3</v>
      </c>
      <c r="BI711" s="26">
        <f t="shared" si="2204"/>
        <v>1.0609198379291964E-2</v>
      </c>
      <c r="BJ711" s="26">
        <f t="shared" si="2205"/>
        <v>7.8261905831742765E-3</v>
      </c>
      <c r="BK711" s="26">
        <f t="shared" si="2206"/>
        <v>0.15515314101135433</v>
      </c>
      <c r="BL711" s="26">
        <f t="shared" si="2207"/>
        <v>3.8913845192360998E-2</v>
      </c>
      <c r="BM711" s="26">
        <f t="shared" si="2208"/>
        <v>1.6192764499995214E-2</v>
      </c>
      <c r="BN711" s="26">
        <f t="shared" si="2209"/>
        <v>7.1914667537104557E-2</v>
      </c>
      <c r="BO711" s="26">
        <f t="shared" si="2210"/>
        <v>9.4565642195134272E-3</v>
      </c>
      <c r="BP711" s="26">
        <f t="shared" si="2211"/>
        <v>8.6278462001072188E-3</v>
      </c>
      <c r="BQ711" s="26">
        <f t="shared" si="2212"/>
        <v>2.7693004490661404E-2</v>
      </c>
      <c r="BR711" s="26">
        <f t="shared" si="2213"/>
        <v>1.9265227909785543E-3</v>
      </c>
      <c r="BS711" s="26">
        <f t="shared" si="2214"/>
        <v>1.4082025213127628E-2</v>
      </c>
      <c r="BT711" s="26">
        <f t="shared" si="2215"/>
        <v>1.3952157707767752E-2</v>
      </c>
      <c r="BU711" s="26">
        <f t="shared" si="2216"/>
        <v>1</v>
      </c>
    </row>
    <row r="712" spans="1:73" x14ac:dyDescent="0.2">
      <c r="A712" s="2" t="str">
        <f t="shared" si="2181"/>
        <v>YE Nov-05</v>
      </c>
      <c r="B712" s="9">
        <f t="shared" ref="B712:AJ712" si="2265">IF(OR(B52="C",B53="C",B54="C",B55="C",B56="C",B57="C",B58="C",B59="C",B60="C",B61="C",B62="C",B63="C"),"C",SUM(B52:B63))</f>
        <v>1678983</v>
      </c>
      <c r="C712" s="9">
        <f t="shared" si="2265"/>
        <v>5284732</v>
      </c>
      <c r="D712" s="9">
        <f t="shared" si="2265"/>
        <v>657792</v>
      </c>
      <c r="E712" s="9">
        <f t="shared" si="2265"/>
        <v>1035777</v>
      </c>
      <c r="F712" s="9">
        <f t="shared" si="2265"/>
        <v>909955</v>
      </c>
      <c r="G712" s="9">
        <f t="shared" si="2265"/>
        <v>1886336</v>
      </c>
      <c r="H712" s="9">
        <f t="shared" si="2265"/>
        <v>1077621</v>
      </c>
      <c r="I712" s="9">
        <f t="shared" si="2265"/>
        <v>257340</v>
      </c>
      <c r="J712" s="9">
        <f t="shared" si="2265"/>
        <v>334979</v>
      </c>
      <c r="K712" s="9">
        <f t="shared" si="2265"/>
        <v>528476</v>
      </c>
      <c r="L712" s="9">
        <f t="shared" si="2265"/>
        <v>1035875</v>
      </c>
      <c r="M712" s="9">
        <f t="shared" si="2265"/>
        <v>354720</v>
      </c>
      <c r="N712" s="9">
        <f t="shared" si="2265"/>
        <v>558837</v>
      </c>
      <c r="O712" s="9">
        <f t="shared" si="2265"/>
        <v>193292</v>
      </c>
      <c r="P712" s="9">
        <f t="shared" si="2265"/>
        <v>196063</v>
      </c>
      <c r="Q712" s="9">
        <f t="shared" si="2265"/>
        <v>196050</v>
      </c>
      <c r="R712" s="9">
        <f t="shared" si="2265"/>
        <v>1996823</v>
      </c>
      <c r="S712" s="9">
        <f t="shared" si="2265"/>
        <v>1669155</v>
      </c>
      <c r="T712" s="9">
        <f t="shared" si="2265"/>
        <v>680671</v>
      </c>
      <c r="U712" s="9">
        <f t="shared" si="2265"/>
        <v>1172768</v>
      </c>
      <c r="V712" s="9">
        <f t="shared" si="2265"/>
        <v>3958896</v>
      </c>
      <c r="W712" s="9">
        <f t="shared" si="2265"/>
        <v>282217</v>
      </c>
      <c r="X712" s="9">
        <f t="shared" si="2265"/>
        <v>331481</v>
      </c>
      <c r="Y712" s="9">
        <f t="shared" si="2265"/>
        <v>243070</v>
      </c>
      <c r="Z712" s="9">
        <f t="shared" si="2265"/>
        <v>4815660</v>
      </c>
      <c r="AA712" s="9">
        <f t="shared" si="2265"/>
        <v>1213944</v>
      </c>
      <c r="AB712" s="9">
        <f t="shared" si="2265"/>
        <v>506008</v>
      </c>
      <c r="AC712" s="9">
        <f t="shared" si="2265"/>
        <v>2252836</v>
      </c>
      <c r="AD712" s="9">
        <f t="shared" si="2265"/>
        <v>293578</v>
      </c>
      <c r="AE712" s="9">
        <f t="shared" si="2265"/>
        <v>268532</v>
      </c>
      <c r="AF712" s="9">
        <f t="shared" si="2265"/>
        <v>870413</v>
      </c>
      <c r="AG712" s="9">
        <f t="shared" si="2265"/>
        <v>60926</v>
      </c>
      <c r="AH712" s="9">
        <f t="shared" si="2265"/>
        <v>434667</v>
      </c>
      <c r="AI712" s="9">
        <f t="shared" si="2265"/>
        <v>437038</v>
      </c>
      <c r="AJ712" s="9">
        <f t="shared" si="2265"/>
        <v>31190691</v>
      </c>
      <c r="AL712" s="1" t="str">
        <f t="shared" si="2218"/>
        <v>YE Nov-05</v>
      </c>
      <c r="AM712" s="26">
        <f t="shared" si="2219"/>
        <v>5.3829618587161149E-2</v>
      </c>
      <c r="AN712" s="26">
        <f t="shared" si="2183"/>
        <v>0.16943298883631658</v>
      </c>
      <c r="AO712" s="26">
        <f t="shared" si="2184"/>
        <v>2.1089369260847732E-2</v>
      </c>
      <c r="AP712" s="26">
        <f t="shared" si="2185"/>
        <v>3.3207888853760886E-2</v>
      </c>
      <c r="AQ712" s="26">
        <f t="shared" si="2186"/>
        <v>2.9173928849476276E-2</v>
      </c>
      <c r="AR712" s="26">
        <f t="shared" si="2187"/>
        <v>6.047753158145807E-2</v>
      </c>
      <c r="AS712" s="26">
        <f t="shared" si="2188"/>
        <v>3.4549442973225569E-2</v>
      </c>
      <c r="AT712" s="26">
        <f t="shared" si="2189"/>
        <v>8.250538598199058E-3</v>
      </c>
      <c r="AU712" s="26">
        <f t="shared" si="2190"/>
        <v>1.0739710768190419E-2</v>
      </c>
      <c r="AV712" s="26">
        <f t="shared" si="2191"/>
        <v>1.6943388654005773E-2</v>
      </c>
      <c r="AW712" s="26">
        <f t="shared" si="2192"/>
        <v>3.321103081685494E-2</v>
      </c>
      <c r="AX712" s="26">
        <f t="shared" si="2193"/>
        <v>1.1372623966554637E-2</v>
      </c>
      <c r="AY712" s="26">
        <f t="shared" si="2194"/>
        <v>1.7916788057052022E-2</v>
      </c>
      <c r="AZ712" s="26">
        <f t="shared" si="2195"/>
        <v>6.1971054119961625E-3</v>
      </c>
      <c r="BA712" s="26">
        <f t="shared" si="2196"/>
        <v>6.285946021522896E-3</v>
      </c>
      <c r="BB712" s="26">
        <f t="shared" si="2197"/>
        <v>6.2855292305002159E-3</v>
      </c>
      <c r="BC712" s="26">
        <f t="shared" si="2198"/>
        <v>6.4019838483219238E-2</v>
      </c>
      <c r="BD712" s="26">
        <f t="shared" si="2199"/>
        <v>5.3514524574014725E-2</v>
      </c>
      <c r="BE712" s="26">
        <f t="shared" si="2200"/>
        <v>2.1822889399917431E-2</v>
      </c>
      <c r="BF712" s="26">
        <f t="shared" si="2201"/>
        <v>3.7599936468223807E-2</v>
      </c>
      <c r="BG712" s="26">
        <f t="shared" si="2202"/>
        <v>0.12692556250196574</v>
      </c>
      <c r="BH712" s="26">
        <f t="shared" si="2203"/>
        <v>9.0481163113699525E-3</v>
      </c>
      <c r="BI712" s="26">
        <f t="shared" si="2204"/>
        <v>1.0627561922241478E-2</v>
      </c>
      <c r="BJ712" s="26">
        <f t="shared" si="2205"/>
        <v>7.7930302986875151E-3</v>
      </c>
      <c r="BK712" s="26">
        <f t="shared" si="2206"/>
        <v>0.15439414279087307</v>
      </c>
      <c r="BL712" s="26">
        <f t="shared" si="2207"/>
        <v>3.8920073941292294E-2</v>
      </c>
      <c r="BM712" s="26">
        <f t="shared" si="2208"/>
        <v>1.6223045523422356E-2</v>
      </c>
      <c r="BN712" s="26">
        <f t="shared" si="2209"/>
        <v>7.2227832336257E-2</v>
      </c>
      <c r="BO712" s="26">
        <f t="shared" si="2210"/>
        <v>9.4123596043447708E-3</v>
      </c>
      <c r="BP712" s="26">
        <f t="shared" si="2211"/>
        <v>8.6093636078790302E-3</v>
      </c>
      <c r="BQ712" s="26">
        <f t="shared" si="2212"/>
        <v>2.7906178801873932E-2</v>
      </c>
      <c r="BR712" s="26">
        <f t="shared" si="2213"/>
        <v>1.9533392190637907E-3</v>
      </c>
      <c r="BS712" s="26">
        <f t="shared" si="2214"/>
        <v>1.3935792573495727E-2</v>
      </c>
      <c r="BT712" s="26">
        <f t="shared" si="2215"/>
        <v>1.4011808843863062E-2</v>
      </c>
      <c r="BU712" s="26">
        <f t="shared" si="2216"/>
        <v>1</v>
      </c>
    </row>
    <row r="713" spans="1:73" x14ac:dyDescent="0.2">
      <c r="A713" s="2" t="str">
        <f t="shared" si="2181"/>
        <v>YE Dec-05</v>
      </c>
      <c r="B713" s="9">
        <f t="shared" ref="B713:AJ713" si="2266">IF(OR(B53="C",B54="C",B55="C",B56="C",B57="C",B58="C",B59="C",B60="C",B61="C",B62="C",B63="C",B64="C"),"C",SUM(B53:B64))</f>
        <v>1656439</v>
      </c>
      <c r="C713" s="9">
        <f t="shared" si="2266"/>
        <v>5263071</v>
      </c>
      <c r="D713" s="9">
        <f t="shared" si="2266"/>
        <v>650474</v>
      </c>
      <c r="E713" s="9">
        <f t="shared" si="2266"/>
        <v>1032564</v>
      </c>
      <c r="F713" s="9">
        <f t="shared" si="2266"/>
        <v>917609</v>
      </c>
      <c r="G713" s="9">
        <f t="shared" si="2266"/>
        <v>1872429</v>
      </c>
      <c r="H713" s="9">
        <f t="shared" si="2266"/>
        <v>1074056</v>
      </c>
      <c r="I713" s="9">
        <f t="shared" si="2266"/>
        <v>256623</v>
      </c>
      <c r="J713" s="9">
        <f t="shared" si="2266"/>
        <v>335156</v>
      </c>
      <c r="K713" s="9">
        <f t="shared" si="2266"/>
        <v>533914</v>
      </c>
      <c r="L713" s="9">
        <f t="shared" si="2266"/>
        <v>1033604</v>
      </c>
      <c r="M713" s="9">
        <f t="shared" si="2266"/>
        <v>357554</v>
      </c>
      <c r="N713" s="9">
        <f t="shared" si="2266"/>
        <v>557266</v>
      </c>
      <c r="O713" s="9">
        <f t="shared" si="2266"/>
        <v>191687</v>
      </c>
      <c r="P713" s="9">
        <f t="shared" si="2266"/>
        <v>196942</v>
      </c>
      <c r="Q713" s="9">
        <f t="shared" si="2266"/>
        <v>193290</v>
      </c>
      <c r="R713" s="9">
        <f t="shared" si="2266"/>
        <v>1998262</v>
      </c>
      <c r="S713" s="9">
        <f t="shared" si="2266"/>
        <v>1671534</v>
      </c>
      <c r="T713" s="9">
        <f t="shared" si="2266"/>
        <v>680775</v>
      </c>
      <c r="U713" s="9">
        <f t="shared" si="2266"/>
        <v>1161790</v>
      </c>
      <c r="V713" s="9">
        <f t="shared" si="2266"/>
        <v>3933044</v>
      </c>
      <c r="W713" s="9">
        <f t="shared" si="2266"/>
        <v>280669</v>
      </c>
      <c r="X713" s="9">
        <f t="shared" si="2266"/>
        <v>333470</v>
      </c>
      <c r="Y713" s="9">
        <f t="shared" si="2266"/>
        <v>243637</v>
      </c>
      <c r="Z713" s="9">
        <f t="shared" si="2266"/>
        <v>4790818</v>
      </c>
      <c r="AA713" s="9">
        <f t="shared" si="2266"/>
        <v>1209842</v>
      </c>
      <c r="AB713" s="9">
        <f t="shared" si="2266"/>
        <v>506082</v>
      </c>
      <c r="AC713" s="9">
        <f t="shared" si="2266"/>
        <v>2256738</v>
      </c>
      <c r="AD713" s="9">
        <f t="shared" si="2266"/>
        <v>291950</v>
      </c>
      <c r="AE713" s="9">
        <f t="shared" si="2266"/>
        <v>273375</v>
      </c>
      <c r="AF713" s="9">
        <f t="shared" si="2266"/>
        <v>872060</v>
      </c>
      <c r="AG713" s="9">
        <f t="shared" si="2266"/>
        <v>62054</v>
      </c>
      <c r="AH713" s="9">
        <f t="shared" si="2266"/>
        <v>427708</v>
      </c>
      <c r="AI713" s="9">
        <f t="shared" si="2266"/>
        <v>433371</v>
      </c>
      <c r="AJ713" s="9">
        <f t="shared" si="2266"/>
        <v>31087501</v>
      </c>
      <c r="AL713" s="1" t="str">
        <f t="shared" si="2218"/>
        <v>YE Dec-05</v>
      </c>
      <c r="AM713" s="26">
        <f t="shared" si="2219"/>
        <v>5.3283118511198442E-2</v>
      </c>
      <c r="AN713" s="26">
        <f t="shared" si="2183"/>
        <v>0.16929861940334157</v>
      </c>
      <c r="AO713" s="26">
        <f t="shared" si="2184"/>
        <v>2.0923971984753615E-2</v>
      </c>
      <c r="AP713" s="26">
        <f t="shared" si="2185"/>
        <v>3.3214763708411303E-2</v>
      </c>
      <c r="AQ713" s="26">
        <f t="shared" si="2186"/>
        <v>2.951697532715801E-2</v>
      </c>
      <c r="AR713" s="26">
        <f t="shared" si="2187"/>
        <v>6.0230926892451082E-2</v>
      </c>
      <c r="AS713" s="26">
        <f t="shared" si="2188"/>
        <v>3.4549448024143205E-2</v>
      </c>
      <c r="AT713" s="26">
        <f t="shared" si="2189"/>
        <v>8.254861013112633E-3</v>
      </c>
      <c r="AU713" s="26">
        <f t="shared" si="2190"/>
        <v>1.0781053131289003E-2</v>
      </c>
      <c r="AV713" s="26">
        <f t="shared" si="2191"/>
        <v>1.7174555137127297E-2</v>
      </c>
      <c r="AW713" s="26">
        <f t="shared" si="2192"/>
        <v>3.324821766793027E-2</v>
      </c>
      <c r="AX713" s="26">
        <f t="shared" si="2193"/>
        <v>1.1501535617160092E-2</v>
      </c>
      <c r="AY713" s="26">
        <f t="shared" si="2194"/>
        <v>1.7925725197403292E-2</v>
      </c>
      <c r="AZ713" s="26">
        <f t="shared" si="2195"/>
        <v>6.1660472483780543E-3</v>
      </c>
      <c r="BA713" s="26">
        <f t="shared" si="2196"/>
        <v>6.3350862457551673E-3</v>
      </c>
      <c r="BB713" s="26">
        <f t="shared" si="2197"/>
        <v>6.217611380213546E-3</v>
      </c>
      <c r="BC713" s="26">
        <f t="shared" si="2198"/>
        <v>6.427863082336531E-2</v>
      </c>
      <c r="BD713" s="26">
        <f t="shared" si="2199"/>
        <v>5.3768683433255055E-2</v>
      </c>
      <c r="BE713" s="26">
        <f t="shared" si="2200"/>
        <v>2.1898672395700123E-2</v>
      </c>
      <c r="BF713" s="26">
        <f t="shared" si="2201"/>
        <v>3.7371611182256174E-2</v>
      </c>
      <c r="BG713" s="26">
        <f t="shared" si="2202"/>
        <v>0.12651528342532262</v>
      </c>
      <c r="BH713" s="26">
        <f t="shared" si="2203"/>
        <v>9.0283551579137863E-3</v>
      </c>
      <c r="BI713" s="26">
        <f t="shared" si="2204"/>
        <v>1.0726819116145746E-2</v>
      </c>
      <c r="BJ713" s="26">
        <f t="shared" si="2205"/>
        <v>7.8371368608882389E-3</v>
      </c>
      <c r="BK713" s="26">
        <f t="shared" si="2206"/>
        <v>0.15410753022573284</v>
      </c>
      <c r="BL713" s="26">
        <f t="shared" si="2207"/>
        <v>3.891731278110775E-2</v>
      </c>
      <c r="BM713" s="26">
        <f t="shared" si="2208"/>
        <v>1.6279275712769579E-2</v>
      </c>
      <c r="BN713" s="26">
        <f t="shared" si="2209"/>
        <v>7.2593097785505503E-2</v>
      </c>
      <c r="BO713" s="26">
        <f t="shared" si="2210"/>
        <v>9.3912341168883272E-3</v>
      </c>
      <c r="BP713" s="26">
        <f t="shared" si="2211"/>
        <v>8.7937270995182282E-3</v>
      </c>
      <c r="BQ713" s="26">
        <f t="shared" si="2212"/>
        <v>2.8051788402033345E-2</v>
      </c>
      <c r="BR713" s="26">
        <f t="shared" si="2213"/>
        <v>1.9961076961445053E-3</v>
      </c>
      <c r="BS713" s="26">
        <f t="shared" si="2214"/>
        <v>1.3758198190327361E-2</v>
      </c>
      <c r="BT713" s="26">
        <f t="shared" si="2215"/>
        <v>1.3940361433361916E-2</v>
      </c>
      <c r="BU713" s="26">
        <f t="shared" si="2216"/>
        <v>1</v>
      </c>
    </row>
    <row r="714" spans="1:73" x14ac:dyDescent="0.2">
      <c r="A714" s="2" t="str">
        <f t="shared" si="2181"/>
        <v>YE Jan-06</v>
      </c>
      <c r="B714" s="9">
        <f t="shared" ref="B714:AJ714" si="2267">IF(OR(B54="C",B55="C",B56="C",B57="C",B58="C",B59="C",B60="C",B61="C",B62="C",B63="C",B64="C",B65="C"),"C",SUM(B54:B65))</f>
        <v>1639922</v>
      </c>
      <c r="C714" s="9">
        <f t="shared" si="2267"/>
        <v>5219626</v>
      </c>
      <c r="D714" s="9">
        <f t="shared" si="2267"/>
        <v>645047</v>
      </c>
      <c r="E714" s="9">
        <f t="shared" si="2267"/>
        <v>1032632</v>
      </c>
      <c r="F714" s="9">
        <f t="shared" si="2267"/>
        <v>907108</v>
      </c>
      <c r="G714" s="9">
        <f t="shared" si="2267"/>
        <v>1853394</v>
      </c>
      <c r="H714" s="9">
        <f t="shared" si="2267"/>
        <v>1060852</v>
      </c>
      <c r="I714" s="9">
        <f t="shared" si="2267"/>
        <v>238952</v>
      </c>
      <c r="J714" s="9">
        <f t="shared" si="2267"/>
        <v>342007</v>
      </c>
      <c r="K714" s="9">
        <f t="shared" si="2267"/>
        <v>544155</v>
      </c>
      <c r="L714" s="9">
        <f t="shared" si="2267"/>
        <v>1022072</v>
      </c>
      <c r="M714" s="9">
        <f t="shared" si="2267"/>
        <v>356454</v>
      </c>
      <c r="N714" s="9">
        <f t="shared" si="2267"/>
        <v>552719</v>
      </c>
      <c r="O714" s="9">
        <f t="shared" si="2267"/>
        <v>194680</v>
      </c>
      <c r="P714" s="9">
        <f t="shared" si="2267"/>
        <v>198737</v>
      </c>
      <c r="Q714" s="9">
        <f t="shared" si="2267"/>
        <v>194824</v>
      </c>
      <c r="R714" s="9">
        <f t="shared" si="2267"/>
        <v>2005728</v>
      </c>
      <c r="S714" s="9">
        <f t="shared" si="2267"/>
        <v>1672146</v>
      </c>
      <c r="T714" s="9">
        <f t="shared" si="2267"/>
        <v>683065</v>
      </c>
      <c r="U714" s="9">
        <f t="shared" si="2267"/>
        <v>1177851</v>
      </c>
      <c r="V714" s="9">
        <f t="shared" si="2267"/>
        <v>3915620</v>
      </c>
      <c r="W714" s="9">
        <f t="shared" si="2267"/>
        <v>278396</v>
      </c>
      <c r="X714" s="9">
        <f t="shared" si="2267"/>
        <v>333247</v>
      </c>
      <c r="Y714" s="9">
        <f t="shared" si="2267"/>
        <v>247687</v>
      </c>
      <c r="Z714" s="9">
        <f t="shared" si="2267"/>
        <v>4774947</v>
      </c>
      <c r="AA714" s="9">
        <f t="shared" si="2267"/>
        <v>1211707</v>
      </c>
      <c r="AB714" s="9">
        <f t="shared" si="2267"/>
        <v>512266</v>
      </c>
      <c r="AC714" s="9">
        <f t="shared" si="2267"/>
        <v>2268703</v>
      </c>
      <c r="AD714" s="9">
        <f t="shared" si="2267"/>
        <v>290512</v>
      </c>
      <c r="AE714" s="9">
        <f t="shared" si="2267"/>
        <v>278611</v>
      </c>
      <c r="AF714" s="9">
        <f t="shared" si="2267"/>
        <v>877833</v>
      </c>
      <c r="AG714" s="9">
        <f t="shared" si="2267"/>
        <v>63880</v>
      </c>
      <c r="AH714" s="9">
        <f t="shared" si="2267"/>
        <v>419899</v>
      </c>
      <c r="AI714" s="9">
        <f t="shared" si="2267"/>
        <v>439475</v>
      </c>
      <c r="AJ714" s="9">
        <f t="shared" si="2267"/>
        <v>31007658</v>
      </c>
      <c r="AL714" s="1" t="str">
        <f t="shared" si="2218"/>
        <v>YE Jan-06</v>
      </c>
      <c r="AM714" s="26">
        <f t="shared" si="2219"/>
        <v>5.2887644723119687E-2</v>
      </c>
      <c r="AN714" s="26">
        <f t="shared" si="2183"/>
        <v>0.16833344846618212</v>
      </c>
      <c r="AO714" s="26">
        <f t="shared" si="2184"/>
        <v>2.0802828772169765E-2</v>
      </c>
      <c r="AP714" s="26">
        <f t="shared" si="2185"/>
        <v>3.3302482889871914E-2</v>
      </c>
      <c r="AQ714" s="26">
        <f t="shared" si="2186"/>
        <v>2.9254321625967365E-2</v>
      </c>
      <c r="AR714" s="26">
        <f t="shared" si="2187"/>
        <v>5.9772137579690798E-2</v>
      </c>
      <c r="AS714" s="26">
        <f t="shared" si="2188"/>
        <v>3.4212580647013068E-2</v>
      </c>
      <c r="AT714" s="26">
        <f t="shared" si="2189"/>
        <v>7.7062253460096859E-3</v>
      </c>
      <c r="AU714" s="26">
        <f t="shared" si="2190"/>
        <v>1.102975916465539E-2</v>
      </c>
      <c r="AV714" s="26">
        <f t="shared" si="2191"/>
        <v>1.7549051914852776E-2</v>
      </c>
      <c r="AW714" s="26">
        <f t="shared" si="2192"/>
        <v>3.2961921858142271E-2</v>
      </c>
      <c r="AX714" s="26">
        <f t="shared" si="2193"/>
        <v>1.149567632615143E-2</v>
      </c>
      <c r="AY714" s="26">
        <f t="shared" si="2194"/>
        <v>1.7825241751569885E-2</v>
      </c>
      <c r="AZ714" s="26">
        <f t="shared" si="2195"/>
        <v>6.278449020561308E-3</v>
      </c>
      <c r="BA714" s="26">
        <f t="shared" si="2196"/>
        <v>6.409287666936987E-3</v>
      </c>
      <c r="BB714" s="26">
        <f t="shared" si="2197"/>
        <v>6.2830930346303481E-3</v>
      </c>
      <c r="BC714" s="26">
        <f t="shared" si="2198"/>
        <v>6.4684923962977148E-2</v>
      </c>
      <c r="BD714" s="26">
        <f t="shared" si="2199"/>
        <v>5.3926871871458337E-2</v>
      </c>
      <c r="BE714" s="26">
        <f t="shared" si="2200"/>
        <v>2.2028912986591893E-2</v>
      </c>
      <c r="BF714" s="26">
        <f t="shared" si="2201"/>
        <v>3.7985809828010871E-2</v>
      </c>
      <c r="BG714" s="26">
        <f t="shared" si="2202"/>
        <v>0.12627912756261694</v>
      </c>
      <c r="BH714" s="26">
        <f t="shared" si="2203"/>
        <v>8.9782981997543962E-3</v>
      </c>
      <c r="BI714" s="26">
        <f t="shared" si="2204"/>
        <v>1.0747248308788751E-2</v>
      </c>
      <c r="BJ714" s="26">
        <f t="shared" si="2205"/>
        <v>7.9879299494337811E-3</v>
      </c>
      <c r="BK714" s="26">
        <f t="shared" si="2206"/>
        <v>0.15399250727030078</v>
      </c>
      <c r="BL714" s="26">
        <f t="shared" si="2207"/>
        <v>3.9077669135798646E-2</v>
      </c>
      <c r="BM714" s="26">
        <f t="shared" si="2208"/>
        <v>1.6520628549244191E-2</v>
      </c>
      <c r="BN714" s="26">
        <f t="shared" si="2209"/>
        <v>7.3165893406074073E-2</v>
      </c>
      <c r="BO714" s="26">
        <f t="shared" si="2210"/>
        <v>9.3690403835078422E-3</v>
      </c>
      <c r="BP714" s="26">
        <f t="shared" si="2211"/>
        <v>8.9852319707602549E-3</v>
      </c>
      <c r="BQ714" s="26">
        <f t="shared" si="2212"/>
        <v>2.8310200015750946E-2</v>
      </c>
      <c r="BR714" s="26">
        <f t="shared" si="2213"/>
        <v>2.0601362411827428E-3</v>
      </c>
      <c r="BS714" s="26">
        <f t="shared" si="2214"/>
        <v>1.3541783774833945E-2</v>
      </c>
      <c r="BT714" s="26">
        <f t="shared" si="2215"/>
        <v>1.4173111687441857E-2</v>
      </c>
      <c r="BU714" s="26">
        <f t="shared" si="2216"/>
        <v>1</v>
      </c>
    </row>
    <row r="715" spans="1:73" x14ac:dyDescent="0.2">
      <c r="A715" s="2" t="str">
        <f t="shared" si="2181"/>
        <v>YE Feb-06</v>
      </c>
      <c r="B715" s="9">
        <f t="shared" ref="B715:AJ715" si="2268">IF(OR(B55="C",B56="C",B57="C",B58="C",B59="C",B60="C",B61="C",B62="C",B63="C",B64="C",B65="C",B66="C"),"C",SUM(B55:B66))</f>
        <v>1651237</v>
      </c>
      <c r="C715" s="9">
        <f t="shared" si="2268"/>
        <v>5213171</v>
      </c>
      <c r="D715" s="9">
        <f t="shared" si="2268"/>
        <v>647442</v>
      </c>
      <c r="E715" s="9">
        <f t="shared" si="2268"/>
        <v>1035601</v>
      </c>
      <c r="F715" s="9">
        <f t="shared" si="2268"/>
        <v>914241</v>
      </c>
      <c r="G715" s="9">
        <f t="shared" si="2268"/>
        <v>1855197</v>
      </c>
      <c r="H715" s="9">
        <f t="shared" si="2268"/>
        <v>1061169</v>
      </c>
      <c r="I715" s="9">
        <f t="shared" si="2268"/>
        <v>240975</v>
      </c>
      <c r="J715" s="9">
        <f t="shared" si="2268"/>
        <v>344631</v>
      </c>
      <c r="K715" s="9">
        <f t="shared" si="2268"/>
        <v>543769</v>
      </c>
      <c r="L715" s="9">
        <f t="shared" si="2268"/>
        <v>1028843</v>
      </c>
      <c r="M715" s="9">
        <f t="shared" si="2268"/>
        <v>356665</v>
      </c>
      <c r="N715" s="9">
        <f t="shared" si="2268"/>
        <v>546925</v>
      </c>
      <c r="O715" s="9">
        <f t="shared" si="2268"/>
        <v>193420</v>
      </c>
      <c r="P715" s="9">
        <f t="shared" si="2268"/>
        <v>199139</v>
      </c>
      <c r="Q715" s="9">
        <f t="shared" si="2268"/>
        <v>200141</v>
      </c>
      <c r="R715" s="9">
        <f t="shared" si="2268"/>
        <v>2014641</v>
      </c>
      <c r="S715" s="9">
        <f t="shared" si="2268"/>
        <v>1680777</v>
      </c>
      <c r="T715" s="9">
        <f t="shared" si="2268"/>
        <v>687800</v>
      </c>
      <c r="U715" s="9">
        <f t="shared" si="2268"/>
        <v>1190688</v>
      </c>
      <c r="V715" s="9">
        <f t="shared" si="2268"/>
        <v>3914855</v>
      </c>
      <c r="W715" s="9">
        <f t="shared" si="2268"/>
        <v>278387</v>
      </c>
      <c r="X715" s="9">
        <f t="shared" si="2268"/>
        <v>336670</v>
      </c>
      <c r="Y715" s="9">
        <f t="shared" si="2268"/>
        <v>248321</v>
      </c>
      <c r="Z715" s="9">
        <f t="shared" si="2268"/>
        <v>4778230</v>
      </c>
      <c r="AA715" s="9">
        <f t="shared" si="2268"/>
        <v>1211275</v>
      </c>
      <c r="AB715" s="9">
        <f t="shared" si="2268"/>
        <v>510790</v>
      </c>
      <c r="AC715" s="9">
        <f t="shared" si="2268"/>
        <v>2278606</v>
      </c>
      <c r="AD715" s="9">
        <f t="shared" si="2268"/>
        <v>290484</v>
      </c>
      <c r="AE715" s="9">
        <f t="shared" si="2268"/>
        <v>277420</v>
      </c>
      <c r="AF715" s="9">
        <f t="shared" si="2268"/>
        <v>888017</v>
      </c>
      <c r="AG715" s="9">
        <f t="shared" si="2268"/>
        <v>65739</v>
      </c>
      <c r="AH715" s="9">
        <f t="shared" si="2268"/>
        <v>416712</v>
      </c>
      <c r="AI715" s="9">
        <f t="shared" si="2268"/>
        <v>439954</v>
      </c>
      <c r="AJ715" s="9">
        <f t="shared" si="2268"/>
        <v>31082922</v>
      </c>
      <c r="AL715" s="1" t="str">
        <f t="shared" si="2218"/>
        <v>YE Feb-06</v>
      </c>
      <c r="AM715" s="26">
        <f t="shared" si="2219"/>
        <v>5.3123609163900354E-2</v>
      </c>
      <c r="AN715" s="26">
        <f t="shared" si="2183"/>
        <v>0.1677181765601059</v>
      </c>
      <c r="AO715" s="26">
        <f t="shared" si="2184"/>
        <v>2.0829508885940647E-2</v>
      </c>
      <c r="AP715" s="26">
        <f t="shared" si="2185"/>
        <v>3.3317363148805637E-2</v>
      </c>
      <c r="AQ715" s="26">
        <f t="shared" si="2186"/>
        <v>2.9412968317457412E-2</v>
      </c>
      <c r="AR715" s="26">
        <f t="shared" si="2187"/>
        <v>5.9685411815530082E-2</v>
      </c>
      <c r="AS715" s="26">
        <f t="shared" si="2188"/>
        <v>3.4139937036807545E-2</v>
      </c>
      <c r="AT715" s="26">
        <f t="shared" si="2189"/>
        <v>7.752649509592438E-3</v>
      </c>
      <c r="AU715" s="26">
        <f t="shared" si="2190"/>
        <v>1.1087471119993159E-2</v>
      </c>
      <c r="AV715" s="26">
        <f t="shared" si="2191"/>
        <v>1.7494140351412266E-2</v>
      </c>
      <c r="AW715" s="26">
        <f t="shared" si="2192"/>
        <v>3.3099944722056698E-2</v>
      </c>
      <c r="AX715" s="26">
        <f t="shared" si="2193"/>
        <v>1.1474629058362017E-2</v>
      </c>
      <c r="AY715" s="26">
        <f t="shared" si="2194"/>
        <v>1.7595675207112124E-2</v>
      </c>
      <c r="AZ715" s="26">
        <f t="shared" si="2195"/>
        <v>6.2227096924800055E-3</v>
      </c>
      <c r="BA715" s="26">
        <f t="shared" si="2196"/>
        <v>6.4067014034266149E-3</v>
      </c>
      <c r="BB715" s="26">
        <f t="shared" si="2197"/>
        <v>6.4389377549510952E-3</v>
      </c>
      <c r="BC715" s="26">
        <f t="shared" si="2198"/>
        <v>6.481504538086863E-2</v>
      </c>
      <c r="BD715" s="26">
        <f t="shared" si="2199"/>
        <v>5.4073970265729847E-2</v>
      </c>
      <c r="BE715" s="26">
        <f t="shared" si="2200"/>
        <v>2.2127906765007487E-2</v>
      </c>
      <c r="BF715" s="26">
        <f t="shared" si="2201"/>
        <v>3.8306823277425461E-2</v>
      </c>
      <c r="BG715" s="26">
        <f t="shared" si="2202"/>
        <v>0.12594874445845214</v>
      </c>
      <c r="BH715" s="26">
        <f t="shared" si="2203"/>
        <v>8.9562686545364041E-3</v>
      </c>
      <c r="BI715" s="26">
        <f t="shared" si="2204"/>
        <v>1.0831349768210338E-2</v>
      </c>
      <c r="BJ715" s="26">
        <f t="shared" si="2205"/>
        <v>7.9889850767569399E-3</v>
      </c>
      <c r="BK715" s="26">
        <f t="shared" si="2206"/>
        <v>0.1537252514419333</v>
      </c>
      <c r="BL715" s="26">
        <f t="shared" si="2207"/>
        <v>3.8969148396022744E-2</v>
      </c>
      <c r="BM715" s="26">
        <f t="shared" si="2208"/>
        <v>1.6433139715757741E-2</v>
      </c>
      <c r="BN715" s="26">
        <f t="shared" si="2209"/>
        <v>7.3307329343103592E-2</v>
      </c>
      <c r="BO715" s="26">
        <f t="shared" si="2210"/>
        <v>9.3454534293783576E-3</v>
      </c>
      <c r="BP715" s="26">
        <f t="shared" si="2211"/>
        <v>8.9251583232747549E-3</v>
      </c>
      <c r="BQ715" s="26">
        <f t="shared" si="2212"/>
        <v>2.8569289592529301E-2</v>
      </c>
      <c r="BR715" s="26">
        <f t="shared" si="2213"/>
        <v>2.1149556016644769E-3</v>
      </c>
      <c r="BS715" s="26">
        <f t="shared" si="2214"/>
        <v>1.340646159328264E-2</v>
      </c>
      <c r="BT715" s="26">
        <f t="shared" si="2215"/>
        <v>1.4154203391817539E-2</v>
      </c>
      <c r="BU715" s="26">
        <f t="shared" si="2216"/>
        <v>1</v>
      </c>
    </row>
    <row r="716" spans="1:73" x14ac:dyDescent="0.2">
      <c r="A716" s="2" t="str">
        <f t="shared" si="2181"/>
        <v>YE Mar-06</v>
      </c>
      <c r="B716" s="9">
        <f t="shared" ref="B716:AJ716" si="2269">IF(OR(B56="C",B57="C",B58="C",B59="C",B60="C",B61="C",B62="C",B63="C",B64="C",B65="C",B66="C",B67="C"),"C",SUM(B56:B67))</f>
        <v>1634457</v>
      </c>
      <c r="C716" s="9">
        <f t="shared" si="2269"/>
        <v>5179780</v>
      </c>
      <c r="D716" s="9">
        <f t="shared" si="2269"/>
        <v>636423</v>
      </c>
      <c r="E716" s="9">
        <f t="shared" si="2269"/>
        <v>1036115</v>
      </c>
      <c r="F716" s="9">
        <f t="shared" si="2269"/>
        <v>893911</v>
      </c>
      <c r="G716" s="9">
        <f t="shared" si="2269"/>
        <v>1841251</v>
      </c>
      <c r="H716" s="9">
        <f t="shared" si="2269"/>
        <v>1047305</v>
      </c>
      <c r="I716" s="9">
        <f t="shared" si="2269"/>
        <v>238803</v>
      </c>
      <c r="J716" s="9">
        <f t="shared" si="2269"/>
        <v>342703</v>
      </c>
      <c r="K716" s="9">
        <f t="shared" si="2269"/>
        <v>535738</v>
      </c>
      <c r="L716" s="9">
        <f t="shared" si="2269"/>
        <v>1028721</v>
      </c>
      <c r="M716" s="9">
        <f t="shared" si="2269"/>
        <v>354732</v>
      </c>
      <c r="N716" s="9">
        <f t="shared" si="2269"/>
        <v>546106</v>
      </c>
      <c r="O716" s="9">
        <f t="shared" si="2269"/>
        <v>192629</v>
      </c>
      <c r="P716" s="9">
        <f t="shared" si="2269"/>
        <v>198453</v>
      </c>
      <c r="Q716" s="9">
        <f t="shared" si="2269"/>
        <v>202094</v>
      </c>
      <c r="R716" s="9">
        <f t="shared" si="2269"/>
        <v>2017941</v>
      </c>
      <c r="S716" s="9">
        <f t="shared" si="2269"/>
        <v>1684263</v>
      </c>
      <c r="T716" s="9">
        <f t="shared" si="2269"/>
        <v>684016</v>
      </c>
      <c r="U716" s="9">
        <f t="shared" si="2269"/>
        <v>1180868</v>
      </c>
      <c r="V716" s="9">
        <f t="shared" si="2269"/>
        <v>3876255</v>
      </c>
      <c r="W716" s="9">
        <f t="shared" si="2269"/>
        <v>274035</v>
      </c>
      <c r="X716" s="9">
        <f t="shared" si="2269"/>
        <v>338608</v>
      </c>
      <c r="Y716" s="9">
        <f t="shared" si="2269"/>
        <v>245208</v>
      </c>
      <c r="Z716" s="9">
        <f t="shared" si="2269"/>
        <v>4734102</v>
      </c>
      <c r="AA716" s="9">
        <f t="shared" si="2269"/>
        <v>1199502</v>
      </c>
      <c r="AB716" s="9">
        <f t="shared" si="2269"/>
        <v>504314</v>
      </c>
      <c r="AC716" s="9">
        <f t="shared" si="2269"/>
        <v>2277840</v>
      </c>
      <c r="AD716" s="9">
        <f t="shared" si="2269"/>
        <v>285793</v>
      </c>
      <c r="AE716" s="9">
        <f t="shared" si="2269"/>
        <v>268307</v>
      </c>
      <c r="AF716" s="9">
        <f t="shared" si="2269"/>
        <v>886506</v>
      </c>
      <c r="AG716" s="9">
        <f t="shared" si="2269"/>
        <v>66633</v>
      </c>
      <c r="AH716" s="9">
        <f t="shared" si="2269"/>
        <v>410812</v>
      </c>
      <c r="AI716" s="9">
        <f t="shared" si="2269"/>
        <v>433646</v>
      </c>
      <c r="AJ716" s="9">
        <f t="shared" si="2269"/>
        <v>30859499</v>
      </c>
      <c r="AL716" s="1" t="str">
        <f t="shared" si="2218"/>
        <v>YE Mar-06</v>
      </c>
      <c r="AM716" s="26">
        <f t="shared" si="2219"/>
        <v>5.296446970833843E-2</v>
      </c>
      <c r="AN716" s="26">
        <f t="shared" si="2183"/>
        <v>0.16785042427292809</v>
      </c>
      <c r="AO716" s="26">
        <f t="shared" si="2184"/>
        <v>2.0623244726040432E-2</v>
      </c>
      <c r="AP716" s="26">
        <f t="shared" si="2185"/>
        <v>3.3575237238945455E-2</v>
      </c>
      <c r="AQ716" s="26">
        <f t="shared" si="2186"/>
        <v>2.8967126135132654E-2</v>
      </c>
      <c r="AR716" s="26">
        <f t="shared" si="2187"/>
        <v>5.9665615439835881E-2</v>
      </c>
      <c r="AS716" s="26">
        <f t="shared" si="2188"/>
        <v>3.3937848440118878E-2</v>
      </c>
      <c r="AT716" s="26">
        <f t="shared" si="2189"/>
        <v>7.7383952344786929E-3</v>
      </c>
      <c r="AU716" s="26">
        <f t="shared" si="2190"/>
        <v>1.110526778156703E-2</v>
      </c>
      <c r="AV716" s="26">
        <f t="shared" si="2191"/>
        <v>1.7360554038806656E-2</v>
      </c>
      <c r="AW716" s="26">
        <f t="shared" si="2192"/>
        <v>3.3335635163746505E-2</v>
      </c>
      <c r="AX716" s="26">
        <f t="shared" si="2193"/>
        <v>1.1495066721595188E-2</v>
      </c>
      <c r="AY716" s="26">
        <f t="shared" si="2194"/>
        <v>1.7696528384987715E-2</v>
      </c>
      <c r="AZ716" s="26">
        <f t="shared" si="2195"/>
        <v>6.2421298544088483E-3</v>
      </c>
      <c r="BA716" s="26">
        <f t="shared" si="2196"/>
        <v>6.4308561846710471E-3</v>
      </c>
      <c r="BB716" s="26">
        <f t="shared" si="2197"/>
        <v>6.5488425460180025E-3</v>
      </c>
      <c r="BC716" s="26">
        <f t="shared" si="2198"/>
        <v>6.5391243065870908E-2</v>
      </c>
      <c r="BD716" s="26">
        <f t="shared" si="2199"/>
        <v>5.4578429805357501E-2</v>
      </c>
      <c r="BE716" s="26">
        <f t="shared" si="2200"/>
        <v>2.216549270615184E-2</v>
      </c>
      <c r="BF716" s="26">
        <f t="shared" si="2201"/>
        <v>3.8265948517181049E-2</v>
      </c>
      <c r="BG716" s="26">
        <f t="shared" si="2202"/>
        <v>0.12560978387886337</v>
      </c>
      <c r="BH716" s="26">
        <f t="shared" si="2203"/>
        <v>8.8800858367791384E-3</v>
      </c>
      <c r="BI716" s="26">
        <f t="shared" si="2204"/>
        <v>1.0972569580601423E-2</v>
      </c>
      <c r="BJ716" s="26">
        <f t="shared" si="2205"/>
        <v>7.9459488308607999E-3</v>
      </c>
      <c r="BK716" s="26">
        <f t="shared" si="2206"/>
        <v>0.15340825850737239</v>
      </c>
      <c r="BL716" s="26">
        <f t="shared" si="2207"/>
        <v>3.8869782040207461E-2</v>
      </c>
      <c r="BM716" s="26">
        <f t="shared" si="2208"/>
        <v>1.6342261421677648E-2</v>
      </c>
      <c r="BN716" s="26">
        <f t="shared" si="2209"/>
        <v>7.3813252768620774E-2</v>
      </c>
      <c r="BO716" s="26">
        <f t="shared" si="2210"/>
        <v>9.2611030399424171E-3</v>
      </c>
      <c r="BP716" s="26">
        <f t="shared" si="2211"/>
        <v>8.694470380092691E-3</v>
      </c>
      <c r="BQ716" s="26">
        <f t="shared" si="2212"/>
        <v>2.8727167605669814E-2</v>
      </c>
      <c r="BR716" s="26">
        <f t="shared" si="2213"/>
        <v>2.1592379059685966E-3</v>
      </c>
      <c r="BS716" s="26">
        <f t="shared" si="2214"/>
        <v>1.3312335368762791E-2</v>
      </c>
      <c r="BT716" s="26">
        <f t="shared" si="2215"/>
        <v>1.4052269610728288E-2</v>
      </c>
      <c r="BU716" s="26">
        <f t="shared" si="2216"/>
        <v>1</v>
      </c>
    </row>
    <row r="717" spans="1:73" x14ac:dyDescent="0.2">
      <c r="A717" s="2" t="str">
        <f t="shared" si="2181"/>
        <v>YE Apr-06</v>
      </c>
      <c r="B717" s="9">
        <f t="shared" ref="B717:AJ717" si="2270">IF(OR(B57="C",B58="C",B59="C",B60="C",B61="C",B62="C",B63="C",B64="C",B65="C",B66="C",B67="C",B68="C"),"C",SUM(B57:B68))</f>
        <v>1646031</v>
      </c>
      <c r="C717" s="9">
        <f t="shared" si="2270"/>
        <v>5161209</v>
      </c>
      <c r="D717" s="9">
        <f t="shared" si="2270"/>
        <v>637279</v>
      </c>
      <c r="E717" s="9">
        <f t="shared" si="2270"/>
        <v>1028577</v>
      </c>
      <c r="F717" s="9">
        <f t="shared" si="2270"/>
        <v>901424</v>
      </c>
      <c r="G717" s="9">
        <f t="shared" si="2270"/>
        <v>1842133</v>
      </c>
      <c r="H717" s="9">
        <f t="shared" si="2270"/>
        <v>1049908</v>
      </c>
      <c r="I717" s="9">
        <f t="shared" si="2270"/>
        <v>240061</v>
      </c>
      <c r="J717" s="9">
        <f t="shared" si="2270"/>
        <v>343985</v>
      </c>
      <c r="K717" s="9">
        <f t="shared" si="2270"/>
        <v>532704</v>
      </c>
      <c r="L717" s="9">
        <f t="shared" si="2270"/>
        <v>1036592</v>
      </c>
      <c r="M717" s="9">
        <f t="shared" si="2270"/>
        <v>356172</v>
      </c>
      <c r="N717" s="9">
        <f t="shared" si="2270"/>
        <v>538313</v>
      </c>
      <c r="O717" s="9">
        <f t="shared" si="2270"/>
        <v>194286</v>
      </c>
      <c r="P717" s="9">
        <f t="shared" si="2270"/>
        <v>200332</v>
      </c>
      <c r="Q717" s="9">
        <f t="shared" si="2270"/>
        <v>208602</v>
      </c>
      <c r="R717" s="9">
        <f t="shared" si="2270"/>
        <v>2016830</v>
      </c>
      <c r="S717" s="9">
        <f t="shared" si="2270"/>
        <v>1684022</v>
      </c>
      <c r="T717" s="9">
        <f t="shared" si="2270"/>
        <v>685992</v>
      </c>
      <c r="U717" s="9">
        <f t="shared" si="2270"/>
        <v>1190489</v>
      </c>
      <c r="V717" s="9">
        <f t="shared" si="2270"/>
        <v>3881395</v>
      </c>
      <c r="W717" s="9">
        <f t="shared" si="2270"/>
        <v>277027</v>
      </c>
      <c r="X717" s="9">
        <f t="shared" si="2270"/>
        <v>340771</v>
      </c>
      <c r="Y717" s="9">
        <f t="shared" si="2270"/>
        <v>248471</v>
      </c>
      <c r="Z717" s="9">
        <f t="shared" si="2270"/>
        <v>4747660</v>
      </c>
      <c r="AA717" s="9">
        <f t="shared" si="2270"/>
        <v>1209480</v>
      </c>
      <c r="AB717" s="9">
        <f t="shared" si="2270"/>
        <v>512320</v>
      </c>
      <c r="AC717" s="9">
        <f t="shared" si="2270"/>
        <v>2300552</v>
      </c>
      <c r="AD717" s="9">
        <f t="shared" si="2270"/>
        <v>290796</v>
      </c>
      <c r="AE717" s="9">
        <f t="shared" si="2270"/>
        <v>279144</v>
      </c>
      <c r="AF717" s="9">
        <f t="shared" si="2270"/>
        <v>892129</v>
      </c>
      <c r="AG717" s="9">
        <f t="shared" si="2270"/>
        <v>68579</v>
      </c>
      <c r="AH717" s="9">
        <f t="shared" si="2270"/>
        <v>414655</v>
      </c>
      <c r="AI717" s="9">
        <f t="shared" si="2270"/>
        <v>432595</v>
      </c>
      <c r="AJ717" s="9">
        <f t="shared" si="2270"/>
        <v>30958826</v>
      </c>
      <c r="AL717" s="1" t="str">
        <f t="shared" si="2218"/>
        <v>YE Apr-06</v>
      </c>
      <c r="AM717" s="26">
        <f t="shared" si="2219"/>
        <v>5.3168392108925579E-2</v>
      </c>
      <c r="AN717" s="26">
        <f t="shared" si="2183"/>
        <v>0.16671203875754204</v>
      </c>
      <c r="AO717" s="26">
        <f t="shared" si="2184"/>
        <v>2.0584727599166713E-2</v>
      </c>
      <c r="AP717" s="26">
        <f t="shared" si="2185"/>
        <v>3.32240311696574E-2</v>
      </c>
      <c r="AQ717" s="26">
        <f t="shared" si="2186"/>
        <v>2.9116866382465537E-2</v>
      </c>
      <c r="AR717" s="26">
        <f t="shared" si="2187"/>
        <v>5.9502676231973396E-2</v>
      </c>
      <c r="AS717" s="26">
        <f t="shared" si="2188"/>
        <v>3.3913043085031715E-2</v>
      </c>
      <c r="AT717" s="26">
        <f t="shared" si="2189"/>
        <v>7.7542023072838745E-3</v>
      </c>
      <c r="AU717" s="26">
        <f t="shared" si="2190"/>
        <v>1.1111047944776718E-2</v>
      </c>
      <c r="AV717" s="26">
        <f t="shared" si="2191"/>
        <v>1.7206854032514023E-2</v>
      </c>
      <c r="AW717" s="26">
        <f t="shared" si="2192"/>
        <v>3.3482923415765184E-2</v>
      </c>
      <c r="AX717" s="26">
        <f t="shared" si="2193"/>
        <v>1.1504699822919642E-2</v>
      </c>
      <c r="AY717" s="26">
        <f t="shared" si="2194"/>
        <v>1.7388030153339794E-2</v>
      </c>
      <c r="AZ717" s="26">
        <f t="shared" si="2195"/>
        <v>6.2756255679721189E-3</v>
      </c>
      <c r="BA717" s="26">
        <f t="shared" si="2196"/>
        <v>6.4709172111371404E-3</v>
      </c>
      <c r="BB717" s="26">
        <f t="shared" si="2197"/>
        <v>6.7380462036900233E-3</v>
      </c>
      <c r="BC717" s="26">
        <f t="shared" si="2198"/>
        <v>6.5145558168129503E-2</v>
      </c>
      <c r="BD717" s="26">
        <f t="shared" si="2199"/>
        <v>5.4395538125379818E-2</v>
      </c>
      <c r="BE717" s="26">
        <f t="shared" si="2200"/>
        <v>2.2158204577912611E-2</v>
      </c>
      <c r="BF717" s="26">
        <f t="shared" si="2201"/>
        <v>3.8453945249732661E-2</v>
      </c>
      <c r="BG717" s="26">
        <f t="shared" si="2202"/>
        <v>0.12537280967954018</v>
      </c>
      <c r="BH717" s="26">
        <f t="shared" si="2203"/>
        <v>8.9482398331254542E-3</v>
      </c>
      <c r="BI717" s="26">
        <f t="shared" si="2204"/>
        <v>1.1007232638601993E-2</v>
      </c>
      <c r="BJ717" s="26">
        <f t="shared" si="2205"/>
        <v>8.0258534351399496E-3</v>
      </c>
      <c r="BK717" s="26">
        <f t="shared" si="2206"/>
        <v>0.15335400638254176</v>
      </c>
      <c r="BL717" s="26">
        <f t="shared" si="2207"/>
        <v>3.9067372903610752E-2</v>
      </c>
      <c r="BM717" s="26">
        <f t="shared" si="2208"/>
        <v>1.6548431132369167E-2</v>
      </c>
      <c r="BN717" s="26">
        <f t="shared" si="2209"/>
        <v>7.4310052971646917E-2</v>
      </c>
      <c r="BO717" s="26">
        <f t="shared" si="2210"/>
        <v>9.3929918401944573E-3</v>
      </c>
      <c r="BP717" s="26">
        <f t="shared" si="2211"/>
        <v>9.0166209791030186E-3</v>
      </c>
      <c r="BQ717" s="26">
        <f t="shared" si="2212"/>
        <v>2.8816628899299992E-2</v>
      </c>
      <c r="BR717" s="26">
        <f t="shared" si="2213"/>
        <v>2.2151679782689434E-3</v>
      </c>
      <c r="BS717" s="26">
        <f t="shared" si="2214"/>
        <v>1.3393757243895488E-2</v>
      </c>
      <c r="BT717" s="26">
        <f t="shared" si="2215"/>
        <v>1.3973236582033182E-2</v>
      </c>
      <c r="BU717" s="26">
        <f t="shared" si="2216"/>
        <v>1</v>
      </c>
    </row>
    <row r="718" spans="1:73" x14ac:dyDescent="0.2">
      <c r="A718" s="2" t="str">
        <f t="shared" si="2181"/>
        <v>YE May-06</v>
      </c>
      <c r="B718" s="9">
        <f t="shared" ref="B718:AJ718" si="2271">IF(OR(B58="C",B59="C",B60="C",B61="C",B62="C",B63="C",B64="C",B65="C",B66="C",B67="C",B68="C",B69="C"),"C",SUM(B58:B69))</f>
        <v>1645345</v>
      </c>
      <c r="C718" s="9">
        <f t="shared" si="2271"/>
        <v>5156208</v>
      </c>
      <c r="D718" s="9">
        <f t="shared" si="2271"/>
        <v>637208</v>
      </c>
      <c r="E718" s="9">
        <f t="shared" si="2271"/>
        <v>1028792</v>
      </c>
      <c r="F718" s="9">
        <f t="shared" si="2271"/>
        <v>906074</v>
      </c>
      <c r="G718" s="9">
        <f t="shared" si="2271"/>
        <v>1835940</v>
      </c>
      <c r="H718" s="9">
        <f t="shared" si="2271"/>
        <v>1047954</v>
      </c>
      <c r="I718" s="9">
        <f t="shared" si="2271"/>
        <v>238988</v>
      </c>
      <c r="J718" s="9">
        <f t="shared" si="2271"/>
        <v>342350</v>
      </c>
      <c r="K718" s="9">
        <f t="shared" si="2271"/>
        <v>532022</v>
      </c>
      <c r="L718" s="9">
        <f t="shared" si="2271"/>
        <v>1034792</v>
      </c>
      <c r="M718" s="9">
        <f t="shared" si="2271"/>
        <v>357002</v>
      </c>
      <c r="N718" s="9">
        <f t="shared" si="2271"/>
        <v>540877</v>
      </c>
      <c r="O718" s="9">
        <f t="shared" si="2271"/>
        <v>194169</v>
      </c>
      <c r="P718" s="9">
        <f t="shared" si="2271"/>
        <v>200450</v>
      </c>
      <c r="Q718" s="9">
        <f t="shared" si="2271"/>
        <v>211541</v>
      </c>
      <c r="R718" s="9">
        <f t="shared" si="2271"/>
        <v>2025424</v>
      </c>
      <c r="S718" s="9">
        <f t="shared" si="2271"/>
        <v>1691801</v>
      </c>
      <c r="T718" s="9">
        <f t="shared" si="2271"/>
        <v>686889</v>
      </c>
      <c r="U718" s="9">
        <f t="shared" si="2271"/>
        <v>1189759</v>
      </c>
      <c r="V718" s="9">
        <f t="shared" si="2271"/>
        <v>3890141</v>
      </c>
      <c r="W718" s="9">
        <f t="shared" si="2271"/>
        <v>280418</v>
      </c>
      <c r="X718" s="9">
        <f t="shared" si="2271"/>
        <v>341066</v>
      </c>
      <c r="Y718" s="9">
        <f t="shared" si="2271"/>
        <v>248918</v>
      </c>
      <c r="Z718" s="9">
        <f t="shared" si="2271"/>
        <v>4760541</v>
      </c>
      <c r="AA718" s="9">
        <f t="shared" si="2271"/>
        <v>1209764</v>
      </c>
      <c r="AB718" s="9">
        <f t="shared" si="2271"/>
        <v>515136</v>
      </c>
      <c r="AC718" s="9">
        <f t="shared" si="2271"/>
        <v>2309102</v>
      </c>
      <c r="AD718" s="9">
        <f t="shared" si="2271"/>
        <v>290919</v>
      </c>
      <c r="AE718" s="9">
        <f t="shared" si="2271"/>
        <v>279014</v>
      </c>
      <c r="AF718" s="9">
        <f t="shared" si="2271"/>
        <v>891744</v>
      </c>
      <c r="AG718" s="9">
        <f t="shared" si="2271"/>
        <v>70152</v>
      </c>
      <c r="AH718" s="9">
        <f t="shared" si="2271"/>
        <v>416944</v>
      </c>
      <c r="AI718" s="9">
        <f t="shared" si="2271"/>
        <v>432233</v>
      </c>
      <c r="AJ718" s="9">
        <f t="shared" si="2271"/>
        <v>30987329</v>
      </c>
      <c r="AL718" s="1" t="str">
        <f t="shared" si="2218"/>
        <v>YE May-06</v>
      </c>
      <c r="AM718" s="26">
        <f t="shared" si="2219"/>
        <v>5.3097348274192976E-2</v>
      </c>
      <c r="AN718" s="26">
        <f t="shared" si="2183"/>
        <v>0.16639730387862731</v>
      </c>
      <c r="AO718" s="26">
        <f t="shared" si="2184"/>
        <v>2.056350193977674E-2</v>
      </c>
      <c r="AP718" s="26">
        <f t="shared" si="2185"/>
        <v>3.3200409109155553E-2</v>
      </c>
      <c r="AQ718" s="26">
        <f t="shared" si="2186"/>
        <v>2.9240145221938942E-2</v>
      </c>
      <c r="AR718" s="26">
        <f t="shared" si="2187"/>
        <v>5.9248088145964439E-2</v>
      </c>
      <c r="AS718" s="26">
        <f t="shared" si="2188"/>
        <v>3.3818790899983665E-2</v>
      </c>
      <c r="AT718" s="26">
        <f t="shared" si="2189"/>
        <v>7.7124427213458762E-3</v>
      </c>
      <c r="AU718" s="26">
        <f t="shared" si="2190"/>
        <v>1.1048064194238878E-2</v>
      </c>
      <c r="AV718" s="26">
        <f t="shared" si="2191"/>
        <v>1.7169017697524044E-2</v>
      </c>
      <c r="AW718" s="26">
        <f t="shared" si="2192"/>
        <v>3.3394036639944023E-2</v>
      </c>
      <c r="AX718" s="26">
        <f t="shared" si="2193"/>
        <v>1.1520902624424326E-2</v>
      </c>
      <c r="AY718" s="26">
        <f t="shared" si="2194"/>
        <v>1.7454779661712695E-2</v>
      </c>
      <c r="AZ718" s="26">
        <f t="shared" si="2195"/>
        <v>6.2660773376111249E-3</v>
      </c>
      <c r="BA718" s="26">
        <f t="shared" si="2196"/>
        <v>6.4687730910915229E-3</v>
      </c>
      <c r="BB718" s="26">
        <f t="shared" si="2197"/>
        <v>6.826693581754013E-3</v>
      </c>
      <c r="BC718" s="26">
        <f t="shared" si="2198"/>
        <v>6.5362974653284903E-2</v>
      </c>
      <c r="BD718" s="26">
        <f t="shared" si="2199"/>
        <v>5.4596541702577848E-2</v>
      </c>
      <c r="BE718" s="26">
        <f t="shared" si="2200"/>
        <v>2.2166770165960414E-2</v>
      </c>
      <c r="BF718" s="26">
        <f t="shared" si="2201"/>
        <v>3.8395016233893541E-2</v>
      </c>
      <c r="BG718" s="26">
        <f t="shared" si="2202"/>
        <v>0.12553973270816599</v>
      </c>
      <c r="BH718" s="26">
        <f t="shared" si="2203"/>
        <v>9.049440821440274E-3</v>
      </c>
      <c r="BI718" s="26">
        <f t="shared" si="2204"/>
        <v>1.1006627902650145E-2</v>
      </c>
      <c r="BJ718" s="26">
        <f t="shared" si="2205"/>
        <v>8.032896284800797E-3</v>
      </c>
      <c r="BK718" s="26">
        <f t="shared" si="2206"/>
        <v>0.15362863317454692</v>
      </c>
      <c r="BL718" s="26">
        <f t="shared" si="2207"/>
        <v>3.9040602692797431E-2</v>
      </c>
      <c r="BM718" s="26">
        <f t="shared" si="2208"/>
        <v>1.6624085283375022E-2</v>
      </c>
      <c r="BN718" s="26">
        <f t="shared" si="2209"/>
        <v>7.4517619766453574E-2</v>
      </c>
      <c r="BO718" s="26">
        <f t="shared" si="2210"/>
        <v>9.3883212715752291E-3</v>
      </c>
      <c r="BP718" s="26">
        <f t="shared" si="2211"/>
        <v>9.0041319792357709E-3</v>
      </c>
      <c r="BQ718" s="26">
        <f t="shared" si="2212"/>
        <v>2.8777698135905808E-2</v>
      </c>
      <c r="BR718" s="26">
        <f t="shared" si="2213"/>
        <v>2.2638930899788103E-3</v>
      </c>
      <c r="BS718" s="26">
        <f t="shared" si="2214"/>
        <v>1.345530619951142E-2</v>
      </c>
      <c r="BT718" s="26">
        <f t="shared" si="2215"/>
        <v>1.3948701419215576E-2</v>
      </c>
      <c r="BU718" s="26">
        <f t="shared" si="2216"/>
        <v>1</v>
      </c>
    </row>
    <row r="719" spans="1:73" x14ac:dyDescent="0.2">
      <c r="A719" s="2" t="str">
        <f t="shared" si="2181"/>
        <v>YE Jun-06</v>
      </c>
      <c r="B719" s="9">
        <f t="shared" ref="B719:AJ719" si="2272">IF(OR(B59="C",B60="C",B61="C",B62="C",B63="C",B64="C",B65="C",B66="C",B67="C",B68="C",B69="C",B70="C"),"C",SUM(B59:B70))</f>
        <v>1644266</v>
      </c>
      <c r="C719" s="9">
        <f t="shared" si="2272"/>
        <v>5151296</v>
      </c>
      <c r="D719" s="9">
        <f t="shared" si="2272"/>
        <v>639838</v>
      </c>
      <c r="E719" s="9">
        <f t="shared" si="2272"/>
        <v>1033776</v>
      </c>
      <c r="F719" s="9">
        <f t="shared" si="2272"/>
        <v>904891</v>
      </c>
      <c r="G719" s="9">
        <f t="shared" si="2272"/>
        <v>1825367</v>
      </c>
      <c r="H719" s="9">
        <f t="shared" si="2272"/>
        <v>1040681</v>
      </c>
      <c r="I719" s="9">
        <f t="shared" si="2272"/>
        <v>239580</v>
      </c>
      <c r="J719" s="9">
        <f t="shared" si="2272"/>
        <v>341389</v>
      </c>
      <c r="K719" s="9">
        <f t="shared" si="2272"/>
        <v>528022</v>
      </c>
      <c r="L719" s="9">
        <f t="shared" si="2272"/>
        <v>1035426</v>
      </c>
      <c r="M719" s="9">
        <f t="shared" si="2272"/>
        <v>358377</v>
      </c>
      <c r="N719" s="9">
        <f t="shared" si="2272"/>
        <v>536173</v>
      </c>
      <c r="O719" s="9">
        <f t="shared" si="2272"/>
        <v>190338</v>
      </c>
      <c r="P719" s="9">
        <f t="shared" si="2272"/>
        <v>199472</v>
      </c>
      <c r="Q719" s="9">
        <f t="shared" si="2272"/>
        <v>210175</v>
      </c>
      <c r="R719" s="9">
        <f t="shared" si="2272"/>
        <v>2018125</v>
      </c>
      <c r="S719" s="9">
        <f t="shared" si="2272"/>
        <v>1688397</v>
      </c>
      <c r="T719" s="9">
        <f t="shared" si="2272"/>
        <v>685356</v>
      </c>
      <c r="U719" s="9">
        <f t="shared" si="2272"/>
        <v>1186309</v>
      </c>
      <c r="V719" s="9">
        <f t="shared" si="2272"/>
        <v>3838930</v>
      </c>
      <c r="W719" s="9">
        <f t="shared" si="2272"/>
        <v>278995</v>
      </c>
      <c r="X719" s="9">
        <f t="shared" si="2272"/>
        <v>339843</v>
      </c>
      <c r="Y719" s="9">
        <f t="shared" si="2272"/>
        <v>249816</v>
      </c>
      <c r="Z719" s="9">
        <f t="shared" si="2272"/>
        <v>4707584</v>
      </c>
      <c r="AA719" s="9">
        <f t="shared" si="2272"/>
        <v>1205997</v>
      </c>
      <c r="AB719" s="9">
        <f t="shared" si="2272"/>
        <v>514937</v>
      </c>
      <c r="AC719" s="9">
        <f t="shared" si="2272"/>
        <v>2298463</v>
      </c>
      <c r="AD719" s="9">
        <f t="shared" si="2272"/>
        <v>290663</v>
      </c>
      <c r="AE719" s="9">
        <f t="shared" si="2272"/>
        <v>278961</v>
      </c>
      <c r="AF719" s="9">
        <f t="shared" si="2272"/>
        <v>883442</v>
      </c>
      <c r="AG719" s="9">
        <f t="shared" si="2272"/>
        <v>70665</v>
      </c>
      <c r="AH719" s="9">
        <f t="shared" si="2272"/>
        <v>415711</v>
      </c>
      <c r="AI719" s="9">
        <f t="shared" si="2272"/>
        <v>428958</v>
      </c>
      <c r="AJ719" s="9">
        <f t="shared" si="2272"/>
        <v>30864234</v>
      </c>
      <c r="AL719" s="1" t="str">
        <f t="shared" si="2218"/>
        <v>YE Jun-06</v>
      </c>
      <c r="AM719" s="26">
        <f t="shared" si="2219"/>
        <v>5.3274155451257917E-2</v>
      </c>
      <c r="AN719" s="26">
        <f t="shared" si="2183"/>
        <v>0.16690179318884116</v>
      </c>
      <c r="AO719" s="26">
        <f t="shared" si="2184"/>
        <v>2.0730726704573325E-2</v>
      </c>
      <c r="AP719" s="26">
        <f t="shared" si="2185"/>
        <v>3.3494302823131782E-2</v>
      </c>
      <c r="AQ719" s="26">
        <f t="shared" si="2186"/>
        <v>2.9318433757338672E-2</v>
      </c>
      <c r="AR719" s="26">
        <f t="shared" si="2187"/>
        <v>5.9141820918024404E-2</v>
      </c>
      <c r="AS719" s="26">
        <f t="shared" si="2188"/>
        <v>3.3718024558782179E-2</v>
      </c>
      <c r="AT719" s="26">
        <f t="shared" si="2189"/>
        <v>7.7623828279684507E-3</v>
      </c>
      <c r="AU719" s="26">
        <f t="shared" si="2190"/>
        <v>1.1060990530333589E-2</v>
      </c>
      <c r="AV719" s="26">
        <f t="shared" si="2191"/>
        <v>1.710789258531412E-2</v>
      </c>
      <c r="AW719" s="26">
        <f t="shared" si="2192"/>
        <v>3.3547762759963524E-2</v>
      </c>
      <c r="AX719" s="26">
        <f t="shared" si="2193"/>
        <v>1.1611401079968484E-2</v>
      </c>
      <c r="AY719" s="26">
        <f t="shared" si="2194"/>
        <v>1.7371984673262911E-2</v>
      </c>
      <c r="AZ719" s="26">
        <f t="shared" si="2195"/>
        <v>6.1669439131390724E-3</v>
      </c>
      <c r="BA719" s="26">
        <f t="shared" si="2196"/>
        <v>6.4628851634548909E-3</v>
      </c>
      <c r="BB719" s="26">
        <f t="shared" si="2197"/>
        <v>6.8096619537034355E-3</v>
      </c>
      <c r="BC719" s="26">
        <f t="shared" si="2198"/>
        <v>6.5387172738516686E-2</v>
      </c>
      <c r="BD719" s="26">
        <f t="shared" si="2199"/>
        <v>5.4703998161755772E-2</v>
      </c>
      <c r="BE719" s="26">
        <f t="shared" si="2200"/>
        <v>2.2205508161971556E-2</v>
      </c>
      <c r="BF719" s="26">
        <f t="shared" si="2201"/>
        <v>3.8436366183589719E-2</v>
      </c>
      <c r="BG719" s="26">
        <f t="shared" si="2202"/>
        <v>0.12438118503119176</v>
      </c>
      <c r="BH719" s="26">
        <f t="shared" si="2203"/>
        <v>9.03942731901268E-3</v>
      </c>
      <c r="BI719" s="26">
        <f t="shared" si="2204"/>
        <v>1.1010900189520336E-2</v>
      </c>
      <c r="BJ719" s="26">
        <f t="shared" si="2205"/>
        <v>8.0940288360955275E-3</v>
      </c>
      <c r="BK719" s="26">
        <f t="shared" si="2206"/>
        <v>0.15252554137582031</v>
      </c>
      <c r="BL719" s="26">
        <f t="shared" si="2207"/>
        <v>3.9074256629858369E-2</v>
      </c>
      <c r="BM719" s="26">
        <f t="shared" si="2208"/>
        <v>1.6683939086257576E-2</v>
      </c>
      <c r="BN719" s="26">
        <f t="shared" si="2209"/>
        <v>7.4470113206114241E-2</v>
      </c>
      <c r="BO719" s="26">
        <f t="shared" si="2210"/>
        <v>9.4174700723173629E-3</v>
      </c>
      <c r="BP719" s="26">
        <f t="shared" si="2211"/>
        <v>9.0383257203143288E-3</v>
      </c>
      <c r="BQ719" s="26">
        <f t="shared" si="2212"/>
        <v>2.8623486978487787E-2</v>
      </c>
      <c r="BR719" s="26">
        <f t="shared" si="2213"/>
        <v>2.289543294675643E-3</v>
      </c>
      <c r="BS719" s="26">
        <f t="shared" si="2214"/>
        <v>1.3469020485005395E-2</v>
      </c>
      <c r="BT719" s="26">
        <f t="shared" si="2215"/>
        <v>1.3898222777859966E-2</v>
      </c>
      <c r="BU719" s="26">
        <f t="shared" si="2216"/>
        <v>1</v>
      </c>
    </row>
    <row r="720" spans="1:73" x14ac:dyDescent="0.2">
      <c r="A720" s="2" t="str">
        <f t="shared" si="2181"/>
        <v>YE Jul-06</v>
      </c>
      <c r="B720" s="9">
        <f t="shared" ref="B720:AJ720" si="2273">IF(OR(B60="C",B61="C",B62="C",B63="C",B64="C",B65="C",B66="C",B67="C",B68="C",B69="C",B70="C",B71="C"),"C",SUM(B60:B71))</f>
        <v>1644891</v>
      </c>
      <c r="C720" s="9">
        <f t="shared" si="2273"/>
        <v>5092064</v>
      </c>
      <c r="D720" s="9">
        <f t="shared" si="2273"/>
        <v>639828</v>
      </c>
      <c r="E720" s="9">
        <f t="shared" si="2273"/>
        <v>1043065</v>
      </c>
      <c r="F720" s="9">
        <f t="shared" si="2273"/>
        <v>903978</v>
      </c>
      <c r="G720" s="9">
        <f t="shared" si="2273"/>
        <v>1805692</v>
      </c>
      <c r="H720" s="9">
        <f t="shared" si="2273"/>
        <v>1028875</v>
      </c>
      <c r="I720" s="9">
        <f t="shared" si="2273"/>
        <v>241879</v>
      </c>
      <c r="J720" s="9">
        <f t="shared" si="2273"/>
        <v>341455</v>
      </c>
      <c r="K720" s="9">
        <f t="shared" si="2273"/>
        <v>527463</v>
      </c>
      <c r="L720" s="9">
        <f t="shared" si="2273"/>
        <v>1034645</v>
      </c>
      <c r="M720" s="9">
        <f t="shared" si="2273"/>
        <v>362771</v>
      </c>
      <c r="N720" s="9">
        <f t="shared" si="2273"/>
        <v>538152</v>
      </c>
      <c r="O720" s="9">
        <f t="shared" si="2273"/>
        <v>191305</v>
      </c>
      <c r="P720" s="9">
        <f t="shared" si="2273"/>
        <v>196885</v>
      </c>
      <c r="Q720" s="9">
        <f t="shared" si="2273"/>
        <v>209428</v>
      </c>
      <c r="R720" s="9">
        <f t="shared" si="2273"/>
        <v>2018554</v>
      </c>
      <c r="S720" s="9">
        <f t="shared" si="2273"/>
        <v>1694391</v>
      </c>
      <c r="T720" s="9">
        <f t="shared" si="2273"/>
        <v>683032</v>
      </c>
      <c r="U720" s="9">
        <f t="shared" si="2273"/>
        <v>1187490</v>
      </c>
      <c r="V720" s="9">
        <f t="shared" si="2273"/>
        <v>3832552</v>
      </c>
      <c r="W720" s="9">
        <f t="shared" si="2273"/>
        <v>280450</v>
      </c>
      <c r="X720" s="9">
        <f t="shared" si="2273"/>
        <v>339164</v>
      </c>
      <c r="Y720" s="9">
        <f t="shared" si="2273"/>
        <v>249766</v>
      </c>
      <c r="Z720" s="9">
        <f t="shared" si="2273"/>
        <v>4701931</v>
      </c>
      <c r="AA720" s="9">
        <f t="shared" si="2273"/>
        <v>1207035</v>
      </c>
      <c r="AB720" s="9">
        <f t="shared" si="2273"/>
        <v>517566</v>
      </c>
      <c r="AC720" s="9">
        <f t="shared" si="2273"/>
        <v>2288231</v>
      </c>
      <c r="AD720" s="9">
        <f t="shared" si="2273"/>
        <v>291738</v>
      </c>
      <c r="AE720" s="9">
        <f t="shared" si="2273"/>
        <v>277818</v>
      </c>
      <c r="AF720" s="9">
        <f t="shared" si="2273"/>
        <v>887134</v>
      </c>
      <c r="AG720" s="9">
        <f t="shared" si="2273"/>
        <v>71148</v>
      </c>
      <c r="AH720" s="9">
        <f t="shared" si="2273"/>
        <v>416615</v>
      </c>
      <c r="AI720" s="9">
        <f t="shared" si="2273"/>
        <v>427196</v>
      </c>
      <c r="AJ720" s="9">
        <f t="shared" si="2273"/>
        <v>30777859</v>
      </c>
      <c r="AL720" s="1" t="str">
        <f t="shared" si="2218"/>
        <v>YE Jul-06</v>
      </c>
      <c r="AM720" s="26">
        <f t="shared" si="2219"/>
        <v>5.3443970875297078E-2</v>
      </c>
      <c r="AN720" s="26">
        <f t="shared" si="2183"/>
        <v>0.16544568613430843</v>
      </c>
      <c r="AO720" s="26">
        <f t="shared" si="2184"/>
        <v>2.0788580518222532E-2</v>
      </c>
      <c r="AP720" s="26">
        <f t="shared" si="2185"/>
        <v>3.3890109120325751E-2</v>
      </c>
      <c r="AQ720" s="26">
        <f t="shared" si="2186"/>
        <v>2.9371048843910813E-2</v>
      </c>
      <c r="AR720" s="26">
        <f t="shared" si="2187"/>
        <v>5.8668538315157011E-2</v>
      </c>
      <c r="AS720" s="26">
        <f t="shared" si="2188"/>
        <v>3.3429063405612455E-2</v>
      </c>
      <c r="AT720" s="26">
        <f t="shared" si="2189"/>
        <v>7.8588637370780087E-3</v>
      </c>
      <c r="AU720" s="26">
        <f t="shared" si="2190"/>
        <v>1.1094176498761658E-2</v>
      </c>
      <c r="AV720" s="26">
        <f t="shared" si="2191"/>
        <v>1.7137741777295164E-2</v>
      </c>
      <c r="AW720" s="26">
        <f t="shared" si="2192"/>
        <v>3.3616535835062474E-2</v>
      </c>
      <c r="AX720" s="26">
        <f t="shared" si="2193"/>
        <v>1.178675228839017E-2</v>
      </c>
      <c r="AY720" s="26">
        <f t="shared" si="2194"/>
        <v>1.7485036889667991E-2</v>
      </c>
      <c r="AZ720" s="26">
        <f t="shared" si="2195"/>
        <v>6.215669517493078E-3</v>
      </c>
      <c r="BA720" s="26">
        <f t="shared" si="2196"/>
        <v>6.3969686780357268E-3</v>
      </c>
      <c r="BB720" s="26">
        <f t="shared" si="2197"/>
        <v>6.8045018985888528E-3</v>
      </c>
      <c r="BC720" s="26">
        <f t="shared" si="2198"/>
        <v>6.558461392652426E-2</v>
      </c>
      <c r="BD720" s="26">
        <f t="shared" si="2199"/>
        <v>5.5052269880110895E-2</v>
      </c>
      <c r="BE720" s="26">
        <f t="shared" si="2200"/>
        <v>2.2192316885979627E-2</v>
      </c>
      <c r="BF720" s="26">
        <f t="shared" si="2201"/>
        <v>3.858260576214869E-2</v>
      </c>
      <c r="BG720" s="26">
        <f t="shared" si="2202"/>
        <v>0.12452302156560013</v>
      </c>
      <c r="BH720" s="26">
        <f t="shared" si="2203"/>
        <v>9.1120698161623256E-3</v>
      </c>
      <c r="BI720" s="26">
        <f t="shared" si="2204"/>
        <v>1.1019739872094416E-2</v>
      </c>
      <c r="BJ720" s="26">
        <f t="shared" si="2205"/>
        <v>8.1151193785116756E-3</v>
      </c>
      <c r="BK720" s="26">
        <f t="shared" si="2206"/>
        <v>0.15276991814147955</v>
      </c>
      <c r="BL720" s="26">
        <f t="shared" si="2207"/>
        <v>3.9217640187382753E-2</v>
      </c>
      <c r="BM720" s="26">
        <f t="shared" si="2208"/>
        <v>1.6816179448999359E-2</v>
      </c>
      <c r="BN720" s="26">
        <f t="shared" si="2209"/>
        <v>7.434665939563892E-2</v>
      </c>
      <c r="BO720" s="26">
        <f t="shared" si="2210"/>
        <v>9.4788269710378483E-3</v>
      </c>
      <c r="BP720" s="26">
        <f t="shared" si="2211"/>
        <v>9.0265537963508113E-3</v>
      </c>
      <c r="BQ720" s="26">
        <f t="shared" si="2212"/>
        <v>2.882377230982831E-2</v>
      </c>
      <c r="BR720" s="26">
        <f t="shared" si="2213"/>
        <v>2.3116617695857272E-3</v>
      </c>
      <c r="BS720" s="26">
        <f t="shared" si="2214"/>
        <v>1.353619171495977E-2</v>
      </c>
      <c r="BT720" s="26">
        <f t="shared" si="2215"/>
        <v>1.3879977811322093E-2</v>
      </c>
      <c r="BU720" s="26">
        <f t="shared" si="2216"/>
        <v>1</v>
      </c>
    </row>
    <row r="721" spans="1:73" x14ac:dyDescent="0.2">
      <c r="A721" s="2" t="str">
        <f t="shared" si="2181"/>
        <v>YE Aug-06</v>
      </c>
      <c r="B721" s="9">
        <f t="shared" ref="B721:AJ721" si="2274">IF(OR(B61="C",B62="C",B63="C",B64="C",B65="C",B66="C",B67="C",B68="C",B69="C",B70="C",B71="C",B72="C"),"C",SUM(B61:B72))</f>
        <v>1645674</v>
      </c>
      <c r="C721" s="9">
        <f t="shared" si="2274"/>
        <v>5104864</v>
      </c>
      <c r="D721" s="9">
        <f t="shared" si="2274"/>
        <v>639257</v>
      </c>
      <c r="E721" s="9">
        <f t="shared" si="2274"/>
        <v>1045040</v>
      </c>
      <c r="F721" s="9">
        <f t="shared" si="2274"/>
        <v>906376</v>
      </c>
      <c r="G721" s="9">
        <f t="shared" si="2274"/>
        <v>1817704</v>
      </c>
      <c r="H721" s="9">
        <f t="shared" si="2274"/>
        <v>1028541</v>
      </c>
      <c r="I721" s="9">
        <f t="shared" si="2274"/>
        <v>242914</v>
      </c>
      <c r="J721" s="9">
        <f t="shared" si="2274"/>
        <v>340905</v>
      </c>
      <c r="K721" s="9">
        <f t="shared" si="2274"/>
        <v>526963</v>
      </c>
      <c r="L721" s="9">
        <f t="shared" si="2274"/>
        <v>1042653</v>
      </c>
      <c r="M721" s="9">
        <f t="shared" si="2274"/>
        <v>371183</v>
      </c>
      <c r="N721" s="9">
        <f t="shared" si="2274"/>
        <v>533723</v>
      </c>
      <c r="O721" s="9">
        <f t="shared" si="2274"/>
        <v>191545</v>
      </c>
      <c r="P721" s="9">
        <f t="shared" si="2274"/>
        <v>196864</v>
      </c>
      <c r="Q721" s="9">
        <f t="shared" si="2274"/>
        <v>207665</v>
      </c>
      <c r="R721" s="9">
        <f t="shared" si="2274"/>
        <v>2029278</v>
      </c>
      <c r="S721" s="9">
        <f t="shared" si="2274"/>
        <v>1707085</v>
      </c>
      <c r="T721" s="9">
        <f t="shared" si="2274"/>
        <v>684074</v>
      </c>
      <c r="U721" s="9">
        <f t="shared" si="2274"/>
        <v>1184518</v>
      </c>
      <c r="V721" s="9">
        <f t="shared" si="2274"/>
        <v>3829331</v>
      </c>
      <c r="W721" s="9">
        <f t="shared" si="2274"/>
        <v>281244</v>
      </c>
      <c r="X721" s="9">
        <f t="shared" si="2274"/>
        <v>338835</v>
      </c>
      <c r="Y721" s="9">
        <f t="shared" si="2274"/>
        <v>250765</v>
      </c>
      <c r="Z721" s="9">
        <f t="shared" si="2274"/>
        <v>4700175</v>
      </c>
      <c r="AA721" s="9">
        <f t="shared" si="2274"/>
        <v>1210867</v>
      </c>
      <c r="AB721" s="9">
        <f t="shared" si="2274"/>
        <v>520232</v>
      </c>
      <c r="AC721" s="9">
        <f t="shared" si="2274"/>
        <v>2296704</v>
      </c>
      <c r="AD721" s="9">
        <f t="shared" si="2274"/>
        <v>292476</v>
      </c>
      <c r="AE721" s="9">
        <f t="shared" si="2274"/>
        <v>279018</v>
      </c>
      <c r="AF721" s="9">
        <f t="shared" si="2274"/>
        <v>886899</v>
      </c>
      <c r="AG721" s="9">
        <f t="shared" si="2274"/>
        <v>71066</v>
      </c>
      <c r="AH721" s="9">
        <f t="shared" si="2274"/>
        <v>418842</v>
      </c>
      <c r="AI721" s="9">
        <f t="shared" si="2274"/>
        <v>422868</v>
      </c>
      <c r="AJ721" s="9">
        <f t="shared" si="2274"/>
        <v>30838886</v>
      </c>
      <c r="AL721" s="1" t="str">
        <f t="shared" si="2218"/>
        <v>YE Aug-06</v>
      </c>
      <c r="AM721" s="26">
        <f t="shared" si="2219"/>
        <v>5.3363600747445936E-2</v>
      </c>
      <c r="AN721" s="26">
        <f t="shared" si="2183"/>
        <v>0.16553334643800038</v>
      </c>
      <c r="AO721" s="26">
        <f t="shared" si="2184"/>
        <v>2.0728926459924656E-2</v>
      </c>
      <c r="AP721" s="26">
        <f t="shared" si="2185"/>
        <v>3.3887086582829226E-2</v>
      </c>
      <c r="AQ721" s="26">
        <f t="shared" si="2186"/>
        <v>2.9390685513088897E-2</v>
      </c>
      <c r="AR721" s="26">
        <f t="shared" si="2187"/>
        <v>5.8941947513927707E-2</v>
      </c>
      <c r="AS721" s="26">
        <f t="shared" si="2188"/>
        <v>3.3352080227541291E-2</v>
      </c>
      <c r="AT721" s="26">
        <f t="shared" si="2189"/>
        <v>7.8768733734415706E-3</v>
      </c>
      <c r="AU721" s="26">
        <f t="shared" si="2190"/>
        <v>1.1054387632549373E-2</v>
      </c>
      <c r="AV721" s="26">
        <f t="shared" si="2191"/>
        <v>1.7087614643408324E-2</v>
      </c>
      <c r="AW721" s="26">
        <f t="shared" si="2192"/>
        <v>3.3809684305717139E-2</v>
      </c>
      <c r="AX721" s="26">
        <f t="shared" si="2193"/>
        <v>1.203620001059701E-2</v>
      </c>
      <c r="AY721" s="26">
        <f t="shared" si="2194"/>
        <v>1.7306818411015237E-2</v>
      </c>
      <c r="AZ721" s="26">
        <f t="shared" si="2195"/>
        <v>6.2111517257789402E-3</v>
      </c>
      <c r="BA721" s="26">
        <f t="shared" si="2196"/>
        <v>6.3836287731015963E-3</v>
      </c>
      <c r="BB721" s="26">
        <f t="shared" si="2197"/>
        <v>6.7338684023800343E-3</v>
      </c>
      <c r="BC721" s="26">
        <f t="shared" si="2198"/>
        <v>6.5802571467724225E-2</v>
      </c>
      <c r="BD721" s="26">
        <f t="shared" si="2199"/>
        <v>5.5354950240420489E-2</v>
      </c>
      <c r="BE721" s="26">
        <f t="shared" si="2200"/>
        <v>2.2182189071291356E-2</v>
      </c>
      <c r="BF721" s="26">
        <f t="shared" si="2201"/>
        <v>3.8409882899142336E-2</v>
      </c>
      <c r="BG721" s="26">
        <f t="shared" si="2202"/>
        <v>0.12417215719141086</v>
      </c>
      <c r="BH721" s="26">
        <f t="shared" si="2203"/>
        <v>9.1197846770470249E-3</v>
      </c>
      <c r="BI721" s="26">
        <f t="shared" si="2204"/>
        <v>1.0987264585367968E-2</v>
      </c>
      <c r="BJ721" s="26">
        <f t="shared" si="2205"/>
        <v>8.1314545538382944E-3</v>
      </c>
      <c r="BK721" s="26">
        <f t="shared" si="2206"/>
        <v>0.15241066100766415</v>
      </c>
      <c r="BL721" s="26">
        <f t="shared" si="2207"/>
        <v>3.9264291193916667E-2</v>
      </c>
      <c r="BM721" s="26">
        <f t="shared" si="2208"/>
        <v>1.6869351246993812E-2</v>
      </c>
      <c r="BN721" s="26">
        <f t="shared" si="2209"/>
        <v>7.4474285484890726E-2</v>
      </c>
      <c r="BO721" s="26">
        <f t="shared" si="2210"/>
        <v>9.4840001678400451E-3</v>
      </c>
      <c r="BP721" s="26">
        <f t="shared" si="2211"/>
        <v>9.0476030813823813E-3</v>
      </c>
      <c r="BQ721" s="26">
        <f t="shared" si="2212"/>
        <v>2.8759112764319698E-2</v>
      </c>
      <c r="BR721" s="26">
        <f t="shared" si="2213"/>
        <v>2.3044282468569067E-3</v>
      </c>
      <c r="BS721" s="26">
        <f t="shared" si="2214"/>
        <v>1.358161899881857E-2</v>
      </c>
      <c r="BT721" s="26">
        <f t="shared" si="2215"/>
        <v>1.3712168461597478E-2</v>
      </c>
      <c r="BU721" s="26">
        <f t="shared" si="2216"/>
        <v>1</v>
      </c>
    </row>
    <row r="722" spans="1:73" x14ac:dyDescent="0.2">
      <c r="A722" s="2" t="str">
        <f t="shared" si="2181"/>
        <v>YE Sep-06</v>
      </c>
      <c r="B722" s="9">
        <f t="shared" ref="B722:AJ722" si="2275">IF(OR(B62="C",B63="C",B64="C",B65="C",B66="C",B67="C",B68="C",B69="C",B70="C",B71="C",B72="C",B73="C"),"C",SUM(B62:B73))</f>
        <v>1649533</v>
      </c>
      <c r="C722" s="9">
        <f t="shared" si="2275"/>
        <v>5114439</v>
      </c>
      <c r="D722" s="9">
        <f t="shared" si="2275"/>
        <v>637929</v>
      </c>
      <c r="E722" s="9">
        <f t="shared" si="2275"/>
        <v>1044325</v>
      </c>
      <c r="F722" s="9">
        <f t="shared" si="2275"/>
        <v>915884</v>
      </c>
      <c r="G722" s="9">
        <f t="shared" si="2275"/>
        <v>1820445</v>
      </c>
      <c r="H722" s="9">
        <f t="shared" si="2275"/>
        <v>1034091</v>
      </c>
      <c r="I722" s="9">
        <f t="shared" si="2275"/>
        <v>241754</v>
      </c>
      <c r="J722" s="9">
        <f t="shared" si="2275"/>
        <v>341611</v>
      </c>
      <c r="K722" s="9">
        <f t="shared" si="2275"/>
        <v>535238</v>
      </c>
      <c r="L722" s="9">
        <f t="shared" si="2275"/>
        <v>1040364</v>
      </c>
      <c r="M722" s="9">
        <f t="shared" si="2275"/>
        <v>377917</v>
      </c>
      <c r="N722" s="9">
        <f t="shared" si="2275"/>
        <v>537014</v>
      </c>
      <c r="O722" s="9">
        <f t="shared" si="2275"/>
        <v>191412</v>
      </c>
      <c r="P722" s="9">
        <f t="shared" si="2275"/>
        <v>196888</v>
      </c>
      <c r="Q722" s="9">
        <f t="shared" si="2275"/>
        <v>207076</v>
      </c>
      <c r="R722" s="9">
        <f t="shared" si="2275"/>
        <v>2045845</v>
      </c>
      <c r="S722" s="9">
        <f t="shared" si="2275"/>
        <v>1723146</v>
      </c>
      <c r="T722" s="9">
        <f t="shared" si="2275"/>
        <v>680987</v>
      </c>
      <c r="U722" s="9">
        <f t="shared" si="2275"/>
        <v>1189017</v>
      </c>
      <c r="V722" s="9">
        <f t="shared" si="2275"/>
        <v>3839344</v>
      </c>
      <c r="W722" s="9">
        <f t="shared" si="2275"/>
        <v>284132</v>
      </c>
      <c r="X722" s="9">
        <f t="shared" si="2275"/>
        <v>338683</v>
      </c>
      <c r="Y722" s="9">
        <f t="shared" si="2275"/>
        <v>252903</v>
      </c>
      <c r="Z722" s="9">
        <f t="shared" si="2275"/>
        <v>4715064</v>
      </c>
      <c r="AA722" s="9">
        <f t="shared" si="2275"/>
        <v>1213990</v>
      </c>
      <c r="AB722" s="9">
        <f t="shared" si="2275"/>
        <v>515126</v>
      </c>
      <c r="AC722" s="9">
        <f t="shared" si="2275"/>
        <v>2293587</v>
      </c>
      <c r="AD722" s="9">
        <f t="shared" si="2275"/>
        <v>292299</v>
      </c>
      <c r="AE722" s="9">
        <f t="shared" si="2275"/>
        <v>279777</v>
      </c>
      <c r="AF722" s="9">
        <f t="shared" si="2275"/>
        <v>880276</v>
      </c>
      <c r="AG722" s="9">
        <f t="shared" si="2275"/>
        <v>71214</v>
      </c>
      <c r="AH722" s="9">
        <f t="shared" si="2275"/>
        <v>421412</v>
      </c>
      <c r="AI722" s="9">
        <f t="shared" si="2275"/>
        <v>419778</v>
      </c>
      <c r="AJ722" s="9">
        <f t="shared" si="2275"/>
        <v>30904288</v>
      </c>
      <c r="AL722" s="1" t="str">
        <f t="shared" si="2218"/>
        <v>YE Sep-06</v>
      </c>
      <c r="AM722" s="26">
        <f t="shared" si="2219"/>
        <v>5.3375538048312257E-2</v>
      </c>
      <c r="AN722" s="26">
        <f t="shared" si="2183"/>
        <v>0.16549285976107911</v>
      </c>
      <c r="AO722" s="26">
        <f t="shared" si="2184"/>
        <v>2.0642086949228533E-2</v>
      </c>
      <c r="AP722" s="26">
        <f t="shared" si="2185"/>
        <v>3.3792236210068972E-2</v>
      </c>
      <c r="AQ722" s="26">
        <f t="shared" si="2186"/>
        <v>2.9636146284942724E-2</v>
      </c>
      <c r="AR722" s="26">
        <f t="shared" si="2187"/>
        <v>5.890590328435976E-2</v>
      </c>
      <c r="AS722" s="26">
        <f t="shared" si="2188"/>
        <v>3.3461084753028447E-2</v>
      </c>
      <c r="AT722" s="26">
        <f t="shared" si="2189"/>
        <v>7.8226684918287076E-3</v>
      </c>
      <c r="AU722" s="26">
        <f t="shared" si="2190"/>
        <v>1.105383822465025E-2</v>
      </c>
      <c r="AV722" s="26">
        <f t="shared" si="2191"/>
        <v>1.7319214731625593E-2</v>
      </c>
      <c r="AW722" s="26">
        <f t="shared" si="2192"/>
        <v>3.3664066293971895E-2</v>
      </c>
      <c r="AX722" s="26">
        <f t="shared" si="2193"/>
        <v>1.2228626655304274E-2</v>
      </c>
      <c r="AY722" s="26">
        <f t="shared" si="2194"/>
        <v>1.7376682484967782E-2</v>
      </c>
      <c r="AZ722" s="26">
        <f t="shared" si="2195"/>
        <v>6.193703605143726E-3</v>
      </c>
      <c r="BA722" s="26">
        <f t="shared" si="2196"/>
        <v>6.3708958446154788E-3</v>
      </c>
      <c r="BB722" s="26">
        <f t="shared" si="2197"/>
        <v>6.7005588350716894E-3</v>
      </c>
      <c r="BC722" s="26">
        <f t="shared" si="2198"/>
        <v>6.619938954749581E-2</v>
      </c>
      <c r="BD722" s="26">
        <f t="shared" si="2199"/>
        <v>5.5757505236813741E-2</v>
      </c>
      <c r="BE722" s="26">
        <f t="shared" si="2200"/>
        <v>2.2035356388084397E-2</v>
      </c>
      <c r="BF722" s="26">
        <f t="shared" si="2201"/>
        <v>3.8474175493057788E-2</v>
      </c>
      <c r="BG722" s="26">
        <f t="shared" si="2202"/>
        <v>0.12423337499314011</v>
      </c>
      <c r="BH722" s="26">
        <f t="shared" si="2203"/>
        <v>9.1939345116121094E-3</v>
      </c>
      <c r="BI722" s="26">
        <f t="shared" si="2204"/>
        <v>1.0959094090761774E-2</v>
      </c>
      <c r="BJ722" s="26">
        <f t="shared" si="2205"/>
        <v>8.1834274907093794E-3</v>
      </c>
      <c r="BK722" s="26">
        <f t="shared" si="2206"/>
        <v>0.15256989580216182</v>
      </c>
      <c r="BL722" s="26">
        <f t="shared" si="2207"/>
        <v>3.9282251058493887E-2</v>
      </c>
      <c r="BM722" s="26">
        <f t="shared" si="2208"/>
        <v>1.6668431254588362E-2</v>
      </c>
      <c r="BN722" s="26">
        <f t="shared" si="2209"/>
        <v>7.4215817559039055E-2</v>
      </c>
      <c r="BO722" s="26">
        <f t="shared" si="2210"/>
        <v>9.4582020462662016E-3</v>
      </c>
      <c r="BP722" s="26">
        <f t="shared" si="2211"/>
        <v>9.0530155556406925E-3</v>
      </c>
      <c r="BQ722" s="26">
        <f t="shared" si="2212"/>
        <v>2.8483943716807195E-2</v>
      </c>
      <c r="BR722" s="26">
        <f t="shared" si="2213"/>
        <v>2.3043404203326088E-3</v>
      </c>
      <c r="BS722" s="26">
        <f t="shared" si="2214"/>
        <v>1.3636036526711115E-2</v>
      </c>
      <c r="BT722" s="26">
        <f t="shared" si="2215"/>
        <v>1.3583163604998763E-2</v>
      </c>
      <c r="BU722" s="26">
        <f t="shared" si="2216"/>
        <v>1</v>
      </c>
    </row>
    <row r="723" spans="1:73" x14ac:dyDescent="0.2">
      <c r="A723" s="2" t="str">
        <f t="shared" si="2181"/>
        <v>YE Oct-06</v>
      </c>
      <c r="B723" s="9">
        <f t="shared" ref="B723:AJ723" si="2276">IF(OR(B63="C",B64="C",B65="C",B66="C",B67="C",B68="C",B69="C",B70="C",B71="C",B72="C",B73="C",B74="C"),"C",SUM(B63:B74))</f>
        <v>1665325</v>
      </c>
      <c r="C723" s="9">
        <f t="shared" si="2276"/>
        <v>5158414</v>
      </c>
      <c r="D723" s="9">
        <f t="shared" si="2276"/>
        <v>636240</v>
      </c>
      <c r="E723" s="9">
        <f t="shared" si="2276"/>
        <v>1040154</v>
      </c>
      <c r="F723" s="9">
        <f t="shared" si="2276"/>
        <v>922758</v>
      </c>
      <c r="G723" s="9">
        <f t="shared" si="2276"/>
        <v>1821689</v>
      </c>
      <c r="H723" s="9">
        <f t="shared" si="2276"/>
        <v>1033288</v>
      </c>
      <c r="I723" s="9">
        <f t="shared" si="2276"/>
        <v>242984</v>
      </c>
      <c r="J723" s="9">
        <f t="shared" si="2276"/>
        <v>345748</v>
      </c>
      <c r="K723" s="9">
        <f t="shared" si="2276"/>
        <v>535518</v>
      </c>
      <c r="L723" s="9">
        <f t="shared" si="2276"/>
        <v>1037688</v>
      </c>
      <c r="M723" s="9">
        <f t="shared" si="2276"/>
        <v>379595</v>
      </c>
      <c r="N723" s="9">
        <f t="shared" si="2276"/>
        <v>530925</v>
      </c>
      <c r="O723" s="9">
        <f t="shared" si="2276"/>
        <v>190875</v>
      </c>
      <c r="P723" s="9">
        <f t="shared" si="2276"/>
        <v>195957</v>
      </c>
      <c r="Q723" s="9">
        <f t="shared" si="2276"/>
        <v>205600</v>
      </c>
      <c r="R723" s="9">
        <f t="shared" si="2276"/>
        <v>2067063</v>
      </c>
      <c r="S723" s="9">
        <f t="shared" si="2276"/>
        <v>1743441</v>
      </c>
      <c r="T723" s="9">
        <f t="shared" si="2276"/>
        <v>685022</v>
      </c>
      <c r="U723" s="9">
        <f t="shared" si="2276"/>
        <v>1190051</v>
      </c>
      <c r="V723" s="9">
        <f t="shared" si="2276"/>
        <v>3838543</v>
      </c>
      <c r="W723" s="9">
        <f t="shared" si="2276"/>
        <v>285864</v>
      </c>
      <c r="X723" s="9">
        <f t="shared" si="2276"/>
        <v>337708</v>
      </c>
      <c r="Y723" s="9">
        <f t="shared" si="2276"/>
        <v>258936</v>
      </c>
      <c r="Z723" s="9">
        <f t="shared" si="2276"/>
        <v>4721053</v>
      </c>
      <c r="AA723" s="9">
        <f t="shared" si="2276"/>
        <v>1216388</v>
      </c>
      <c r="AB723" s="9">
        <f t="shared" si="2276"/>
        <v>516522</v>
      </c>
      <c r="AC723" s="9">
        <f t="shared" si="2276"/>
        <v>2296143</v>
      </c>
      <c r="AD723" s="9">
        <f t="shared" si="2276"/>
        <v>295472</v>
      </c>
      <c r="AE723" s="9">
        <f t="shared" si="2276"/>
        <v>281610</v>
      </c>
      <c r="AF723" s="9">
        <f t="shared" si="2276"/>
        <v>883679</v>
      </c>
      <c r="AG723" s="9">
        <f t="shared" si="2276"/>
        <v>71712</v>
      </c>
      <c r="AH723" s="9">
        <f t="shared" si="2276"/>
        <v>427175</v>
      </c>
      <c r="AI723" s="9">
        <f t="shared" si="2276"/>
        <v>418023</v>
      </c>
      <c r="AJ723" s="9">
        <f t="shared" si="2276"/>
        <v>31012665</v>
      </c>
      <c r="AL723" s="1" t="str">
        <f t="shared" si="2218"/>
        <v>YE Oct-06</v>
      </c>
      <c r="AM723" s="26">
        <f t="shared" si="2219"/>
        <v>5.3698222967939066E-2</v>
      </c>
      <c r="AN723" s="26">
        <f t="shared" si="2183"/>
        <v>0.16633249673963846</v>
      </c>
      <c r="AO723" s="26">
        <f t="shared" si="2184"/>
        <v>2.0515489397638028E-2</v>
      </c>
      <c r="AP723" s="26">
        <f t="shared" si="2185"/>
        <v>3.3539652267871853E-2</v>
      </c>
      <c r="AQ723" s="26">
        <f t="shared" si="2186"/>
        <v>2.9754231053667913E-2</v>
      </c>
      <c r="AR723" s="26">
        <f t="shared" si="2187"/>
        <v>5.8740163091433775E-2</v>
      </c>
      <c r="AS723" s="26">
        <f t="shared" si="2188"/>
        <v>3.3318258846829193E-2</v>
      </c>
      <c r="AT723" s="26">
        <f t="shared" si="2189"/>
        <v>7.8349925748077438E-3</v>
      </c>
      <c r="AU723" s="26">
        <f t="shared" si="2190"/>
        <v>1.1148606545100203E-2</v>
      </c>
      <c r="AV723" s="26">
        <f t="shared" si="2191"/>
        <v>1.7267719494600028E-2</v>
      </c>
      <c r="AW723" s="26">
        <f t="shared" si="2192"/>
        <v>3.3460136366868183E-2</v>
      </c>
      <c r="AX723" s="26">
        <f t="shared" si="2193"/>
        <v>1.2239999368000139E-2</v>
      </c>
      <c r="AY723" s="26">
        <f t="shared" si="2194"/>
        <v>1.7119618710613873E-2</v>
      </c>
      <c r="AZ723" s="26">
        <f t="shared" si="2195"/>
        <v>6.1547435539641626E-3</v>
      </c>
      <c r="BA723" s="26">
        <f t="shared" si="2196"/>
        <v>6.3186120896091972E-3</v>
      </c>
      <c r="BB723" s="26">
        <f t="shared" si="2197"/>
        <v>6.6295495727310113E-3</v>
      </c>
      <c r="BC723" s="26">
        <f t="shared" si="2198"/>
        <v>6.6652220955535427E-2</v>
      </c>
      <c r="BD723" s="26">
        <f t="shared" si="2199"/>
        <v>5.6217064866885838E-2</v>
      </c>
      <c r="BE723" s="26">
        <f t="shared" si="2200"/>
        <v>2.2088459666397584E-2</v>
      </c>
      <c r="BF723" s="26">
        <f t="shared" si="2201"/>
        <v>3.8373064681800163E-2</v>
      </c>
      <c r="BG723" s="26">
        <f t="shared" si="2202"/>
        <v>0.12377340031886973</v>
      </c>
      <c r="BH723" s="26">
        <f t="shared" si="2203"/>
        <v>9.2176534973695424E-3</v>
      </c>
      <c r="BI723" s="26">
        <f t="shared" si="2204"/>
        <v>1.0889357622119867E-2</v>
      </c>
      <c r="BJ723" s="26">
        <f t="shared" si="2205"/>
        <v>8.3493630747309196E-3</v>
      </c>
      <c r="BK723" s="26">
        <f t="shared" si="2206"/>
        <v>0.1522298390028719</v>
      </c>
      <c r="BL723" s="26">
        <f t="shared" si="2207"/>
        <v>3.9222298373906277E-2</v>
      </c>
      <c r="BM723" s="26">
        <f t="shared" si="2208"/>
        <v>1.6655195546722606E-2</v>
      </c>
      <c r="BN723" s="26">
        <f t="shared" si="2209"/>
        <v>7.403888056701996E-2</v>
      </c>
      <c r="BO723" s="26">
        <f t="shared" si="2210"/>
        <v>9.5274624093092293E-3</v>
      </c>
      <c r="BP723" s="26">
        <f t="shared" si="2211"/>
        <v>9.0804837314045726E-3</v>
      </c>
      <c r="BQ723" s="26">
        <f t="shared" si="2212"/>
        <v>2.8494132961485251E-2</v>
      </c>
      <c r="BR723" s="26">
        <f t="shared" si="2213"/>
        <v>2.3123456175082021E-3</v>
      </c>
      <c r="BS723" s="26">
        <f t="shared" si="2214"/>
        <v>1.3774211277876312E-2</v>
      </c>
      <c r="BT723" s="26">
        <f t="shared" si="2215"/>
        <v>1.3479106036195213E-2</v>
      </c>
      <c r="BU723" s="26">
        <f t="shared" si="2216"/>
        <v>1</v>
      </c>
    </row>
    <row r="724" spans="1:73" x14ac:dyDescent="0.2">
      <c r="A724" s="2" t="str">
        <f t="shared" si="2181"/>
        <v>YE Nov-06</v>
      </c>
      <c r="B724" s="9">
        <f t="shared" ref="B724:AJ724" si="2277">IF(OR(B64="C",B65="C",B66="C",B67="C",B68="C",B69="C",B70="C",B71="C",B72="C",B73="C",B74="C",B75="C"),"C",SUM(B64:B75))</f>
        <v>1673992</v>
      </c>
      <c r="C724" s="9">
        <f t="shared" si="2277"/>
        <v>5183492</v>
      </c>
      <c r="D724" s="9">
        <f t="shared" si="2277"/>
        <v>639948</v>
      </c>
      <c r="E724" s="9">
        <f t="shared" si="2277"/>
        <v>1050840</v>
      </c>
      <c r="F724" s="9">
        <f t="shared" si="2277"/>
        <v>923532</v>
      </c>
      <c r="G724" s="9">
        <f t="shared" si="2277"/>
        <v>1820882</v>
      </c>
      <c r="H724" s="9">
        <f t="shared" si="2277"/>
        <v>1045712</v>
      </c>
      <c r="I724" s="9">
        <f t="shared" si="2277"/>
        <v>246608</v>
      </c>
      <c r="J724" s="9">
        <f t="shared" si="2277"/>
        <v>349170</v>
      </c>
      <c r="K724" s="9">
        <f t="shared" si="2277"/>
        <v>534470</v>
      </c>
      <c r="L724" s="9">
        <f t="shared" si="2277"/>
        <v>1042716</v>
      </c>
      <c r="M724" s="9">
        <f t="shared" si="2277"/>
        <v>382724</v>
      </c>
      <c r="N724" s="9">
        <f t="shared" si="2277"/>
        <v>527336</v>
      </c>
      <c r="O724" s="9">
        <f t="shared" si="2277"/>
        <v>187478</v>
      </c>
      <c r="P724" s="9">
        <f t="shared" si="2277"/>
        <v>195308</v>
      </c>
      <c r="Q724" s="9">
        <f t="shared" si="2277"/>
        <v>203473</v>
      </c>
      <c r="R724" s="9">
        <f t="shared" si="2277"/>
        <v>2090988</v>
      </c>
      <c r="S724" s="9">
        <f t="shared" si="2277"/>
        <v>1766290</v>
      </c>
      <c r="T724" s="9">
        <f t="shared" si="2277"/>
        <v>690020</v>
      </c>
      <c r="U724" s="9">
        <f t="shared" si="2277"/>
        <v>1190336</v>
      </c>
      <c r="V724" s="9">
        <f t="shared" si="2277"/>
        <v>3851594</v>
      </c>
      <c r="W724" s="9">
        <f t="shared" si="2277"/>
        <v>287521</v>
      </c>
      <c r="X724" s="9">
        <f t="shared" si="2277"/>
        <v>336317</v>
      </c>
      <c r="Y724" s="9">
        <f t="shared" si="2277"/>
        <v>261433</v>
      </c>
      <c r="Z724" s="9">
        <f t="shared" si="2277"/>
        <v>4736868</v>
      </c>
      <c r="AA724" s="9">
        <f t="shared" si="2277"/>
        <v>1217701</v>
      </c>
      <c r="AB724" s="9">
        <f t="shared" si="2277"/>
        <v>517552</v>
      </c>
      <c r="AC724" s="9">
        <f t="shared" si="2277"/>
        <v>2298562</v>
      </c>
      <c r="AD724" s="9">
        <f t="shared" si="2277"/>
        <v>296328</v>
      </c>
      <c r="AE724" s="9">
        <f t="shared" si="2277"/>
        <v>284023</v>
      </c>
      <c r="AF724" s="9">
        <f t="shared" si="2277"/>
        <v>881200</v>
      </c>
      <c r="AG724" s="9">
        <f t="shared" si="2277"/>
        <v>71853</v>
      </c>
      <c r="AH724" s="9">
        <f t="shared" si="2277"/>
        <v>427465</v>
      </c>
      <c r="AI724" s="9">
        <f t="shared" si="2277"/>
        <v>419694</v>
      </c>
      <c r="AJ724" s="9">
        <f t="shared" si="2277"/>
        <v>31130261</v>
      </c>
      <c r="AL724" s="1" t="str">
        <f t="shared" si="2218"/>
        <v>YE Nov-06</v>
      </c>
      <c r="AM724" s="26">
        <f t="shared" si="2219"/>
        <v>5.3773786220423912E-2</v>
      </c>
      <c r="AN724" s="26">
        <f t="shared" si="2183"/>
        <v>0.16650975075345498</v>
      </c>
      <c r="AO724" s="26">
        <f t="shared" si="2184"/>
        <v>2.0557103584836631E-2</v>
      </c>
      <c r="AP724" s="26">
        <f t="shared" si="2185"/>
        <v>3.375622196036198E-2</v>
      </c>
      <c r="AQ724" s="26">
        <f t="shared" si="2186"/>
        <v>2.9666696337688914E-2</v>
      </c>
      <c r="AR724" s="26">
        <f t="shared" si="2187"/>
        <v>5.8492346080876098E-2</v>
      </c>
      <c r="AS724" s="26">
        <f t="shared" si="2188"/>
        <v>3.3591494783805381E-2</v>
      </c>
      <c r="AT724" s="26">
        <f t="shared" si="2189"/>
        <v>7.9218095858560253E-3</v>
      </c>
      <c r="AU724" s="26">
        <f t="shared" si="2190"/>
        <v>1.1216417363156705E-2</v>
      </c>
      <c r="AV724" s="26">
        <f t="shared" si="2191"/>
        <v>1.7168824893565783E-2</v>
      </c>
      <c r="AW724" s="26">
        <f t="shared" si="2192"/>
        <v>3.3495254023087055E-2</v>
      </c>
      <c r="AX724" s="26">
        <f t="shared" si="2193"/>
        <v>1.2294275335500721E-2</v>
      </c>
      <c r="AY724" s="26">
        <f t="shared" si="2194"/>
        <v>1.6939658809799248E-2</v>
      </c>
      <c r="AZ724" s="26">
        <f t="shared" si="2195"/>
        <v>6.0223716081275391E-3</v>
      </c>
      <c r="BA724" s="26">
        <f t="shared" si="2196"/>
        <v>6.2738953586030004E-3</v>
      </c>
      <c r="BB724" s="26">
        <f t="shared" si="2197"/>
        <v>6.5361803423363528E-3</v>
      </c>
      <c r="BC724" s="26">
        <f t="shared" si="2198"/>
        <v>6.7168983902833324E-2</v>
      </c>
      <c r="BD724" s="26">
        <f t="shared" si="2199"/>
        <v>5.6738682659936583E-2</v>
      </c>
      <c r="BE724" s="26">
        <f t="shared" si="2200"/>
        <v>2.2165570664505512E-2</v>
      </c>
      <c r="BF724" s="26">
        <f t="shared" si="2201"/>
        <v>3.8237263735116128E-2</v>
      </c>
      <c r="BG724" s="26">
        <f t="shared" si="2202"/>
        <v>0.12372507895131364</v>
      </c>
      <c r="BH724" s="26">
        <f t="shared" si="2203"/>
        <v>9.2360613359457541E-3</v>
      </c>
      <c r="BI724" s="26">
        <f t="shared" si="2204"/>
        <v>1.0803539359981594E-2</v>
      </c>
      <c r="BJ724" s="26">
        <f t="shared" si="2205"/>
        <v>8.3980343113731048E-3</v>
      </c>
      <c r="BK724" s="26">
        <f t="shared" si="2206"/>
        <v>0.15216281032786716</v>
      </c>
      <c r="BL724" s="26">
        <f t="shared" si="2207"/>
        <v>3.9116311938406173E-2</v>
      </c>
      <c r="BM724" s="26">
        <f t="shared" si="2208"/>
        <v>1.6625366552500156E-2</v>
      </c>
      <c r="BN724" s="26">
        <f t="shared" si="2209"/>
        <v>7.3836901014096859E-2</v>
      </c>
      <c r="BO724" s="26">
        <f t="shared" si="2210"/>
        <v>9.5189693398330319E-3</v>
      </c>
      <c r="BP724" s="26">
        <f t="shared" si="2211"/>
        <v>9.1236947868827706E-3</v>
      </c>
      <c r="BQ724" s="26">
        <f t="shared" si="2212"/>
        <v>2.8306861930903825E-2</v>
      </c>
      <c r="BR724" s="26">
        <f t="shared" si="2213"/>
        <v>2.308139979937849E-3</v>
      </c>
      <c r="BS724" s="26">
        <f t="shared" si="2214"/>
        <v>1.3731494252489563E-2</v>
      </c>
      <c r="BT724" s="26">
        <f t="shared" si="2215"/>
        <v>1.3481865763990864E-2</v>
      </c>
      <c r="BU724" s="26">
        <f t="shared" si="2216"/>
        <v>1</v>
      </c>
    </row>
    <row r="725" spans="1:73" x14ac:dyDescent="0.2">
      <c r="A725" s="2" t="str">
        <f t="shared" si="2181"/>
        <v>YE Dec-06</v>
      </c>
      <c r="B725" s="9">
        <f t="shared" ref="B725:AJ725" si="2278">IF(OR(B65="C",B66="C",B67="C",B68="C",B69="C",B70="C",B71="C",B72="C",B73="C",B74="C",B75="C",B76="C"),"C",SUM(B65:B76))</f>
        <v>1684199</v>
      </c>
      <c r="C725" s="9">
        <f t="shared" si="2278"/>
        <v>5203246</v>
      </c>
      <c r="D725" s="9">
        <f t="shared" si="2278"/>
        <v>640923</v>
      </c>
      <c r="E725" s="9">
        <f t="shared" si="2278"/>
        <v>1055671</v>
      </c>
      <c r="F725" s="9">
        <f t="shared" si="2278"/>
        <v>933925</v>
      </c>
      <c r="G725" s="9">
        <f t="shared" si="2278"/>
        <v>1829382</v>
      </c>
      <c r="H725" s="9">
        <f t="shared" si="2278"/>
        <v>1041699</v>
      </c>
      <c r="I725" s="9">
        <f t="shared" si="2278"/>
        <v>253178</v>
      </c>
      <c r="J725" s="9">
        <f t="shared" si="2278"/>
        <v>351038</v>
      </c>
      <c r="K725" s="9">
        <f t="shared" si="2278"/>
        <v>531649</v>
      </c>
      <c r="L725" s="9">
        <f t="shared" si="2278"/>
        <v>1054696</v>
      </c>
      <c r="M725" s="9">
        <f t="shared" si="2278"/>
        <v>384735</v>
      </c>
      <c r="N725" s="9">
        <f t="shared" si="2278"/>
        <v>527343</v>
      </c>
      <c r="O725" s="9">
        <f t="shared" si="2278"/>
        <v>187670</v>
      </c>
      <c r="P725" s="9">
        <f t="shared" si="2278"/>
        <v>194192</v>
      </c>
      <c r="Q725" s="9">
        <f t="shared" si="2278"/>
        <v>201307</v>
      </c>
      <c r="R725" s="9">
        <f t="shared" si="2278"/>
        <v>2104971</v>
      </c>
      <c r="S725" s="9">
        <f t="shared" si="2278"/>
        <v>1778576</v>
      </c>
      <c r="T725" s="9">
        <f t="shared" si="2278"/>
        <v>692338</v>
      </c>
      <c r="U725" s="9">
        <f t="shared" si="2278"/>
        <v>1197766</v>
      </c>
      <c r="V725" s="9">
        <f t="shared" si="2278"/>
        <v>3871429</v>
      </c>
      <c r="W725" s="9">
        <f t="shared" si="2278"/>
        <v>288964</v>
      </c>
      <c r="X725" s="9">
        <f t="shared" si="2278"/>
        <v>338605</v>
      </c>
      <c r="Y725" s="9">
        <f t="shared" si="2278"/>
        <v>263472</v>
      </c>
      <c r="Z725" s="9">
        <f t="shared" si="2278"/>
        <v>4762471</v>
      </c>
      <c r="AA725" s="9">
        <f t="shared" si="2278"/>
        <v>1223662</v>
      </c>
      <c r="AB725" s="9">
        <f t="shared" si="2278"/>
        <v>517703</v>
      </c>
      <c r="AC725" s="9">
        <f t="shared" si="2278"/>
        <v>2302720</v>
      </c>
      <c r="AD725" s="9">
        <f t="shared" si="2278"/>
        <v>296791</v>
      </c>
      <c r="AE725" s="9">
        <f t="shared" si="2278"/>
        <v>288812</v>
      </c>
      <c r="AF725" s="9">
        <f t="shared" si="2278"/>
        <v>881462</v>
      </c>
      <c r="AG725" s="9">
        <f t="shared" si="2278"/>
        <v>74547</v>
      </c>
      <c r="AH725" s="9">
        <f t="shared" si="2278"/>
        <v>428731</v>
      </c>
      <c r="AI725" s="9">
        <f t="shared" si="2278"/>
        <v>421297</v>
      </c>
      <c r="AJ725" s="9">
        <f t="shared" si="2278"/>
        <v>31268112</v>
      </c>
      <c r="AL725" s="1" t="str">
        <f t="shared" si="2218"/>
        <v>YE Dec-06</v>
      </c>
      <c r="AM725" s="26">
        <f t="shared" si="2219"/>
        <v>5.3863149780197794E-2</v>
      </c>
      <c r="AN725" s="26">
        <f t="shared" si="2183"/>
        <v>0.16640742491903573</v>
      </c>
      <c r="AO725" s="26">
        <f t="shared" si="2184"/>
        <v>2.0497655886610615E-2</v>
      </c>
      <c r="AP725" s="26">
        <f t="shared" si="2185"/>
        <v>3.3761904140550601E-2</v>
      </c>
      <c r="AQ725" s="26">
        <f t="shared" si="2186"/>
        <v>2.9868288817693885E-2</v>
      </c>
      <c r="AR725" s="26">
        <f t="shared" si="2187"/>
        <v>5.8506314676114758E-2</v>
      </c>
      <c r="AS725" s="26">
        <f t="shared" si="2188"/>
        <v>3.3315059124772228E-2</v>
      </c>
      <c r="AT725" s="26">
        <f t="shared" si="2189"/>
        <v>8.0970031065514918E-3</v>
      </c>
      <c r="AU725" s="26">
        <f t="shared" si="2190"/>
        <v>1.1226709178987207E-2</v>
      </c>
      <c r="AV725" s="26">
        <f t="shared" si="2191"/>
        <v>1.7002913383449565E-2</v>
      </c>
      <c r="AW725" s="26">
        <f t="shared" si="2192"/>
        <v>3.3730722213096843E-2</v>
      </c>
      <c r="AX725" s="26">
        <f t="shared" si="2193"/>
        <v>1.230438857325316E-2</v>
      </c>
      <c r="AY725" s="26">
        <f t="shared" si="2194"/>
        <v>1.6865201199228148E-2</v>
      </c>
      <c r="AZ725" s="26">
        <f t="shared" si="2195"/>
        <v>6.0019613592275731E-3</v>
      </c>
      <c r="BA725" s="26">
        <f t="shared" si="2196"/>
        <v>6.2105444677951777E-3</v>
      </c>
      <c r="BB725" s="26">
        <f t="shared" si="2197"/>
        <v>6.4380925845474776E-3</v>
      </c>
      <c r="BC725" s="26">
        <f t="shared" si="2198"/>
        <v>6.7320054373605928E-2</v>
      </c>
      <c r="BD725" s="26">
        <f t="shared" si="2199"/>
        <v>5.6881464413329468E-2</v>
      </c>
      <c r="BE725" s="26">
        <f t="shared" si="2200"/>
        <v>2.2141982861005487E-2</v>
      </c>
      <c r="BF725" s="26">
        <f t="shared" si="2201"/>
        <v>3.8306310275465306E-2</v>
      </c>
      <c r="BG725" s="26">
        <f t="shared" si="2202"/>
        <v>0.12381396740551524</v>
      </c>
      <c r="BH725" s="26">
        <f t="shared" si="2203"/>
        <v>9.2414917792286271E-3</v>
      </c>
      <c r="BI725" s="26">
        <f t="shared" si="2204"/>
        <v>1.0829083636389687E-2</v>
      </c>
      <c r="BJ725" s="26">
        <f t="shared" si="2205"/>
        <v>8.4262202975350729E-3</v>
      </c>
      <c r="BK725" s="26">
        <f t="shared" si="2206"/>
        <v>0.15231079510013268</v>
      </c>
      <c r="BL725" s="26">
        <f t="shared" si="2207"/>
        <v>3.9134502268637135E-2</v>
      </c>
      <c r="BM725" s="26">
        <f t="shared" si="2208"/>
        <v>1.6556899885736626E-2</v>
      </c>
      <c r="BN725" s="26">
        <f t="shared" si="2209"/>
        <v>7.3644356909045222E-2</v>
      </c>
      <c r="BO725" s="26">
        <f t="shared" si="2210"/>
        <v>9.4918106983881857E-3</v>
      </c>
      <c r="BP725" s="26">
        <f t="shared" si="2211"/>
        <v>9.2366305966922468E-3</v>
      </c>
      <c r="BQ725" s="26">
        <f t="shared" si="2212"/>
        <v>2.819044526896923E-2</v>
      </c>
      <c r="BR725" s="26">
        <f t="shared" si="2213"/>
        <v>2.3841222009183031E-3</v>
      </c>
      <c r="BS725" s="26">
        <f t="shared" si="2214"/>
        <v>1.371144506582297E-2</v>
      </c>
      <c r="BT725" s="26">
        <f t="shared" si="2215"/>
        <v>1.3473694862037082E-2</v>
      </c>
      <c r="BU725" s="26">
        <f t="shared" si="2216"/>
        <v>1</v>
      </c>
    </row>
    <row r="726" spans="1:73" x14ac:dyDescent="0.2">
      <c r="A726" s="2" t="str">
        <f t="shared" si="2181"/>
        <v>YE Jan-07</v>
      </c>
      <c r="B726" s="9">
        <f t="shared" ref="B726:AJ726" si="2279">IF(OR(B66="C",B67="C",B68="C",B69="C",B70="C",B71="C",B72="C",B73="C",B74="C",B75="C",B76="C",B77="C"),"C",SUM(B66:B77))</f>
        <v>1729144</v>
      </c>
      <c r="C726" s="9">
        <f t="shared" si="2279"/>
        <v>5233831</v>
      </c>
      <c r="D726" s="9">
        <f t="shared" si="2279"/>
        <v>643772</v>
      </c>
      <c r="E726" s="9">
        <f t="shared" si="2279"/>
        <v>1053427</v>
      </c>
      <c r="F726" s="9">
        <f t="shared" si="2279"/>
        <v>943812</v>
      </c>
      <c r="G726" s="9">
        <f t="shared" si="2279"/>
        <v>1832574</v>
      </c>
      <c r="H726" s="9">
        <f t="shared" si="2279"/>
        <v>1046636</v>
      </c>
      <c r="I726" s="9">
        <f t="shared" si="2279"/>
        <v>258775</v>
      </c>
      <c r="J726" s="9">
        <f t="shared" si="2279"/>
        <v>344453</v>
      </c>
      <c r="K726" s="9">
        <f t="shared" si="2279"/>
        <v>527991</v>
      </c>
      <c r="L726" s="9">
        <f t="shared" si="2279"/>
        <v>1067798</v>
      </c>
      <c r="M726" s="9">
        <f t="shared" si="2279"/>
        <v>388750</v>
      </c>
      <c r="N726" s="9">
        <f t="shared" si="2279"/>
        <v>530464</v>
      </c>
      <c r="O726" s="9">
        <f t="shared" si="2279"/>
        <v>186511</v>
      </c>
      <c r="P726" s="9">
        <f t="shared" si="2279"/>
        <v>192842</v>
      </c>
      <c r="Q726" s="9">
        <f t="shared" si="2279"/>
        <v>198328</v>
      </c>
      <c r="R726" s="9">
        <f t="shared" si="2279"/>
        <v>2119374</v>
      </c>
      <c r="S726" s="9">
        <f t="shared" si="2279"/>
        <v>1799887</v>
      </c>
      <c r="T726" s="9">
        <f t="shared" si="2279"/>
        <v>688419</v>
      </c>
      <c r="U726" s="9">
        <f t="shared" si="2279"/>
        <v>1189060</v>
      </c>
      <c r="V726" s="9">
        <f t="shared" si="2279"/>
        <v>3869255</v>
      </c>
      <c r="W726" s="9">
        <f t="shared" si="2279"/>
        <v>291642</v>
      </c>
      <c r="X726" s="9">
        <f t="shared" si="2279"/>
        <v>343158</v>
      </c>
      <c r="Y726" s="9">
        <f t="shared" si="2279"/>
        <v>249805</v>
      </c>
      <c r="Z726" s="9">
        <f t="shared" si="2279"/>
        <v>4753861</v>
      </c>
      <c r="AA726" s="9">
        <f t="shared" si="2279"/>
        <v>1228410</v>
      </c>
      <c r="AB726" s="9">
        <f t="shared" si="2279"/>
        <v>511194</v>
      </c>
      <c r="AC726" s="9">
        <f t="shared" si="2279"/>
        <v>2301537</v>
      </c>
      <c r="AD726" s="9">
        <f t="shared" si="2279"/>
        <v>294930</v>
      </c>
      <c r="AE726" s="9">
        <f t="shared" si="2279"/>
        <v>298508</v>
      </c>
      <c r="AF726" s="9">
        <f t="shared" si="2279"/>
        <v>879934</v>
      </c>
      <c r="AG726" s="9">
        <f t="shared" si="2279"/>
        <v>77388</v>
      </c>
      <c r="AH726" s="9">
        <f t="shared" si="2279"/>
        <v>429988</v>
      </c>
      <c r="AI726" s="9">
        <f t="shared" si="2279"/>
        <v>415304</v>
      </c>
      <c r="AJ726" s="9">
        <f t="shared" si="2279"/>
        <v>31367000</v>
      </c>
      <c r="AL726" s="1" t="str">
        <f t="shared" si="2218"/>
        <v>YE Jan-07</v>
      </c>
      <c r="AM726" s="26">
        <f t="shared" si="2219"/>
        <v>5.5126215449357606E-2</v>
      </c>
      <c r="AN726" s="26">
        <f t="shared" si="2183"/>
        <v>0.16685787611183728</v>
      </c>
      <c r="AO726" s="26">
        <f t="shared" si="2184"/>
        <v>2.0523862658207669E-2</v>
      </c>
      <c r="AP726" s="26">
        <f t="shared" si="2185"/>
        <v>3.3583925781872671E-2</v>
      </c>
      <c r="AQ726" s="26">
        <f t="shared" si="2186"/>
        <v>3.0089329550164187E-2</v>
      </c>
      <c r="AR726" s="26">
        <f t="shared" si="2187"/>
        <v>5.8423629929543787E-2</v>
      </c>
      <c r="AS726" s="26">
        <f t="shared" si="2188"/>
        <v>3.3367424363184239E-2</v>
      </c>
      <c r="AT726" s="26">
        <f t="shared" si="2189"/>
        <v>8.2499123282430576E-3</v>
      </c>
      <c r="AU726" s="26">
        <f t="shared" si="2190"/>
        <v>1.0981381706889407E-2</v>
      </c>
      <c r="AV726" s="26">
        <f t="shared" si="2191"/>
        <v>1.6832690407115759E-2</v>
      </c>
      <c r="AW726" s="26">
        <f t="shared" si="2192"/>
        <v>3.4042082443332164E-2</v>
      </c>
      <c r="AX726" s="26">
        <f t="shared" si="2193"/>
        <v>1.2393598367711289E-2</v>
      </c>
      <c r="AY726" s="26">
        <f t="shared" si="2194"/>
        <v>1.6911531227085792E-2</v>
      </c>
      <c r="AZ726" s="26">
        <f t="shared" si="2195"/>
        <v>5.9460898396403866E-3</v>
      </c>
      <c r="BA726" s="26">
        <f t="shared" si="2196"/>
        <v>6.1479261644403352E-3</v>
      </c>
      <c r="BB726" s="26">
        <f t="shared" si="2197"/>
        <v>6.3228233493799217E-3</v>
      </c>
      <c r="BC726" s="26">
        <f t="shared" si="2198"/>
        <v>6.7566997162623141E-2</v>
      </c>
      <c r="BD726" s="26">
        <f t="shared" si="2199"/>
        <v>5.7381547486211625E-2</v>
      </c>
      <c r="BE726" s="26">
        <f t="shared" si="2200"/>
        <v>2.1947237542640354E-2</v>
      </c>
      <c r="BF726" s="26">
        <f t="shared" si="2201"/>
        <v>3.7907992476169224E-2</v>
      </c>
      <c r="BG726" s="26">
        <f t="shared" si="2202"/>
        <v>0.12335432142060127</v>
      </c>
      <c r="BH726" s="26">
        <f t="shared" si="2203"/>
        <v>9.297733286575063E-3</v>
      </c>
      <c r="BI726" s="26">
        <f t="shared" si="2204"/>
        <v>1.0940096279529441E-2</v>
      </c>
      <c r="BJ726" s="26">
        <f t="shared" si="2205"/>
        <v>7.9639429974176675E-3</v>
      </c>
      <c r="BK726" s="26">
        <f t="shared" si="2206"/>
        <v>0.15155612586476233</v>
      </c>
      <c r="BL726" s="26">
        <f t="shared" si="2207"/>
        <v>3.9162495616412156E-2</v>
      </c>
      <c r="BM726" s="26">
        <f t="shared" si="2208"/>
        <v>1.6297191315713968E-2</v>
      </c>
      <c r="BN726" s="26">
        <f t="shared" si="2209"/>
        <v>7.3374469984378493E-2</v>
      </c>
      <c r="BO726" s="26">
        <f t="shared" si="2210"/>
        <v>9.4025568272388185E-3</v>
      </c>
      <c r="BP726" s="26">
        <f t="shared" si="2211"/>
        <v>9.5166257531800937E-3</v>
      </c>
      <c r="BQ726" s="26">
        <f t="shared" si="2212"/>
        <v>2.8052858099276309E-2</v>
      </c>
      <c r="BR726" s="26">
        <f t="shared" si="2213"/>
        <v>2.4671788822648007E-3</v>
      </c>
      <c r="BS726" s="26">
        <f t="shared" si="2214"/>
        <v>1.3708292154174769E-2</v>
      </c>
      <c r="BT726" s="26">
        <f t="shared" si="2215"/>
        <v>1.3240156852743329E-2</v>
      </c>
      <c r="BU726" s="26">
        <f t="shared" si="2216"/>
        <v>1</v>
      </c>
    </row>
    <row r="727" spans="1:73" x14ac:dyDescent="0.2">
      <c r="A727" s="2" t="str">
        <f t="shared" si="2181"/>
        <v>YE Feb-07</v>
      </c>
      <c r="B727" s="9">
        <f t="shared" ref="B727:AJ727" si="2280">IF(OR(B67="C",B68="C",B69="C",B70="C",B71="C",B72="C",B73="C",B74="C",B75="C",B76="C",B77="C",B78="C"),"C",SUM(B67:B78))</f>
        <v>1744748</v>
      </c>
      <c r="C727" s="9">
        <f t="shared" si="2280"/>
        <v>5266309</v>
      </c>
      <c r="D727" s="9">
        <f t="shared" si="2280"/>
        <v>658695</v>
      </c>
      <c r="E727" s="9">
        <f t="shared" si="2280"/>
        <v>1056858</v>
      </c>
      <c r="F727" s="9">
        <f t="shared" si="2280"/>
        <v>948997</v>
      </c>
      <c r="G727" s="9">
        <f t="shared" si="2280"/>
        <v>1831669</v>
      </c>
      <c r="H727" s="9">
        <f t="shared" si="2280"/>
        <v>1048387</v>
      </c>
      <c r="I727" s="9">
        <f t="shared" si="2280"/>
        <v>265247</v>
      </c>
      <c r="J727" s="9">
        <f t="shared" si="2280"/>
        <v>348438</v>
      </c>
      <c r="K727" s="9">
        <f t="shared" si="2280"/>
        <v>534836</v>
      </c>
      <c r="L727" s="9">
        <f t="shared" si="2280"/>
        <v>1064466</v>
      </c>
      <c r="M727" s="9">
        <f t="shared" si="2280"/>
        <v>394706</v>
      </c>
      <c r="N727" s="9">
        <f t="shared" si="2280"/>
        <v>537361</v>
      </c>
      <c r="O727" s="9">
        <f t="shared" si="2280"/>
        <v>189427</v>
      </c>
      <c r="P727" s="9">
        <f t="shared" si="2280"/>
        <v>198885</v>
      </c>
      <c r="Q727" s="9">
        <f t="shared" si="2280"/>
        <v>200694</v>
      </c>
      <c r="R727" s="9">
        <f t="shared" si="2280"/>
        <v>2136692</v>
      </c>
      <c r="S727" s="9">
        <f t="shared" si="2280"/>
        <v>1813995</v>
      </c>
      <c r="T727" s="9">
        <f t="shared" si="2280"/>
        <v>690222</v>
      </c>
      <c r="U727" s="9">
        <f t="shared" si="2280"/>
        <v>1192830</v>
      </c>
      <c r="V727" s="9">
        <f t="shared" si="2280"/>
        <v>3883808</v>
      </c>
      <c r="W727" s="9">
        <f t="shared" si="2280"/>
        <v>291523</v>
      </c>
      <c r="X727" s="9">
        <f t="shared" si="2280"/>
        <v>347816</v>
      </c>
      <c r="Y727" s="9">
        <f t="shared" si="2280"/>
        <v>249942</v>
      </c>
      <c r="Z727" s="9">
        <f t="shared" si="2280"/>
        <v>4773089</v>
      </c>
      <c r="AA727" s="9">
        <f t="shared" si="2280"/>
        <v>1245345</v>
      </c>
      <c r="AB727" s="9">
        <f t="shared" si="2280"/>
        <v>520864</v>
      </c>
      <c r="AC727" s="9">
        <f t="shared" si="2280"/>
        <v>2307678</v>
      </c>
      <c r="AD727" s="9">
        <f t="shared" si="2280"/>
        <v>296859</v>
      </c>
      <c r="AE727" s="9">
        <f t="shared" si="2280"/>
        <v>304561</v>
      </c>
      <c r="AF727" s="9">
        <f t="shared" si="2280"/>
        <v>876620</v>
      </c>
      <c r="AG727" s="9">
        <f t="shared" si="2280"/>
        <v>79319</v>
      </c>
      <c r="AH727" s="9">
        <f t="shared" si="2280"/>
        <v>432962</v>
      </c>
      <c r="AI727" s="9">
        <f t="shared" si="2280"/>
        <v>415799</v>
      </c>
      <c r="AJ727" s="9">
        <f t="shared" si="2280"/>
        <v>31562549</v>
      </c>
      <c r="AL727" s="1" t="str">
        <f t="shared" si="2218"/>
        <v>YE Feb-07</v>
      </c>
      <c r="AM727" s="26">
        <f t="shared" si="2219"/>
        <v>5.5279058735085054E-2</v>
      </c>
      <c r="AN727" s="26">
        <f t="shared" si="2183"/>
        <v>0.16685309542014493</v>
      </c>
      <c r="AO727" s="26">
        <f t="shared" si="2184"/>
        <v>2.0869512155054396E-2</v>
      </c>
      <c r="AP727" s="26">
        <f t="shared" si="2185"/>
        <v>3.3484557917042759E-2</v>
      </c>
      <c r="AQ727" s="26">
        <f t="shared" si="2186"/>
        <v>3.0067185004607835E-2</v>
      </c>
      <c r="AR727" s="26">
        <f t="shared" si="2187"/>
        <v>5.803298713294671E-2</v>
      </c>
      <c r="AS727" s="26">
        <f t="shared" si="2188"/>
        <v>3.3216170214896139E-2</v>
      </c>
      <c r="AT727" s="26">
        <f t="shared" si="2189"/>
        <v>8.4038522997619738E-3</v>
      </c>
      <c r="AU727" s="26">
        <f t="shared" si="2190"/>
        <v>1.1039602663270321E-2</v>
      </c>
      <c r="AV727" s="26">
        <f t="shared" si="2191"/>
        <v>1.6945272702784557E-2</v>
      </c>
      <c r="AW727" s="26">
        <f t="shared" si="2192"/>
        <v>3.3725603087380554E-2</v>
      </c>
      <c r="AX727" s="26">
        <f t="shared" si="2193"/>
        <v>1.2505517219157426E-2</v>
      </c>
      <c r="AY727" s="26">
        <f t="shared" si="2194"/>
        <v>1.7025272578586728E-2</v>
      </c>
      <c r="AZ727" s="26">
        <f t="shared" si="2195"/>
        <v>6.0016382073577136E-3</v>
      </c>
      <c r="BA727" s="26">
        <f t="shared" si="2196"/>
        <v>6.3012971480852194E-3</v>
      </c>
      <c r="BB727" s="26">
        <f t="shared" si="2197"/>
        <v>6.3586119105906178E-3</v>
      </c>
      <c r="BC727" s="26">
        <f t="shared" si="2198"/>
        <v>6.7697067179206594E-2</v>
      </c>
      <c r="BD727" s="26">
        <f t="shared" si="2199"/>
        <v>5.7473019685450627E-2</v>
      </c>
      <c r="BE727" s="26">
        <f t="shared" si="2200"/>
        <v>2.1868385851852461E-2</v>
      </c>
      <c r="BF727" s="26">
        <f t="shared" si="2201"/>
        <v>3.7792574991329125E-2</v>
      </c>
      <c r="BG727" s="26">
        <f t="shared" si="2202"/>
        <v>0.12305115154039048</v>
      </c>
      <c r="BH727" s="26">
        <f t="shared" si="2203"/>
        <v>9.2363579380106472E-3</v>
      </c>
      <c r="BI727" s="26">
        <f t="shared" si="2204"/>
        <v>1.1019895763171726E-2</v>
      </c>
      <c r="BJ727" s="26">
        <f t="shared" si="2205"/>
        <v>7.9189421614838523E-3</v>
      </c>
      <c r="BK727" s="26">
        <f t="shared" si="2206"/>
        <v>0.15122634740305671</v>
      </c>
      <c r="BL727" s="26">
        <f t="shared" si="2207"/>
        <v>3.9456413992418671E-2</v>
      </c>
      <c r="BM727" s="26">
        <f t="shared" si="2208"/>
        <v>1.6502596162306156E-2</v>
      </c>
      <c r="BN727" s="26">
        <f t="shared" si="2209"/>
        <v>7.3114436986695841E-2</v>
      </c>
      <c r="BO727" s="26">
        <f t="shared" si="2210"/>
        <v>9.4054190616860503E-3</v>
      </c>
      <c r="BP727" s="26">
        <f t="shared" si="2211"/>
        <v>9.6494424452220253E-3</v>
      </c>
      <c r="BQ727" s="26">
        <f t="shared" si="2212"/>
        <v>2.7774055891366695E-2</v>
      </c>
      <c r="BR727" s="26">
        <f t="shared" si="2213"/>
        <v>2.5130733262386379E-3</v>
      </c>
      <c r="BS727" s="26">
        <f t="shared" si="2214"/>
        <v>1.3717586624578389E-2</v>
      </c>
      <c r="BT727" s="26">
        <f t="shared" si="2215"/>
        <v>1.3173809250957519E-2</v>
      </c>
      <c r="BU727" s="26">
        <f t="shared" si="2216"/>
        <v>1</v>
      </c>
    </row>
    <row r="728" spans="1:73" x14ac:dyDescent="0.2">
      <c r="A728" s="2" t="str">
        <f t="shared" si="2181"/>
        <v>YE Mar-07</v>
      </c>
      <c r="B728" s="9">
        <f t="shared" ref="B728:AJ728" si="2281">IF(OR(B68="C",B69="C",B70="C",B71="C",B72="C",B73="C",B74="C",B75="C",B76="C",B77="C",B78="C",B79="C"),"C",SUM(B68:B79))</f>
        <v>1753787</v>
      </c>
      <c r="C728" s="9">
        <f t="shared" si="2281"/>
        <v>5333283</v>
      </c>
      <c r="D728" s="9">
        <f t="shared" si="2281"/>
        <v>666314</v>
      </c>
      <c r="E728" s="9">
        <f t="shared" si="2281"/>
        <v>1067936</v>
      </c>
      <c r="F728" s="9">
        <f t="shared" si="2281"/>
        <v>965818</v>
      </c>
      <c r="G728" s="9">
        <f t="shared" si="2281"/>
        <v>1840087</v>
      </c>
      <c r="H728" s="9">
        <f t="shared" si="2281"/>
        <v>1046624</v>
      </c>
      <c r="I728" s="9">
        <f t="shared" si="2281"/>
        <v>268405</v>
      </c>
      <c r="J728" s="9">
        <f t="shared" si="2281"/>
        <v>350135</v>
      </c>
      <c r="K728" s="9">
        <f t="shared" si="2281"/>
        <v>538885</v>
      </c>
      <c r="L728" s="9">
        <f t="shared" si="2281"/>
        <v>1069521</v>
      </c>
      <c r="M728" s="9">
        <f t="shared" si="2281"/>
        <v>399553</v>
      </c>
      <c r="N728" s="9">
        <f t="shared" si="2281"/>
        <v>538788</v>
      </c>
      <c r="O728" s="9">
        <f t="shared" si="2281"/>
        <v>189187</v>
      </c>
      <c r="P728" s="9">
        <f t="shared" si="2281"/>
        <v>200945</v>
      </c>
      <c r="Q728" s="9">
        <f t="shared" si="2281"/>
        <v>204116</v>
      </c>
      <c r="R728" s="9">
        <f t="shared" si="2281"/>
        <v>2153062</v>
      </c>
      <c r="S728" s="9">
        <f t="shared" si="2281"/>
        <v>1825691</v>
      </c>
      <c r="T728" s="9">
        <f t="shared" si="2281"/>
        <v>692162</v>
      </c>
      <c r="U728" s="9">
        <f t="shared" si="2281"/>
        <v>1200959</v>
      </c>
      <c r="V728" s="9">
        <f t="shared" si="2281"/>
        <v>3891183</v>
      </c>
      <c r="W728" s="9">
        <f t="shared" si="2281"/>
        <v>291773</v>
      </c>
      <c r="X728" s="9">
        <f t="shared" si="2281"/>
        <v>348016</v>
      </c>
      <c r="Y728" s="9">
        <f t="shared" si="2281"/>
        <v>250938</v>
      </c>
      <c r="Z728" s="9">
        <f t="shared" si="2281"/>
        <v>4781911</v>
      </c>
      <c r="AA728" s="9">
        <f t="shared" si="2281"/>
        <v>1248739</v>
      </c>
      <c r="AB728" s="9">
        <f t="shared" si="2281"/>
        <v>527572</v>
      </c>
      <c r="AC728" s="9">
        <f t="shared" si="2281"/>
        <v>2321767</v>
      </c>
      <c r="AD728" s="9">
        <f t="shared" si="2281"/>
        <v>297225</v>
      </c>
      <c r="AE728" s="9">
        <f t="shared" si="2281"/>
        <v>311435</v>
      </c>
      <c r="AF728" s="9">
        <f t="shared" si="2281"/>
        <v>884733</v>
      </c>
      <c r="AG728" s="9">
        <f t="shared" si="2281"/>
        <v>82246</v>
      </c>
      <c r="AH728" s="9">
        <f t="shared" si="2281"/>
        <v>437738</v>
      </c>
      <c r="AI728" s="9">
        <f t="shared" si="2281"/>
        <v>421490</v>
      </c>
      <c r="AJ728" s="9">
        <f t="shared" si="2281"/>
        <v>31794410</v>
      </c>
      <c r="AL728" s="1" t="str">
        <f t="shared" si="2218"/>
        <v>YE Mar-07</v>
      </c>
      <c r="AM728" s="26">
        <f t="shared" si="2219"/>
        <v>5.5160230996580843E-2</v>
      </c>
      <c r="AN728" s="26">
        <f t="shared" si="2183"/>
        <v>0.16774278874808496</v>
      </c>
      <c r="AO728" s="26">
        <f t="shared" si="2184"/>
        <v>2.0956954382861642E-2</v>
      </c>
      <c r="AP728" s="26">
        <f t="shared" si="2185"/>
        <v>3.3588797527615705E-2</v>
      </c>
      <c r="AQ728" s="26">
        <f t="shared" si="2186"/>
        <v>3.0376975072033102E-2</v>
      </c>
      <c r="AR728" s="26">
        <f t="shared" si="2187"/>
        <v>5.7874544613345555E-2</v>
      </c>
      <c r="AS728" s="26">
        <f t="shared" si="2188"/>
        <v>3.2918491017760669E-2</v>
      </c>
      <c r="AT728" s="26">
        <f t="shared" si="2189"/>
        <v>8.4418927729748728E-3</v>
      </c>
      <c r="AU728" s="26">
        <f t="shared" si="2190"/>
        <v>1.1012470431122955E-2</v>
      </c>
      <c r="AV728" s="26">
        <f t="shared" si="2191"/>
        <v>1.6949048590617029E-2</v>
      </c>
      <c r="AW728" s="26">
        <f t="shared" si="2192"/>
        <v>3.3638649058120591E-2</v>
      </c>
      <c r="AX728" s="26">
        <f t="shared" si="2193"/>
        <v>1.2566768812505092E-2</v>
      </c>
      <c r="AY728" s="26">
        <f t="shared" si="2194"/>
        <v>1.6945997739854269E-2</v>
      </c>
      <c r="AZ728" s="26">
        <f t="shared" si="2195"/>
        <v>5.9503227139613537E-3</v>
      </c>
      <c r="BA728" s="26">
        <f t="shared" si="2196"/>
        <v>6.3201361497194006E-3</v>
      </c>
      <c r="BB728" s="26">
        <f t="shared" si="2197"/>
        <v>6.4198706627989011E-3</v>
      </c>
      <c r="BC728" s="26">
        <f t="shared" si="2198"/>
        <v>6.7718256133704011E-2</v>
      </c>
      <c r="BD728" s="26">
        <f t="shared" si="2199"/>
        <v>5.7421760617668328E-2</v>
      </c>
      <c r="BE728" s="26">
        <f t="shared" si="2200"/>
        <v>2.1769927480962847E-2</v>
      </c>
      <c r="BF728" s="26">
        <f t="shared" si="2201"/>
        <v>3.7772646197869374E-2</v>
      </c>
      <c r="BG728" s="26">
        <f t="shared" si="2202"/>
        <v>0.12238575900606427</v>
      </c>
      <c r="BH728" s="26">
        <f t="shared" si="2203"/>
        <v>9.1768647381725282E-3</v>
      </c>
      <c r="BI728" s="26">
        <f t="shared" si="2204"/>
        <v>1.0945823495388026E-2</v>
      </c>
      <c r="BJ728" s="26">
        <f t="shared" si="2205"/>
        <v>7.8925194711900615E-3</v>
      </c>
      <c r="BK728" s="26">
        <f t="shared" si="2206"/>
        <v>0.1504009981628846</v>
      </c>
      <c r="BL728" s="26">
        <f t="shared" si="2207"/>
        <v>3.9275426089051504E-2</v>
      </c>
      <c r="BM728" s="26">
        <f t="shared" si="2208"/>
        <v>1.6593231325884014E-2</v>
      </c>
      <c r="BN728" s="26">
        <f t="shared" si="2209"/>
        <v>7.3024377555677242E-2</v>
      </c>
      <c r="BO728" s="26">
        <f t="shared" si="2210"/>
        <v>9.3483414222814646E-3</v>
      </c>
      <c r="BP728" s="26">
        <f t="shared" si="2211"/>
        <v>9.7952753329909256E-3</v>
      </c>
      <c r="BQ728" s="26">
        <f t="shared" si="2212"/>
        <v>2.7826683998853886E-2</v>
      </c>
      <c r="BR728" s="26">
        <f t="shared" si="2213"/>
        <v>2.5868069261231769E-3</v>
      </c>
      <c r="BS728" s="26">
        <f t="shared" si="2214"/>
        <v>1.3767766094731747E-2</v>
      </c>
      <c r="BT728" s="26">
        <f t="shared" si="2215"/>
        <v>1.3256732865934609E-2</v>
      </c>
      <c r="BU728" s="26">
        <f t="shared" si="2216"/>
        <v>1</v>
      </c>
    </row>
    <row r="729" spans="1:73" x14ac:dyDescent="0.2">
      <c r="A729" s="2" t="str">
        <f t="shared" ref="A729:A792" si="2282">"YE "&amp;TEXT(A80,"mmm-yy")</f>
        <v>YE Apr-07</v>
      </c>
      <c r="B729" s="9">
        <f t="shared" ref="B729:AJ729" si="2283">IF(OR(B69="C",B70="C",B71="C",B72="C",B73="C",B74="C",B75="C",B76="C",B77="C",B78="C",B79="C",B80="C"),"C",SUM(B69:B80))</f>
        <v>1745730</v>
      </c>
      <c r="C729" s="9">
        <f t="shared" si="2283"/>
        <v>5360400</v>
      </c>
      <c r="D729" s="9">
        <f t="shared" si="2283"/>
        <v>667285</v>
      </c>
      <c r="E729" s="9">
        <f t="shared" si="2283"/>
        <v>1072153</v>
      </c>
      <c r="F729" s="9">
        <f t="shared" si="2283"/>
        <v>980011</v>
      </c>
      <c r="G729" s="9">
        <f t="shared" si="2283"/>
        <v>1837036</v>
      </c>
      <c r="H729" s="9">
        <f t="shared" si="2283"/>
        <v>1043753</v>
      </c>
      <c r="I729" s="9">
        <f t="shared" si="2283"/>
        <v>272431</v>
      </c>
      <c r="J729" s="9">
        <f t="shared" si="2283"/>
        <v>355159</v>
      </c>
      <c r="K729" s="9">
        <f t="shared" si="2283"/>
        <v>543223</v>
      </c>
      <c r="L729" s="9">
        <f t="shared" si="2283"/>
        <v>1069751</v>
      </c>
      <c r="M729" s="9">
        <f t="shared" si="2283"/>
        <v>403198</v>
      </c>
      <c r="N729" s="9">
        <f t="shared" si="2283"/>
        <v>538427</v>
      </c>
      <c r="O729" s="9">
        <f t="shared" si="2283"/>
        <v>187951</v>
      </c>
      <c r="P729" s="9">
        <f t="shared" si="2283"/>
        <v>201261</v>
      </c>
      <c r="Q729" s="9">
        <f t="shared" si="2283"/>
        <v>201894</v>
      </c>
      <c r="R729" s="9">
        <f t="shared" si="2283"/>
        <v>2159609</v>
      </c>
      <c r="S729" s="9">
        <f t="shared" si="2283"/>
        <v>1830474</v>
      </c>
      <c r="T729" s="9">
        <f t="shared" si="2283"/>
        <v>697125</v>
      </c>
      <c r="U729" s="9">
        <f t="shared" si="2283"/>
        <v>1205877</v>
      </c>
      <c r="V729" s="9">
        <f t="shared" si="2283"/>
        <v>3897886</v>
      </c>
      <c r="W729" s="9">
        <f t="shared" si="2283"/>
        <v>292292</v>
      </c>
      <c r="X729" s="9">
        <f t="shared" si="2283"/>
        <v>349508</v>
      </c>
      <c r="Y729" s="9">
        <f t="shared" si="2283"/>
        <v>248535</v>
      </c>
      <c r="Z729" s="9">
        <f t="shared" si="2283"/>
        <v>4788222</v>
      </c>
      <c r="AA729" s="9">
        <f t="shared" si="2283"/>
        <v>1246247</v>
      </c>
      <c r="AB729" s="9">
        <f t="shared" si="2283"/>
        <v>529832</v>
      </c>
      <c r="AC729" s="9">
        <f t="shared" si="2283"/>
        <v>2316884</v>
      </c>
      <c r="AD729" s="9">
        <f t="shared" si="2283"/>
        <v>298381</v>
      </c>
      <c r="AE729" s="9">
        <f t="shared" si="2283"/>
        <v>314263</v>
      </c>
      <c r="AF729" s="9">
        <f t="shared" si="2283"/>
        <v>886760</v>
      </c>
      <c r="AG729" s="9">
        <f t="shared" si="2283"/>
        <v>83198</v>
      </c>
      <c r="AH729" s="9">
        <f t="shared" si="2283"/>
        <v>433418</v>
      </c>
      <c r="AI729" s="9">
        <f t="shared" si="2283"/>
        <v>423756</v>
      </c>
      <c r="AJ729" s="9">
        <f t="shared" si="2283"/>
        <v>31863222</v>
      </c>
      <c r="AL729" s="1" t="str">
        <f t="shared" si="2218"/>
        <v>YE Apr-07</v>
      </c>
      <c r="AM729" s="26">
        <f t="shared" si="2219"/>
        <v>5.4788244578655602E-2</v>
      </c>
      <c r="AN729" s="26">
        <f t="shared" ref="AN729:AN758" si="2284">IF(C729="C","C",C729/$AJ729)</f>
        <v>0.16823157432101499</v>
      </c>
      <c r="AO729" s="26">
        <f t="shared" ref="AO729:AO758" si="2285">IF(D729="C","C",D729/$AJ729)</f>
        <v>2.0942169627415581E-2</v>
      </c>
      <c r="AP729" s="26">
        <f t="shared" ref="AP729:AP758" si="2286">IF(E729="C","C",E729/$AJ729)</f>
        <v>3.3648605906835161E-2</v>
      </c>
      <c r="AQ729" s="26">
        <f t="shared" ref="AQ729:AQ758" si="2287">IF(F729="C","C",F729/$AJ729)</f>
        <v>3.0756807958718047E-2</v>
      </c>
      <c r="AR729" s="26">
        <f t="shared" ref="AR729:AR758" si="2288">IF(G729="C","C",G729/$AJ729)</f>
        <v>5.7653805381012627E-2</v>
      </c>
      <c r="AS729" s="26">
        <f t="shared" ref="AS729:AS758" si="2289">IF(H729="C","C",H729/$AJ729)</f>
        <v>3.2757296170487719E-2</v>
      </c>
      <c r="AT729" s="26">
        <f t="shared" ref="AT729:AT758" si="2290">IF(I729="C","C",I729/$AJ729)</f>
        <v>8.550014182495418E-3</v>
      </c>
      <c r="AU729" s="26">
        <f t="shared" ref="AU729:AU758" si="2291">IF(J729="C","C",J729/$AJ729)</f>
        <v>1.1146361783500739E-2</v>
      </c>
      <c r="AV729" s="26">
        <f t="shared" ref="AV729:AV758" si="2292">IF(K729="C","C",K729/$AJ729)</f>
        <v>1.7048589750276982E-2</v>
      </c>
      <c r="AW729" s="26">
        <f t="shared" ref="AW729:AW758" si="2293">IF(L729="C","C",L729/$AJ729)</f>
        <v>3.3573221188993377E-2</v>
      </c>
      <c r="AX729" s="26">
        <f t="shared" ref="AX729:AX758" si="2294">IF(M729="C","C",M729/$AJ729)</f>
        <v>1.2654024756190695E-2</v>
      </c>
      <c r="AY729" s="26">
        <f t="shared" ref="AY729:AY758" si="2295">IF(N729="C","C",N729/$AJ729)</f>
        <v>1.689807138775859E-2</v>
      </c>
      <c r="AZ729" s="26">
        <f t="shared" ref="AZ729:AZ758" si="2296">IF(O729="C","C",O729/$AJ729)</f>
        <v>5.8986815583182391E-3</v>
      </c>
      <c r="BA729" s="26">
        <f t="shared" ref="BA729:BA758" si="2297">IF(P729="C","C",P729/$AJ729)</f>
        <v>6.3164045368669869E-3</v>
      </c>
      <c r="BB729" s="26">
        <f t="shared" ref="BB729:BB758" si="2298">IF(Q729="C","C",Q729/$AJ729)</f>
        <v>6.3362707010609287E-3</v>
      </c>
      <c r="BC729" s="26">
        <f t="shared" ref="BC729:BC758" si="2299">IF(R729="C","C",R729/$AJ729)</f>
        <v>6.7777483394491619E-2</v>
      </c>
      <c r="BD729" s="26">
        <f t="shared" ref="BD729:BD758" si="2300">IF(S729="C","C",S729/$AJ729)</f>
        <v>5.7447862617283338E-2</v>
      </c>
      <c r="BE729" s="26">
        <f t="shared" ref="BE729:BE758" si="2301">IF(T729="C","C",T729/$AJ729)</f>
        <v>2.1878672533493317E-2</v>
      </c>
      <c r="BF729" s="26">
        <f t="shared" ref="BF729:BF758" si="2302">IF(U729="C","C",U729/$AJ729)</f>
        <v>3.7845419399205771E-2</v>
      </c>
      <c r="BG729" s="26">
        <f t="shared" ref="BG729:BG758" si="2303">IF(V729="C","C",V729/$AJ729)</f>
        <v>0.12233182193564732</v>
      </c>
      <c r="BH729" s="26">
        <f t="shared" ref="BH729:BH758" si="2304">IF(W729="C","C",W729/$AJ729)</f>
        <v>9.173334699171351E-3</v>
      </c>
      <c r="BI729" s="26">
        <f t="shared" ref="BI729:BI758" si="2305">IF(X729="C","C",X729/$AJ729)</f>
        <v>1.0969009976454986E-2</v>
      </c>
      <c r="BJ729" s="26">
        <f t="shared" ref="BJ729:BJ758" si="2306">IF(Y729="C","C",Y729/$AJ729)</f>
        <v>7.8000586381377253E-3</v>
      </c>
      <c r="BK729" s="26">
        <f t="shared" ref="BK729:BK758" si="2307">IF(Z729="C","C",Z729/$AJ729)</f>
        <v>0.15027425663355701</v>
      </c>
      <c r="BL729" s="26">
        <f t="shared" ref="BL729:BL758" si="2308">IF(AA729="C","C",AA729/$AJ729)</f>
        <v>3.911239735893627E-2</v>
      </c>
      <c r="BM729" s="26">
        <f t="shared" ref="BM729:BM758" si="2309">IF(AB729="C","C",AB729/$AJ729)</f>
        <v>1.6628324655930903E-2</v>
      </c>
      <c r="BN729" s="26">
        <f t="shared" ref="BN729:BN758" si="2310">IF(AC729="C","C",AC729/$AJ729)</f>
        <v>7.2713424900972032E-2</v>
      </c>
      <c r="BO729" s="26">
        <f t="shared" ref="BO729:BO758" si="2311">IF(AD729="C","C",AD729/$AJ729)</f>
        <v>9.3644327620100686E-3</v>
      </c>
      <c r="BP729" s="26">
        <f t="shared" ref="BP729:BP758" si="2312">IF(AE729="C","C",AE729/$AJ729)</f>
        <v>9.8628757631604239E-3</v>
      </c>
      <c r="BQ729" s="26">
        <f t="shared" ref="BQ729:BQ758" si="2313">IF(AF729="C","C",AF729/$AJ729)</f>
        <v>2.7830204993079481E-2</v>
      </c>
      <c r="BR729" s="26">
        <f t="shared" ref="BR729:BR758" si="2314">IF(AG729="C","C",AG729/$AJ729)</f>
        <v>2.6110981494589592E-3</v>
      </c>
      <c r="BS729" s="26">
        <f t="shared" ref="BS729:BS758" si="2315">IF(AH729="C","C",AH729/$AJ729)</f>
        <v>1.3602453637613924E-2</v>
      </c>
      <c r="BT729" s="26">
        <f t="shared" ref="BT729:BT758" si="2316">IF(AI729="C","C",AI729/$AJ729)</f>
        <v>1.3299220022381918E-2</v>
      </c>
      <c r="BU729" s="26">
        <f t="shared" ref="BU729:BU758" si="2317">IF(AJ729="C","C",AJ729/$AJ729)</f>
        <v>1</v>
      </c>
    </row>
    <row r="730" spans="1:73" x14ac:dyDescent="0.2">
      <c r="A730" s="2" t="str">
        <f t="shared" si="2282"/>
        <v>YE May-07</v>
      </c>
      <c r="B730" s="9">
        <f t="shared" ref="B730:AJ730" si="2318">IF(OR(B70="C",B71="C",B72="C",B73="C",B74="C",B75="C",B76="C",B77="C",B78="C",B79="C",B80="C",B81="C"),"C",SUM(B70:B81))</f>
        <v>1753075</v>
      </c>
      <c r="C730" s="9">
        <f t="shared" si="2318"/>
        <v>5372952</v>
      </c>
      <c r="D730" s="9">
        <f t="shared" si="2318"/>
        <v>673466</v>
      </c>
      <c r="E730" s="9">
        <f t="shared" si="2318"/>
        <v>1077765</v>
      </c>
      <c r="F730" s="9">
        <f t="shared" si="2318"/>
        <v>983756</v>
      </c>
      <c r="G730" s="9">
        <f t="shared" si="2318"/>
        <v>1845147</v>
      </c>
      <c r="H730" s="9">
        <f t="shared" si="2318"/>
        <v>1045702</v>
      </c>
      <c r="I730" s="9">
        <f t="shared" si="2318"/>
        <v>274635</v>
      </c>
      <c r="J730" s="9">
        <f t="shared" si="2318"/>
        <v>359881</v>
      </c>
      <c r="K730" s="9">
        <f t="shared" si="2318"/>
        <v>544392</v>
      </c>
      <c r="L730" s="9">
        <f t="shared" si="2318"/>
        <v>1077499</v>
      </c>
      <c r="M730" s="9">
        <f t="shared" si="2318"/>
        <v>403995</v>
      </c>
      <c r="N730" s="9">
        <f t="shared" si="2318"/>
        <v>536461</v>
      </c>
      <c r="O730" s="9">
        <f t="shared" si="2318"/>
        <v>188330</v>
      </c>
      <c r="P730" s="9">
        <f t="shared" si="2318"/>
        <v>203524</v>
      </c>
      <c r="Q730" s="9">
        <f t="shared" si="2318"/>
        <v>201797</v>
      </c>
      <c r="R730" s="9">
        <f t="shared" si="2318"/>
        <v>2167172</v>
      </c>
      <c r="S730" s="9">
        <f t="shared" si="2318"/>
        <v>1837752</v>
      </c>
      <c r="T730" s="9">
        <f t="shared" si="2318"/>
        <v>698097</v>
      </c>
      <c r="U730" s="9">
        <f t="shared" si="2318"/>
        <v>1217637</v>
      </c>
      <c r="V730" s="9">
        <f t="shared" si="2318"/>
        <v>3903580</v>
      </c>
      <c r="W730" s="9">
        <f t="shared" si="2318"/>
        <v>290941</v>
      </c>
      <c r="X730" s="9">
        <f t="shared" si="2318"/>
        <v>349866</v>
      </c>
      <c r="Y730" s="9">
        <f t="shared" si="2318"/>
        <v>248405</v>
      </c>
      <c r="Z730" s="9">
        <f t="shared" si="2318"/>
        <v>4792792</v>
      </c>
      <c r="AA730" s="9">
        <f t="shared" si="2318"/>
        <v>1250841</v>
      </c>
      <c r="AB730" s="9">
        <f t="shared" si="2318"/>
        <v>531846</v>
      </c>
      <c r="AC730" s="9">
        <f t="shared" si="2318"/>
        <v>2314084</v>
      </c>
      <c r="AD730" s="9">
        <f t="shared" si="2318"/>
        <v>299758</v>
      </c>
      <c r="AE730" s="9">
        <f t="shared" si="2318"/>
        <v>317286</v>
      </c>
      <c r="AF730" s="9">
        <f t="shared" si="2318"/>
        <v>892201</v>
      </c>
      <c r="AG730" s="9">
        <f t="shared" si="2318"/>
        <v>83175</v>
      </c>
      <c r="AH730" s="9">
        <f t="shared" si="2318"/>
        <v>432163</v>
      </c>
      <c r="AI730" s="9">
        <f t="shared" si="2318"/>
        <v>428194</v>
      </c>
      <c r="AJ730" s="9">
        <f t="shared" si="2318"/>
        <v>31967610</v>
      </c>
      <c r="AL730" s="1" t="str">
        <f t="shared" ref="AL730:AL758" si="2319">A730</f>
        <v>YE May-07</v>
      </c>
      <c r="AM730" s="26">
        <f t="shared" ref="AM730:AM758" si="2320">IF(B730="C","C",B730/$AJ730)</f>
        <v>5.4839101202748659E-2</v>
      </c>
      <c r="AN730" s="26">
        <f t="shared" si="2284"/>
        <v>0.16807487328580398</v>
      </c>
      <c r="AO730" s="26">
        <f t="shared" si="2285"/>
        <v>2.1067136392116895E-2</v>
      </c>
      <c r="AP730" s="26">
        <f t="shared" si="2286"/>
        <v>3.3714281424229088E-2</v>
      </c>
      <c r="AQ730" s="26">
        <f t="shared" si="2287"/>
        <v>3.0773523575894475E-2</v>
      </c>
      <c r="AR730" s="26">
        <f t="shared" si="2288"/>
        <v>5.7719266470030131E-2</v>
      </c>
      <c r="AS730" s="26">
        <f t="shared" si="2289"/>
        <v>3.2711297466404277E-2</v>
      </c>
      <c r="AT730" s="26">
        <f t="shared" si="2290"/>
        <v>8.5910394927866049E-3</v>
      </c>
      <c r="AU730" s="26">
        <f t="shared" si="2291"/>
        <v>1.1257676129056879E-2</v>
      </c>
      <c r="AV730" s="26">
        <f t="shared" si="2292"/>
        <v>1.7029487033907133E-2</v>
      </c>
      <c r="AW730" s="26">
        <f t="shared" si="2293"/>
        <v>3.3705960501895511E-2</v>
      </c>
      <c r="AX730" s="26">
        <f t="shared" si="2294"/>
        <v>1.2637635406588106E-2</v>
      </c>
      <c r="AY730" s="26">
        <f t="shared" si="2295"/>
        <v>1.6781392165382398E-2</v>
      </c>
      <c r="AZ730" s="26">
        <f t="shared" si="2296"/>
        <v>5.8912755754965728E-3</v>
      </c>
      <c r="BA730" s="26">
        <f t="shared" si="2297"/>
        <v>6.366569161723382E-3</v>
      </c>
      <c r="BB730" s="26">
        <f t="shared" si="2298"/>
        <v>6.312545729880964E-3</v>
      </c>
      <c r="BC730" s="26">
        <f t="shared" si="2299"/>
        <v>6.7792743968035141E-2</v>
      </c>
      <c r="BD730" s="26">
        <f t="shared" si="2300"/>
        <v>5.7487938572824179E-2</v>
      </c>
      <c r="BE730" s="26">
        <f t="shared" si="2301"/>
        <v>2.1837635031208152E-2</v>
      </c>
      <c r="BF730" s="26">
        <f t="shared" si="2302"/>
        <v>3.8089710178521322E-2</v>
      </c>
      <c r="BG730" s="26">
        <f t="shared" si="2303"/>
        <v>0.12211047369509326</v>
      </c>
      <c r="BH730" s="26">
        <f t="shared" si="2304"/>
        <v>9.1011182881673043E-3</v>
      </c>
      <c r="BI730" s="26">
        <f t="shared" si="2305"/>
        <v>1.0944390275031508E-2</v>
      </c>
      <c r="BJ730" s="26">
        <f t="shared" si="2306"/>
        <v>7.7705214747051778E-3</v>
      </c>
      <c r="BK730" s="26">
        <f t="shared" si="2307"/>
        <v>0.14992650373299723</v>
      </c>
      <c r="BL730" s="26">
        <f t="shared" si="2308"/>
        <v>3.9128386513724363E-2</v>
      </c>
      <c r="BM730" s="26">
        <f t="shared" si="2309"/>
        <v>1.663702729106117E-2</v>
      </c>
      <c r="BN730" s="26">
        <f t="shared" si="2310"/>
        <v>7.2388395629200936E-2</v>
      </c>
      <c r="BO730" s="26">
        <f t="shared" si="2311"/>
        <v>9.3769287100286813E-3</v>
      </c>
      <c r="BP730" s="26">
        <f t="shared" si="2312"/>
        <v>9.9252336974831705E-3</v>
      </c>
      <c r="BQ730" s="26">
        <f t="shared" si="2313"/>
        <v>2.7909530928336524E-2</v>
      </c>
      <c r="BR730" s="26">
        <f t="shared" si="2314"/>
        <v>2.6018523123874445E-3</v>
      </c>
      <c r="BS730" s="26">
        <f t="shared" si="2315"/>
        <v>1.3518777287385576E-2</v>
      </c>
      <c r="BT730" s="26">
        <f t="shared" si="2316"/>
        <v>1.3394620367303029E-2</v>
      </c>
      <c r="BU730" s="26">
        <f t="shared" si="2317"/>
        <v>1</v>
      </c>
    </row>
    <row r="731" spans="1:73" x14ac:dyDescent="0.2">
      <c r="A731" s="2" t="str">
        <f t="shared" si="2282"/>
        <v>YE Jun-07</v>
      </c>
      <c r="B731" s="9">
        <f t="shared" ref="B731:AJ731" si="2321">IF(OR(B71="C",B72="C",B73="C",B74="C",B75="C",B76="C",B77="C",B78="C",B79="C",B80="C",B81="C",B82="C"),"C",SUM(B71:B82))</f>
        <v>1755857</v>
      </c>
      <c r="C731" s="9">
        <f t="shared" si="2321"/>
        <v>5399787</v>
      </c>
      <c r="D731" s="9">
        <f t="shared" si="2321"/>
        <v>675111</v>
      </c>
      <c r="E731" s="9">
        <f t="shared" si="2321"/>
        <v>1074468</v>
      </c>
      <c r="F731" s="9">
        <f t="shared" si="2321"/>
        <v>987727</v>
      </c>
      <c r="G731" s="9">
        <f t="shared" si="2321"/>
        <v>1846027</v>
      </c>
      <c r="H731" s="9">
        <f t="shared" si="2321"/>
        <v>1046450</v>
      </c>
      <c r="I731" s="9">
        <f t="shared" si="2321"/>
        <v>275394</v>
      </c>
      <c r="J731" s="9">
        <f t="shared" si="2321"/>
        <v>363322</v>
      </c>
      <c r="K731" s="9">
        <f t="shared" si="2321"/>
        <v>546611</v>
      </c>
      <c r="L731" s="9">
        <f t="shared" si="2321"/>
        <v>1079927</v>
      </c>
      <c r="M731" s="9">
        <f t="shared" si="2321"/>
        <v>403422</v>
      </c>
      <c r="N731" s="9">
        <f t="shared" si="2321"/>
        <v>535944</v>
      </c>
      <c r="O731" s="9">
        <f t="shared" si="2321"/>
        <v>188120</v>
      </c>
      <c r="P731" s="9">
        <f t="shared" si="2321"/>
        <v>206920</v>
      </c>
      <c r="Q731" s="9">
        <f t="shared" si="2321"/>
        <v>202789</v>
      </c>
      <c r="R731" s="9">
        <f t="shared" si="2321"/>
        <v>2176434</v>
      </c>
      <c r="S731" s="9">
        <f t="shared" si="2321"/>
        <v>1845747</v>
      </c>
      <c r="T731" s="9">
        <f t="shared" si="2321"/>
        <v>701015</v>
      </c>
      <c r="U731" s="9">
        <f t="shared" si="2321"/>
        <v>1224774</v>
      </c>
      <c r="V731" s="9">
        <f t="shared" si="2321"/>
        <v>3923680</v>
      </c>
      <c r="W731" s="9">
        <f t="shared" si="2321"/>
        <v>292974</v>
      </c>
      <c r="X731" s="9">
        <f t="shared" si="2321"/>
        <v>350112</v>
      </c>
      <c r="Y731" s="9">
        <f t="shared" si="2321"/>
        <v>248178</v>
      </c>
      <c r="Z731" s="9">
        <f t="shared" si="2321"/>
        <v>4814943</v>
      </c>
      <c r="AA731" s="9">
        <f t="shared" si="2321"/>
        <v>1255284</v>
      </c>
      <c r="AB731" s="9">
        <f t="shared" si="2321"/>
        <v>534338</v>
      </c>
      <c r="AC731" s="9">
        <f t="shared" si="2321"/>
        <v>2313746</v>
      </c>
      <c r="AD731" s="9">
        <f t="shared" si="2321"/>
        <v>299970</v>
      </c>
      <c r="AE731" s="9">
        <f t="shared" si="2321"/>
        <v>319651</v>
      </c>
      <c r="AF731" s="9">
        <f t="shared" si="2321"/>
        <v>898297</v>
      </c>
      <c r="AG731" s="9">
        <f t="shared" si="2321"/>
        <v>84073</v>
      </c>
      <c r="AH731" s="9">
        <f t="shared" si="2321"/>
        <v>432152</v>
      </c>
      <c r="AI731" s="9">
        <f t="shared" si="2321"/>
        <v>431918</v>
      </c>
      <c r="AJ731" s="9">
        <f t="shared" si="2321"/>
        <v>32074457</v>
      </c>
      <c r="AL731" s="1" t="str">
        <f t="shared" si="2319"/>
        <v>YE Jun-07</v>
      </c>
      <c r="AM731" s="26">
        <f t="shared" si="2320"/>
        <v>5.4743155901283071E-2</v>
      </c>
      <c r="AN731" s="26">
        <f t="shared" si="2284"/>
        <v>0.16835162634241946</v>
      </c>
      <c r="AO731" s="26">
        <f t="shared" si="2285"/>
        <v>2.1048244090305254E-2</v>
      </c>
      <c r="AP731" s="26">
        <f t="shared" si="2286"/>
        <v>3.3499179736698269E-2</v>
      </c>
      <c r="AQ731" s="26">
        <f t="shared" si="2287"/>
        <v>3.0794815949651149E-2</v>
      </c>
      <c r="AR731" s="26">
        <f t="shared" si="2288"/>
        <v>5.7554427187964552E-2</v>
      </c>
      <c r="AS731" s="26">
        <f t="shared" si="2289"/>
        <v>3.2625649749892884E-2</v>
      </c>
      <c r="AT731" s="26">
        <f t="shared" si="2290"/>
        <v>8.5860845594361891E-3</v>
      </c>
      <c r="AU731" s="26">
        <f t="shared" si="2291"/>
        <v>1.1327455987797393E-2</v>
      </c>
      <c r="AV731" s="26">
        <f t="shared" si="2292"/>
        <v>1.7041940881493332E-2</v>
      </c>
      <c r="AW731" s="26">
        <f t="shared" si="2293"/>
        <v>3.3669377473794802E-2</v>
      </c>
      <c r="AX731" s="26">
        <f t="shared" si="2294"/>
        <v>1.2577672008601735E-2</v>
      </c>
      <c r="AY731" s="26">
        <f t="shared" si="2295"/>
        <v>1.6709370948976628E-2</v>
      </c>
      <c r="AZ731" s="26">
        <f t="shared" si="2296"/>
        <v>5.8651031878731415E-3</v>
      </c>
      <c r="BA731" s="26">
        <f t="shared" si="2297"/>
        <v>6.4512393771779209E-3</v>
      </c>
      <c r="BB731" s="26">
        <f t="shared" si="2298"/>
        <v>6.3224453028152593E-3</v>
      </c>
      <c r="BC731" s="26">
        <f t="shared" si="2299"/>
        <v>6.7855677182625418E-2</v>
      </c>
      <c r="BD731" s="26">
        <f t="shared" si="2300"/>
        <v>5.7545697500038739E-2</v>
      </c>
      <c r="BE731" s="26">
        <f t="shared" si="2301"/>
        <v>2.1855864933270734E-2</v>
      </c>
      <c r="BF731" s="26">
        <f t="shared" si="2302"/>
        <v>3.8185338570189978E-2</v>
      </c>
      <c r="BG731" s="26">
        <f t="shared" si="2303"/>
        <v>0.12233036400273277</v>
      </c>
      <c r="BH731" s="26">
        <f t="shared" si="2304"/>
        <v>9.1341842513499132E-3</v>
      </c>
      <c r="BI731" s="26">
        <f t="shared" si="2305"/>
        <v>1.0915601782440151E-2</v>
      </c>
      <c r="BJ731" s="26">
        <f t="shared" si="2306"/>
        <v>7.7375588930468876E-3</v>
      </c>
      <c r="BK731" s="26">
        <f t="shared" si="2307"/>
        <v>0.15011767775211285</v>
      </c>
      <c r="BL731" s="26">
        <f t="shared" si="2308"/>
        <v>3.9136562779535131E-2</v>
      </c>
      <c r="BM731" s="26">
        <f t="shared" si="2309"/>
        <v>1.6659299953230698E-2</v>
      </c>
      <c r="BN731" s="26">
        <f t="shared" si="2310"/>
        <v>7.2136716141445512E-2</v>
      </c>
      <c r="BO731" s="26">
        <f t="shared" si="2311"/>
        <v>9.3523017396677979E-3</v>
      </c>
      <c r="BP731" s="26">
        <f t="shared" si="2312"/>
        <v>9.9659052684820202E-3</v>
      </c>
      <c r="BQ731" s="26">
        <f t="shared" si="2313"/>
        <v>2.8006615981059319E-2</v>
      </c>
      <c r="BR731" s="26">
        <f t="shared" si="2314"/>
        <v>2.6211823320968458E-3</v>
      </c>
      <c r="BS731" s="26">
        <f t="shared" si="2315"/>
        <v>1.3473400344704199E-2</v>
      </c>
      <c r="BT731" s="26">
        <f t="shared" si="2316"/>
        <v>1.3466104819794766E-2</v>
      </c>
      <c r="BU731" s="26">
        <f t="shared" si="2317"/>
        <v>1</v>
      </c>
    </row>
    <row r="732" spans="1:73" x14ac:dyDescent="0.2">
      <c r="A732" s="2" t="str">
        <f t="shared" si="2282"/>
        <v>YE Jul-07</v>
      </c>
      <c r="B732" s="9">
        <f t="shared" ref="B732:AJ732" si="2322">IF(OR(B72="C",B73="C",B74="C",B75="C",B76="C",B77="C",B78="C",B79="C",B80="C",B81="C",B82="C",B83="C"),"C",SUM(B72:B83))</f>
        <v>1749857</v>
      </c>
      <c r="C732" s="9">
        <f t="shared" si="2322"/>
        <v>5456630</v>
      </c>
      <c r="D732" s="9">
        <f t="shared" si="2322"/>
        <v>675660</v>
      </c>
      <c r="E732" s="9">
        <f t="shared" si="2322"/>
        <v>1073111</v>
      </c>
      <c r="F732" s="9">
        <f t="shared" si="2322"/>
        <v>989495</v>
      </c>
      <c r="G732" s="9">
        <f t="shared" si="2322"/>
        <v>1850897</v>
      </c>
      <c r="H732" s="9">
        <f t="shared" si="2322"/>
        <v>1042417</v>
      </c>
      <c r="I732" s="9">
        <f t="shared" si="2322"/>
        <v>274628</v>
      </c>
      <c r="J732" s="9">
        <f t="shared" si="2322"/>
        <v>366933</v>
      </c>
      <c r="K732" s="9">
        <f t="shared" si="2322"/>
        <v>548582</v>
      </c>
      <c r="L732" s="9">
        <f t="shared" si="2322"/>
        <v>1081029</v>
      </c>
      <c r="M732" s="9">
        <f t="shared" si="2322"/>
        <v>402039</v>
      </c>
      <c r="N732" s="9">
        <f t="shared" si="2322"/>
        <v>530114</v>
      </c>
      <c r="O732" s="9">
        <f t="shared" si="2322"/>
        <v>185059</v>
      </c>
      <c r="P732" s="9">
        <f t="shared" si="2322"/>
        <v>210489</v>
      </c>
      <c r="Q732" s="9">
        <f t="shared" si="2322"/>
        <v>201980</v>
      </c>
      <c r="R732" s="9">
        <f t="shared" si="2322"/>
        <v>2169812</v>
      </c>
      <c r="S732" s="9">
        <f t="shared" si="2322"/>
        <v>1837734</v>
      </c>
      <c r="T732" s="9">
        <f t="shared" si="2322"/>
        <v>701443</v>
      </c>
      <c r="U732" s="9">
        <f t="shared" si="2322"/>
        <v>1229790</v>
      </c>
      <c r="V732" s="9">
        <f t="shared" si="2322"/>
        <v>3951634</v>
      </c>
      <c r="W732" s="9">
        <f t="shared" si="2322"/>
        <v>292839</v>
      </c>
      <c r="X732" s="9">
        <f t="shared" si="2322"/>
        <v>352215</v>
      </c>
      <c r="Y732" s="9">
        <f t="shared" si="2322"/>
        <v>248330</v>
      </c>
      <c r="Z732" s="9">
        <f t="shared" si="2322"/>
        <v>4845018</v>
      </c>
      <c r="AA732" s="9">
        <f t="shared" si="2322"/>
        <v>1260826</v>
      </c>
      <c r="AB732" s="9">
        <f t="shared" si="2322"/>
        <v>540847</v>
      </c>
      <c r="AC732" s="9">
        <f t="shared" si="2322"/>
        <v>2350301</v>
      </c>
      <c r="AD732" s="9">
        <f t="shared" si="2322"/>
        <v>300927</v>
      </c>
      <c r="AE732" s="9">
        <f t="shared" si="2322"/>
        <v>322643</v>
      </c>
      <c r="AF732" s="9">
        <f t="shared" si="2322"/>
        <v>891262</v>
      </c>
      <c r="AG732" s="9">
        <f t="shared" si="2322"/>
        <v>84773</v>
      </c>
      <c r="AH732" s="9">
        <f t="shared" si="2322"/>
        <v>432967</v>
      </c>
      <c r="AI732" s="9">
        <f t="shared" si="2322"/>
        <v>432032</v>
      </c>
      <c r="AJ732" s="9">
        <f t="shared" si="2322"/>
        <v>32201549</v>
      </c>
      <c r="AL732" s="1" t="str">
        <f t="shared" si="2319"/>
        <v>YE Jul-07</v>
      </c>
      <c r="AM732" s="26">
        <f t="shared" si="2320"/>
        <v>5.43407709983144E-2</v>
      </c>
      <c r="AN732" s="26">
        <f t="shared" si="2284"/>
        <v>0.16945240739816583</v>
      </c>
      <c r="AO732" s="26">
        <f t="shared" si="2285"/>
        <v>2.0982220451568959E-2</v>
      </c>
      <c r="AP732" s="26">
        <f t="shared" si="2286"/>
        <v>3.3324825461036052E-2</v>
      </c>
      <c r="AQ732" s="26">
        <f t="shared" si="2287"/>
        <v>3.0728180187853695E-2</v>
      </c>
      <c r="AR732" s="26">
        <f t="shared" si="2288"/>
        <v>5.7478508254370002E-2</v>
      </c>
      <c r="AS732" s="26">
        <f t="shared" si="2289"/>
        <v>3.23716415008483E-2</v>
      </c>
      <c r="AT732" s="26">
        <f t="shared" si="2290"/>
        <v>8.5284096115997403E-3</v>
      </c>
      <c r="AU732" s="26">
        <f t="shared" si="2291"/>
        <v>1.1394886624863916E-2</v>
      </c>
      <c r="AV732" s="26">
        <f t="shared" si="2292"/>
        <v>1.7035888553063084E-2</v>
      </c>
      <c r="AW732" s="26">
        <f t="shared" si="2293"/>
        <v>3.3570714253528609E-2</v>
      </c>
      <c r="AX732" s="26">
        <f t="shared" si="2294"/>
        <v>1.2485082627546893E-2</v>
      </c>
      <c r="AY732" s="26">
        <f t="shared" si="2295"/>
        <v>1.6462375769563133E-2</v>
      </c>
      <c r="AZ732" s="26">
        <f t="shared" si="2296"/>
        <v>5.7468974551503722E-3</v>
      </c>
      <c r="BA732" s="26">
        <f t="shared" si="2297"/>
        <v>6.5366110183084671E-3</v>
      </c>
      <c r="BB732" s="26">
        <f t="shared" si="2298"/>
        <v>6.2723690714381469E-3</v>
      </c>
      <c r="BC732" s="26">
        <f t="shared" si="2299"/>
        <v>6.7382224376845976E-2</v>
      </c>
      <c r="BD732" s="26">
        <f t="shared" si="2300"/>
        <v>5.7069739098575663E-2</v>
      </c>
      <c r="BE732" s="26">
        <f t="shared" si="2301"/>
        <v>2.1782896220302942E-2</v>
      </c>
      <c r="BF732" s="26">
        <f t="shared" si="2302"/>
        <v>3.8190398853173178E-2</v>
      </c>
      <c r="BG732" s="26">
        <f t="shared" si="2303"/>
        <v>0.12271564948630266</v>
      </c>
      <c r="BH732" s="26">
        <f t="shared" si="2304"/>
        <v>9.093941412569936E-3</v>
      </c>
      <c r="BI732" s="26">
        <f t="shared" si="2305"/>
        <v>1.093782786660356E-2</v>
      </c>
      <c r="BJ732" s="26">
        <f t="shared" si="2306"/>
        <v>7.7117408233995204E-3</v>
      </c>
      <c r="BK732" s="26">
        <f t="shared" si="2307"/>
        <v>0.15045915958887568</v>
      </c>
      <c r="BL732" s="26">
        <f t="shared" si="2308"/>
        <v>3.9154203420462788E-2</v>
      </c>
      <c r="BM732" s="26">
        <f t="shared" si="2309"/>
        <v>1.6795682717002217E-2</v>
      </c>
      <c r="BN732" s="26">
        <f t="shared" si="2310"/>
        <v>7.298720319323769E-2</v>
      </c>
      <c r="BO732" s="26">
        <f t="shared" si="2311"/>
        <v>9.3451094542066904E-3</v>
      </c>
      <c r="BP732" s="26">
        <f t="shared" si="2312"/>
        <v>1.0019486950767492E-2</v>
      </c>
      <c r="BQ732" s="26">
        <f t="shared" si="2313"/>
        <v>2.7677612651490772E-2</v>
      </c>
      <c r="BR732" s="26">
        <f t="shared" si="2314"/>
        <v>2.6325752217696112E-3</v>
      </c>
      <c r="BS732" s="26">
        <f t="shared" si="2315"/>
        <v>1.3445533318909596E-2</v>
      </c>
      <c r="BT732" s="26">
        <f t="shared" si="2316"/>
        <v>1.3416497448616525E-2</v>
      </c>
      <c r="BU732" s="26">
        <f t="shared" si="2317"/>
        <v>1</v>
      </c>
    </row>
    <row r="733" spans="1:73" x14ac:dyDescent="0.2">
      <c r="A733" s="2" t="str">
        <f t="shared" si="2282"/>
        <v>YE Aug-07</v>
      </c>
      <c r="B733" s="9">
        <f t="shared" ref="B733:AJ733" si="2323">IF(OR(B73="C",B74="C",B75="C",B76="C",B77="C",B78="C",B79="C",B80="C",B81="C",B82="C",B83="C",B84="C"),"C",SUM(B73:B84))</f>
        <v>1751524</v>
      </c>
      <c r="C733" s="9">
        <f t="shared" si="2323"/>
        <v>5497351</v>
      </c>
      <c r="D733" s="9">
        <f t="shared" si="2323"/>
        <v>678559</v>
      </c>
      <c r="E733" s="9">
        <f t="shared" si="2323"/>
        <v>1082086</v>
      </c>
      <c r="F733" s="9">
        <f t="shared" si="2323"/>
        <v>986144</v>
      </c>
      <c r="G733" s="9">
        <f t="shared" si="2323"/>
        <v>1840144</v>
      </c>
      <c r="H733" s="9">
        <f t="shared" si="2323"/>
        <v>1043297</v>
      </c>
      <c r="I733" s="9">
        <f t="shared" si="2323"/>
        <v>274396</v>
      </c>
      <c r="J733" s="9">
        <f t="shared" si="2323"/>
        <v>368394</v>
      </c>
      <c r="K733" s="9">
        <f t="shared" si="2323"/>
        <v>546622</v>
      </c>
      <c r="L733" s="9">
        <f t="shared" si="2323"/>
        <v>1079894</v>
      </c>
      <c r="M733" s="9">
        <f t="shared" si="2323"/>
        <v>393648</v>
      </c>
      <c r="N733" s="9">
        <f t="shared" si="2323"/>
        <v>541113</v>
      </c>
      <c r="O733" s="9">
        <f t="shared" si="2323"/>
        <v>184787</v>
      </c>
      <c r="P733" s="9">
        <f t="shared" si="2323"/>
        <v>210980</v>
      </c>
      <c r="Q733" s="9">
        <f t="shared" si="2323"/>
        <v>204049</v>
      </c>
      <c r="R733" s="9">
        <f t="shared" si="2323"/>
        <v>2176795</v>
      </c>
      <c r="S733" s="9">
        <f t="shared" si="2323"/>
        <v>1841278</v>
      </c>
      <c r="T733" s="9">
        <f t="shared" si="2323"/>
        <v>703225</v>
      </c>
      <c r="U733" s="9">
        <f t="shared" si="2323"/>
        <v>1238696</v>
      </c>
      <c r="V733" s="9">
        <f t="shared" si="2323"/>
        <v>3985049</v>
      </c>
      <c r="W733" s="9">
        <f t="shared" si="2323"/>
        <v>295854</v>
      </c>
      <c r="X733" s="9">
        <f t="shared" si="2323"/>
        <v>353047</v>
      </c>
      <c r="Y733" s="9">
        <f t="shared" si="2323"/>
        <v>251252</v>
      </c>
      <c r="Z733" s="9">
        <f t="shared" si="2323"/>
        <v>4885201</v>
      </c>
      <c r="AA733" s="9">
        <f t="shared" si="2323"/>
        <v>1265523</v>
      </c>
      <c r="AB733" s="9">
        <f t="shared" si="2323"/>
        <v>549344</v>
      </c>
      <c r="AC733" s="9">
        <f t="shared" si="2323"/>
        <v>2359516</v>
      </c>
      <c r="AD733" s="9">
        <f t="shared" si="2323"/>
        <v>302435</v>
      </c>
      <c r="AE733" s="9">
        <f t="shared" si="2323"/>
        <v>324714</v>
      </c>
      <c r="AF733" s="9">
        <f t="shared" si="2323"/>
        <v>891532</v>
      </c>
      <c r="AG733" s="9">
        <f t="shared" si="2323"/>
        <v>85959</v>
      </c>
      <c r="AH733" s="9">
        <f t="shared" si="2323"/>
        <v>432433</v>
      </c>
      <c r="AI733" s="9">
        <f t="shared" si="2323"/>
        <v>432980</v>
      </c>
      <c r="AJ733" s="9">
        <f t="shared" si="2323"/>
        <v>32331328</v>
      </c>
      <c r="AL733" s="1" t="str">
        <f t="shared" si="2319"/>
        <v>YE Aug-07</v>
      </c>
      <c r="AM733" s="26">
        <f t="shared" si="2320"/>
        <v>5.4174205278545932E-2</v>
      </c>
      <c r="AN733" s="26">
        <f t="shared" si="2284"/>
        <v>0.17003171042030812</v>
      </c>
      <c r="AO733" s="26">
        <f t="shared" si="2285"/>
        <v>2.0987662492552114E-2</v>
      </c>
      <c r="AP733" s="26">
        <f t="shared" si="2286"/>
        <v>3.3468653066153049E-2</v>
      </c>
      <c r="AQ733" s="26">
        <f t="shared" si="2287"/>
        <v>3.0501190671784344E-2</v>
      </c>
      <c r="AR733" s="26">
        <f t="shared" si="2288"/>
        <v>5.6915200019003243E-2</v>
      </c>
      <c r="AS733" s="26">
        <f t="shared" si="2289"/>
        <v>3.22689188640813E-2</v>
      </c>
      <c r="AT733" s="26">
        <f t="shared" si="2290"/>
        <v>8.4870005958307682E-3</v>
      </c>
      <c r="AU733" s="26">
        <f t="shared" si="2291"/>
        <v>1.1394335549718217E-2</v>
      </c>
      <c r="AV733" s="26">
        <f t="shared" si="2292"/>
        <v>1.69068836269268E-2</v>
      </c>
      <c r="AW733" s="26">
        <f t="shared" si="2293"/>
        <v>3.3400855046844966E-2</v>
      </c>
      <c r="AX733" s="26">
        <f t="shared" si="2294"/>
        <v>1.2175435540414548E-2</v>
      </c>
      <c r="AY733" s="26">
        <f t="shared" si="2295"/>
        <v>1.6736491615809906E-2</v>
      </c>
      <c r="AZ733" s="26">
        <f t="shared" si="2296"/>
        <v>5.7154163293261567E-3</v>
      </c>
      <c r="BA733" s="26">
        <f t="shared" si="2297"/>
        <v>6.5255593584030947E-3</v>
      </c>
      <c r="BB733" s="26">
        <f t="shared" si="2298"/>
        <v>6.3111852380452792E-3</v>
      </c>
      <c r="BC733" s="26">
        <f t="shared" si="2299"/>
        <v>6.7327732408640928E-2</v>
      </c>
      <c r="BD733" s="26">
        <f t="shared" si="2300"/>
        <v>5.6950274359283973E-2</v>
      </c>
      <c r="BE733" s="26">
        <f t="shared" si="2301"/>
        <v>2.1750575788288064E-2</v>
      </c>
      <c r="BF733" s="26">
        <f t="shared" si="2302"/>
        <v>3.8312561735787655E-2</v>
      </c>
      <c r="BG733" s="26">
        <f t="shared" si="2303"/>
        <v>0.12325658259382355</v>
      </c>
      <c r="BH733" s="26">
        <f t="shared" si="2304"/>
        <v>9.1506912428713106E-3</v>
      </c>
      <c r="BI733" s="26">
        <f t="shared" si="2305"/>
        <v>1.0919656625301626E-2</v>
      </c>
      <c r="BJ733" s="26">
        <f t="shared" si="2306"/>
        <v>7.7711623846691358E-3</v>
      </c>
      <c r="BK733" s="26">
        <f t="shared" si="2307"/>
        <v>0.1510980619169123</v>
      </c>
      <c r="BL733" s="26">
        <f t="shared" si="2308"/>
        <v>3.9142314228478338E-2</v>
      </c>
      <c r="BM733" s="26">
        <f t="shared" si="2309"/>
        <v>1.6991074415501892E-2</v>
      </c>
      <c r="BN733" s="26">
        <f t="shared" si="2310"/>
        <v>7.2979247867579089E-2</v>
      </c>
      <c r="BO733" s="26">
        <f t="shared" si="2311"/>
        <v>9.354239949562233E-3</v>
      </c>
      <c r="BP733" s="26">
        <f t="shared" si="2312"/>
        <v>1.0043323924089973E-2</v>
      </c>
      <c r="BQ733" s="26">
        <f t="shared" si="2313"/>
        <v>2.7574864849349831E-2</v>
      </c>
      <c r="BR733" s="26">
        <f t="shared" si="2314"/>
        <v>2.6586906668355842E-3</v>
      </c>
      <c r="BS733" s="26">
        <f t="shared" si="2315"/>
        <v>1.3375046023472961E-2</v>
      </c>
      <c r="BT733" s="26">
        <f t="shared" si="2316"/>
        <v>1.3391964598546647E-2</v>
      </c>
      <c r="BU733" s="26">
        <f t="shared" si="2317"/>
        <v>1</v>
      </c>
    </row>
    <row r="734" spans="1:73" x14ac:dyDescent="0.2">
      <c r="A734" s="2" t="str">
        <f t="shared" si="2282"/>
        <v>YE Sep-07</v>
      </c>
      <c r="B734" s="9">
        <f t="shared" ref="B734:AJ734" si="2324">IF(OR(B74="C",B75="C",B76="C",B77="C",B78="C",B79="C",B80="C",B81="C",B82="C",B83="C",B84="C",B85="C"),"C",SUM(B74:B85))</f>
        <v>1752039</v>
      </c>
      <c r="C734" s="9">
        <f t="shared" si="2324"/>
        <v>5531738</v>
      </c>
      <c r="D734" s="9">
        <f t="shared" si="2324"/>
        <v>678553</v>
      </c>
      <c r="E734" s="9">
        <f t="shared" si="2324"/>
        <v>1089299</v>
      </c>
      <c r="F734" s="9">
        <f t="shared" si="2324"/>
        <v>986971</v>
      </c>
      <c r="G734" s="9">
        <f t="shared" si="2324"/>
        <v>1855132</v>
      </c>
      <c r="H734" s="9">
        <f t="shared" si="2324"/>
        <v>1041548</v>
      </c>
      <c r="I734" s="9">
        <f t="shared" si="2324"/>
        <v>274927</v>
      </c>
      <c r="J734" s="9">
        <f t="shared" si="2324"/>
        <v>370079</v>
      </c>
      <c r="K734" s="9">
        <f t="shared" si="2324"/>
        <v>542289</v>
      </c>
      <c r="L734" s="9">
        <f t="shared" si="2324"/>
        <v>1083651</v>
      </c>
      <c r="M734" s="9">
        <f t="shared" si="2324"/>
        <v>385325</v>
      </c>
      <c r="N734" s="9">
        <f t="shared" si="2324"/>
        <v>539926</v>
      </c>
      <c r="O734" s="9">
        <f t="shared" si="2324"/>
        <v>184828</v>
      </c>
      <c r="P734" s="9">
        <f t="shared" si="2324"/>
        <v>213845</v>
      </c>
      <c r="Q734" s="9">
        <f t="shared" si="2324"/>
        <v>205736</v>
      </c>
      <c r="R734" s="9">
        <f t="shared" si="2324"/>
        <v>2185288</v>
      </c>
      <c r="S734" s="9">
        <f t="shared" si="2324"/>
        <v>1851100</v>
      </c>
      <c r="T734" s="9">
        <f t="shared" si="2324"/>
        <v>707253</v>
      </c>
      <c r="U734" s="9">
        <f t="shared" si="2324"/>
        <v>1236923</v>
      </c>
      <c r="V734" s="9">
        <f t="shared" si="2324"/>
        <v>3990357</v>
      </c>
      <c r="W734" s="9">
        <f t="shared" si="2324"/>
        <v>298004</v>
      </c>
      <c r="X734" s="9">
        <f t="shared" si="2324"/>
        <v>353748</v>
      </c>
      <c r="Y734" s="9">
        <f t="shared" si="2324"/>
        <v>254520</v>
      </c>
      <c r="Z734" s="9">
        <f t="shared" si="2324"/>
        <v>4896628</v>
      </c>
      <c r="AA734" s="9">
        <f t="shared" si="2324"/>
        <v>1271093</v>
      </c>
      <c r="AB734" s="9">
        <f t="shared" si="2324"/>
        <v>555237</v>
      </c>
      <c r="AC734" s="9">
        <f t="shared" si="2324"/>
        <v>2360500</v>
      </c>
      <c r="AD734" s="9">
        <f t="shared" si="2324"/>
        <v>302395</v>
      </c>
      <c r="AE734" s="9">
        <f t="shared" si="2324"/>
        <v>326076</v>
      </c>
      <c r="AF734" s="9">
        <f t="shared" si="2324"/>
        <v>891722</v>
      </c>
      <c r="AG734" s="9">
        <f t="shared" si="2324"/>
        <v>87048</v>
      </c>
      <c r="AH734" s="9">
        <f t="shared" si="2324"/>
        <v>431866</v>
      </c>
      <c r="AI734" s="9">
        <f t="shared" si="2324"/>
        <v>434994</v>
      </c>
      <c r="AJ734" s="9">
        <f t="shared" si="2324"/>
        <v>32422897</v>
      </c>
      <c r="AL734" s="1" t="str">
        <f t="shared" si="2319"/>
        <v>YE Sep-07</v>
      </c>
      <c r="AM734" s="26">
        <f t="shared" si="2320"/>
        <v>5.4037089899770525E-2</v>
      </c>
      <c r="AN734" s="26">
        <f t="shared" si="2284"/>
        <v>0.17061208318306659</v>
      </c>
      <c r="AO734" s="26">
        <f t="shared" si="2285"/>
        <v>2.0928203917126839E-2</v>
      </c>
      <c r="AP734" s="26">
        <f t="shared" si="2286"/>
        <v>3.3596596874116459E-2</v>
      </c>
      <c r="AQ734" s="26">
        <f t="shared" si="2287"/>
        <v>3.0440555635728665E-2</v>
      </c>
      <c r="AR734" s="26">
        <f t="shared" si="2288"/>
        <v>5.7216725575139078E-2</v>
      </c>
      <c r="AS734" s="26">
        <f t="shared" si="2289"/>
        <v>3.2123841370498139E-2</v>
      </c>
      <c r="AT734" s="26">
        <f t="shared" si="2290"/>
        <v>8.4794088572652838E-3</v>
      </c>
      <c r="AU734" s="26">
        <f t="shared" si="2291"/>
        <v>1.1414125024053218E-2</v>
      </c>
      <c r="AV734" s="26">
        <f t="shared" si="2292"/>
        <v>1.6725494948831993E-2</v>
      </c>
      <c r="AW734" s="26">
        <f t="shared" si="2293"/>
        <v>3.3422398991675546E-2</v>
      </c>
      <c r="AX734" s="26">
        <f t="shared" si="2294"/>
        <v>1.1884348273999082E-2</v>
      </c>
      <c r="AY734" s="26">
        <f t="shared" si="2295"/>
        <v>1.6652614354602552E-2</v>
      </c>
      <c r="AZ734" s="26">
        <f t="shared" si="2296"/>
        <v>5.7005393441554586E-3</v>
      </c>
      <c r="BA734" s="26">
        <f t="shared" si="2297"/>
        <v>6.595493302156189E-3</v>
      </c>
      <c r="BB734" s="26">
        <f t="shared" si="2298"/>
        <v>6.3453922701601894E-3</v>
      </c>
      <c r="BC734" s="26">
        <f t="shared" si="2299"/>
        <v>6.7399529412809717E-2</v>
      </c>
      <c r="BD734" s="26">
        <f t="shared" si="2300"/>
        <v>5.709236901316992E-2</v>
      </c>
      <c r="BE734" s="26">
        <f t="shared" si="2301"/>
        <v>2.1813380833921165E-2</v>
      </c>
      <c r="BF734" s="26">
        <f t="shared" si="2302"/>
        <v>3.8149675520975194E-2</v>
      </c>
      <c r="BG734" s="26">
        <f t="shared" si="2303"/>
        <v>0.12307219185256642</v>
      </c>
      <c r="BH734" s="26">
        <f t="shared" si="2304"/>
        <v>9.1911589516507422E-3</v>
      </c>
      <c r="BI734" s="26">
        <f t="shared" si="2305"/>
        <v>1.091043776871635E-2</v>
      </c>
      <c r="BJ734" s="26">
        <f t="shared" si="2306"/>
        <v>7.8500079743028511E-3</v>
      </c>
      <c r="BK734" s="26">
        <f t="shared" si="2307"/>
        <v>0.15102376570483508</v>
      </c>
      <c r="BL734" s="26">
        <f t="shared" si="2308"/>
        <v>3.9203560372782234E-2</v>
      </c>
      <c r="BM734" s="26">
        <f t="shared" si="2309"/>
        <v>1.7124842360631748E-2</v>
      </c>
      <c r="BN734" s="26">
        <f t="shared" si="2310"/>
        <v>7.2803488226237154E-2</v>
      </c>
      <c r="BO734" s="26">
        <f t="shared" si="2311"/>
        <v>9.3265879356801452E-3</v>
      </c>
      <c r="BP734" s="26">
        <f t="shared" si="2312"/>
        <v>1.0056966840439953E-2</v>
      </c>
      <c r="BQ734" s="26">
        <f t="shared" si="2313"/>
        <v>2.7502847756016375E-2</v>
      </c>
      <c r="BR734" s="26">
        <f t="shared" si="2314"/>
        <v>2.6847693467983444E-3</v>
      </c>
      <c r="BS734" s="26">
        <f t="shared" si="2315"/>
        <v>1.3319784472066144E-2</v>
      </c>
      <c r="BT734" s="26">
        <f t="shared" si="2316"/>
        <v>1.3416259503276342E-2</v>
      </c>
      <c r="BU734" s="26">
        <f t="shared" si="2317"/>
        <v>1</v>
      </c>
    </row>
    <row r="735" spans="1:73" x14ac:dyDescent="0.2">
      <c r="A735" s="2" t="str">
        <f t="shared" si="2282"/>
        <v>YE Oct-07</v>
      </c>
      <c r="B735" s="9">
        <f t="shared" ref="B735:AJ735" si="2325">IF(OR(B75="C",B76="C",B77="C",B78="C",B79="C",B80="C",B81="C",B82="C",B83="C",B84="C",B85="C",B86="C"),"C",SUM(B75:B86))</f>
        <v>1739656</v>
      </c>
      <c r="C735" s="9">
        <f t="shared" si="2325"/>
        <v>5527796</v>
      </c>
      <c r="D735" s="9">
        <f t="shared" si="2325"/>
        <v>677519</v>
      </c>
      <c r="E735" s="9">
        <f t="shared" si="2325"/>
        <v>1091490</v>
      </c>
      <c r="F735" s="9">
        <f t="shared" si="2325"/>
        <v>985571</v>
      </c>
      <c r="G735" s="9">
        <f t="shared" si="2325"/>
        <v>1854949</v>
      </c>
      <c r="H735" s="9">
        <f t="shared" si="2325"/>
        <v>1034891</v>
      </c>
      <c r="I735" s="9">
        <f t="shared" si="2325"/>
        <v>274146</v>
      </c>
      <c r="J735" s="9">
        <f t="shared" si="2325"/>
        <v>369254</v>
      </c>
      <c r="K735" s="9">
        <f t="shared" si="2325"/>
        <v>542800</v>
      </c>
      <c r="L735" s="9">
        <f t="shared" si="2325"/>
        <v>1086598</v>
      </c>
      <c r="M735" s="9">
        <f t="shared" si="2325"/>
        <v>378491</v>
      </c>
      <c r="N735" s="9">
        <f t="shared" si="2325"/>
        <v>537857</v>
      </c>
      <c r="O735" s="9">
        <f t="shared" si="2325"/>
        <v>184254</v>
      </c>
      <c r="P735" s="9">
        <f t="shared" si="2325"/>
        <v>214644</v>
      </c>
      <c r="Q735" s="9">
        <f t="shared" si="2325"/>
        <v>205885</v>
      </c>
      <c r="R735" s="9">
        <f t="shared" si="2325"/>
        <v>2181852</v>
      </c>
      <c r="S735" s="9">
        <f t="shared" si="2325"/>
        <v>1848091</v>
      </c>
      <c r="T735" s="9">
        <f t="shared" si="2325"/>
        <v>703084</v>
      </c>
      <c r="U735" s="9">
        <f t="shared" si="2325"/>
        <v>1237193</v>
      </c>
      <c r="V735" s="9">
        <f t="shared" si="2325"/>
        <v>4003138</v>
      </c>
      <c r="W735" s="9">
        <f t="shared" si="2325"/>
        <v>299037</v>
      </c>
      <c r="X735" s="9">
        <f t="shared" si="2325"/>
        <v>353245</v>
      </c>
      <c r="Y735" s="9">
        <f t="shared" si="2325"/>
        <v>252752</v>
      </c>
      <c r="Z735" s="9">
        <f t="shared" si="2325"/>
        <v>4908170</v>
      </c>
      <c r="AA735" s="9">
        <f t="shared" si="2325"/>
        <v>1265915</v>
      </c>
      <c r="AB735" s="9">
        <f t="shared" si="2325"/>
        <v>553996</v>
      </c>
      <c r="AC735" s="9">
        <f t="shared" si="2325"/>
        <v>2372740</v>
      </c>
      <c r="AD735" s="9">
        <f t="shared" si="2325"/>
        <v>299729</v>
      </c>
      <c r="AE735" s="9">
        <f t="shared" si="2325"/>
        <v>323888</v>
      </c>
      <c r="AF735" s="9">
        <f t="shared" si="2325"/>
        <v>888507</v>
      </c>
      <c r="AG735" s="9">
        <f t="shared" si="2325"/>
        <v>86416</v>
      </c>
      <c r="AH735" s="9">
        <f t="shared" si="2325"/>
        <v>428946</v>
      </c>
      <c r="AI735" s="9">
        <f t="shared" si="2325"/>
        <v>435239</v>
      </c>
      <c r="AJ735" s="9">
        <f t="shared" si="2325"/>
        <v>32391468</v>
      </c>
      <c r="AL735" s="1" t="str">
        <f t="shared" si="2319"/>
        <v>YE Oct-07</v>
      </c>
      <c r="AM735" s="26">
        <f t="shared" si="2320"/>
        <v>5.3707229323474936E-2</v>
      </c>
      <c r="AN735" s="26">
        <f t="shared" si="2284"/>
        <v>0.17065592704844373</v>
      </c>
      <c r="AO735" s="26">
        <f t="shared" si="2285"/>
        <v>2.0916588281827794E-2</v>
      </c>
      <c r="AP735" s="26">
        <f t="shared" si="2286"/>
        <v>3.3696836463231614E-2</v>
      </c>
      <c r="AQ735" s="26">
        <f t="shared" si="2287"/>
        <v>3.0426870433905621E-2</v>
      </c>
      <c r="AR735" s="26">
        <f t="shared" si="2288"/>
        <v>5.726659254838342E-2</v>
      </c>
      <c r="AS735" s="26">
        <f t="shared" si="2289"/>
        <v>3.1949493613565152E-2</v>
      </c>
      <c r="AT735" s="26">
        <f t="shared" si="2290"/>
        <v>8.4635250245527621E-3</v>
      </c>
      <c r="AU735" s="26">
        <f t="shared" si="2291"/>
        <v>1.139973032404706E-2</v>
      </c>
      <c r="AV735" s="26">
        <f t="shared" si="2292"/>
        <v>1.6757499227883096E-2</v>
      </c>
      <c r="AW735" s="26">
        <f t="shared" si="2293"/>
        <v>3.3545809038355412E-2</v>
      </c>
      <c r="AX735" s="26">
        <f t="shared" si="2294"/>
        <v>1.1684898010797164E-2</v>
      </c>
      <c r="AY735" s="26">
        <f t="shared" si="2295"/>
        <v>1.6604897314317461E-2</v>
      </c>
      <c r="AZ735" s="26">
        <f t="shared" si="2296"/>
        <v>5.6883497839616288E-3</v>
      </c>
      <c r="BA735" s="26">
        <f t="shared" si="2297"/>
        <v>6.6265598088978243E-3</v>
      </c>
      <c r="BB735" s="26">
        <f t="shared" si="2298"/>
        <v>6.3561490945702121E-3</v>
      </c>
      <c r="BC735" s="26">
        <f t="shared" si="2299"/>
        <v>6.735884894133233E-2</v>
      </c>
      <c r="BD735" s="26">
        <f t="shared" si="2300"/>
        <v>5.7054870128146092E-2</v>
      </c>
      <c r="BE735" s="26">
        <f t="shared" si="2301"/>
        <v>2.1705839327813115E-2</v>
      </c>
      <c r="BF735" s="26">
        <f t="shared" si="2302"/>
        <v>3.819502715962117E-2</v>
      </c>
      <c r="BG735" s="26">
        <f t="shared" si="2303"/>
        <v>0.1235861863377109</v>
      </c>
      <c r="BH735" s="26">
        <f t="shared" si="2304"/>
        <v>9.2319681219758237E-3</v>
      </c>
      <c r="BI735" s="26">
        <f t="shared" si="2305"/>
        <v>1.0905495237202587E-2</v>
      </c>
      <c r="BJ735" s="26">
        <f t="shared" si="2306"/>
        <v>7.8030424555009361E-3</v>
      </c>
      <c r="BK735" s="26">
        <f t="shared" si="2307"/>
        <v>0.15152663040773576</v>
      </c>
      <c r="BL735" s="26">
        <f t="shared" si="2308"/>
        <v>3.9081742142714863E-2</v>
      </c>
      <c r="BM735" s="26">
        <f t="shared" si="2309"/>
        <v>1.7103145803703618E-2</v>
      </c>
      <c r="BN735" s="26">
        <f t="shared" si="2310"/>
        <v>7.3252005744228701E-2</v>
      </c>
      <c r="BO735" s="26">
        <f t="shared" si="2311"/>
        <v>9.2533317724284685E-3</v>
      </c>
      <c r="BP735" s="26">
        <f t="shared" si="2312"/>
        <v>9.9991763263091379E-3</v>
      </c>
      <c r="BQ735" s="26">
        <f t="shared" si="2313"/>
        <v>2.7430278862322632E-2</v>
      </c>
      <c r="BR735" s="26">
        <f t="shared" si="2314"/>
        <v>2.6678630310920147E-3</v>
      </c>
      <c r="BS735" s="26">
        <f t="shared" si="2315"/>
        <v>1.3242561281878302E-2</v>
      </c>
      <c r="BT735" s="26">
        <f t="shared" si="2316"/>
        <v>1.3436840837222937E-2</v>
      </c>
      <c r="BU735" s="26">
        <f t="shared" si="2317"/>
        <v>1</v>
      </c>
    </row>
    <row r="736" spans="1:73" x14ac:dyDescent="0.2">
      <c r="A736" s="2" t="str">
        <f t="shared" si="2282"/>
        <v>YE Nov-07</v>
      </c>
      <c r="B736" s="9">
        <f t="shared" ref="B736:AJ736" si="2326">IF(OR(B76="C",B77="C",B78="C",B79="C",B80="C",B81="C",B82="C",B83="C",B84="C",B85="C",B86="C",B87="C"),"C",SUM(B76:B87))</f>
        <v>1730166</v>
      </c>
      <c r="C736" s="9">
        <f t="shared" si="2326"/>
        <v>5576988</v>
      </c>
      <c r="D736" s="9">
        <f t="shared" si="2326"/>
        <v>677482</v>
      </c>
      <c r="E736" s="9">
        <f t="shared" si="2326"/>
        <v>1078083</v>
      </c>
      <c r="F736" s="9">
        <f t="shared" si="2326"/>
        <v>991432</v>
      </c>
      <c r="G736" s="9">
        <f t="shared" si="2326"/>
        <v>1860071</v>
      </c>
      <c r="H736" s="9">
        <f t="shared" si="2326"/>
        <v>1018636</v>
      </c>
      <c r="I736" s="9">
        <f t="shared" si="2326"/>
        <v>271943</v>
      </c>
      <c r="J736" s="9">
        <f t="shared" si="2326"/>
        <v>368856</v>
      </c>
      <c r="K736" s="9">
        <f t="shared" si="2326"/>
        <v>548325</v>
      </c>
      <c r="L736" s="9">
        <f t="shared" si="2326"/>
        <v>1086613</v>
      </c>
      <c r="M736" s="9">
        <f t="shared" si="2326"/>
        <v>377453</v>
      </c>
      <c r="N736" s="9">
        <f t="shared" si="2326"/>
        <v>538517</v>
      </c>
      <c r="O736" s="9">
        <f t="shared" si="2326"/>
        <v>187178</v>
      </c>
      <c r="P736" s="9">
        <f t="shared" si="2326"/>
        <v>215160</v>
      </c>
      <c r="Q736" s="9">
        <f t="shared" si="2326"/>
        <v>206853</v>
      </c>
      <c r="R736" s="9">
        <f t="shared" si="2326"/>
        <v>2183257</v>
      </c>
      <c r="S736" s="9">
        <f t="shared" si="2326"/>
        <v>1850307</v>
      </c>
      <c r="T736" s="9">
        <f t="shared" si="2326"/>
        <v>700537</v>
      </c>
      <c r="U736" s="9">
        <f t="shared" si="2326"/>
        <v>1238616</v>
      </c>
      <c r="V736" s="9">
        <f t="shared" si="2326"/>
        <v>4025478</v>
      </c>
      <c r="W736" s="9">
        <f t="shared" si="2326"/>
        <v>300566</v>
      </c>
      <c r="X736" s="9">
        <f t="shared" si="2326"/>
        <v>355126</v>
      </c>
      <c r="Y736" s="9">
        <f t="shared" si="2326"/>
        <v>253989</v>
      </c>
      <c r="Z736" s="9">
        <f t="shared" si="2326"/>
        <v>4935157</v>
      </c>
      <c r="AA736" s="9">
        <f t="shared" si="2326"/>
        <v>1263208</v>
      </c>
      <c r="AB736" s="9">
        <f t="shared" si="2326"/>
        <v>556767</v>
      </c>
      <c r="AC736" s="9">
        <f t="shared" si="2326"/>
        <v>2375733</v>
      </c>
      <c r="AD736" s="9">
        <f t="shared" si="2326"/>
        <v>297901</v>
      </c>
      <c r="AE736" s="9">
        <f t="shared" si="2326"/>
        <v>323115</v>
      </c>
      <c r="AF736" s="9">
        <f t="shared" si="2326"/>
        <v>887723</v>
      </c>
      <c r="AG736" s="9">
        <f t="shared" si="2326"/>
        <v>87528</v>
      </c>
      <c r="AH736" s="9">
        <f t="shared" si="2326"/>
        <v>427136</v>
      </c>
      <c r="AI736" s="9">
        <f t="shared" si="2326"/>
        <v>435794</v>
      </c>
      <c r="AJ736" s="9">
        <f t="shared" si="2326"/>
        <v>32446224</v>
      </c>
      <c r="AL736" s="1" t="str">
        <f t="shared" si="2319"/>
        <v>YE Nov-07</v>
      </c>
      <c r="AM736" s="26">
        <f t="shared" si="2320"/>
        <v>5.332410945569506E-2</v>
      </c>
      <c r="AN736" s="26">
        <f t="shared" si="2284"/>
        <v>0.17188403803166741</v>
      </c>
      <c r="AO736" s="26">
        <f t="shared" si="2285"/>
        <v>2.0880149258662578E-2</v>
      </c>
      <c r="AP736" s="26">
        <f t="shared" si="2286"/>
        <v>3.3226763151237571E-2</v>
      </c>
      <c r="AQ736" s="26">
        <f t="shared" si="2287"/>
        <v>3.0556159632011418E-2</v>
      </c>
      <c r="AR736" s="26">
        <f t="shared" si="2288"/>
        <v>5.7327811088279487E-2</v>
      </c>
      <c r="AS736" s="26">
        <f t="shared" si="2289"/>
        <v>3.1394593096564949E-2</v>
      </c>
      <c r="AT736" s="26">
        <f t="shared" si="2290"/>
        <v>8.3813450834833662E-3</v>
      </c>
      <c r="AU736" s="26">
        <f t="shared" si="2291"/>
        <v>1.1368225775671153E-2</v>
      </c>
      <c r="AV736" s="26">
        <f t="shared" si="2292"/>
        <v>1.6899501156128368E-2</v>
      </c>
      <c r="AW736" s="26">
        <f t="shared" si="2293"/>
        <v>3.3489659690446566E-2</v>
      </c>
      <c r="AX736" s="26">
        <f t="shared" si="2294"/>
        <v>1.1633187270111924E-2</v>
      </c>
      <c r="AY736" s="26">
        <f t="shared" si="2295"/>
        <v>1.6597216366379029E-2</v>
      </c>
      <c r="AZ736" s="26">
        <f t="shared" si="2296"/>
        <v>5.7688685130201896E-3</v>
      </c>
      <c r="BA736" s="26">
        <f t="shared" si="2297"/>
        <v>6.6312801144441337E-3</v>
      </c>
      <c r="BB736" s="26">
        <f t="shared" si="2298"/>
        <v>6.3752564859319225E-3</v>
      </c>
      <c r="BC736" s="26">
        <f t="shared" si="2299"/>
        <v>6.7288477081339268E-2</v>
      </c>
      <c r="BD736" s="26">
        <f t="shared" si="2300"/>
        <v>5.7026882388533102E-2</v>
      </c>
      <c r="BE736" s="26">
        <f t="shared" si="2301"/>
        <v>2.1590709599983035E-2</v>
      </c>
      <c r="BF736" s="26">
        <f t="shared" si="2302"/>
        <v>3.8174426706787203E-2</v>
      </c>
      <c r="BG736" s="26">
        <f t="shared" si="2303"/>
        <v>0.12406614711160226</v>
      </c>
      <c r="BH736" s="26">
        <f t="shared" si="2304"/>
        <v>9.2635124506321598E-3</v>
      </c>
      <c r="BI736" s="26">
        <f t="shared" si="2305"/>
        <v>1.0945064054294885E-2</v>
      </c>
      <c r="BJ736" s="26">
        <f t="shared" si="2306"/>
        <v>7.8279987218235324E-3</v>
      </c>
      <c r="BK736" s="26">
        <f t="shared" si="2307"/>
        <v>0.15210266069789816</v>
      </c>
      <c r="BL736" s="26">
        <f t="shared" si="2308"/>
        <v>3.8932357737529025E-2</v>
      </c>
      <c r="BM736" s="26">
        <f t="shared" si="2309"/>
        <v>1.7159685515331459E-2</v>
      </c>
      <c r="BN736" s="26">
        <f t="shared" si="2310"/>
        <v>7.3220631158806032E-2</v>
      </c>
      <c r="BO736" s="26">
        <f t="shared" si="2311"/>
        <v>9.1813765447714343E-3</v>
      </c>
      <c r="BP736" s="26">
        <f t="shared" si="2312"/>
        <v>9.9584777569186479E-3</v>
      </c>
      <c r="BQ736" s="26">
        <f t="shared" si="2313"/>
        <v>2.7359824674821946E-2</v>
      </c>
      <c r="BR736" s="26">
        <f t="shared" si="2314"/>
        <v>2.6976328586032078E-3</v>
      </c>
      <c r="BS736" s="26">
        <f t="shared" si="2315"/>
        <v>1.3164428625038156E-2</v>
      </c>
      <c r="BT736" s="26">
        <f t="shared" si="2316"/>
        <v>1.3431270153346657E-2</v>
      </c>
      <c r="BU736" s="26">
        <f t="shared" si="2317"/>
        <v>1</v>
      </c>
    </row>
    <row r="737" spans="1:73" x14ac:dyDescent="0.2">
      <c r="A737" s="2" t="str">
        <f t="shared" si="2282"/>
        <v>YE Dec-07</v>
      </c>
      <c r="B737" s="9">
        <f t="shared" ref="B737:AJ737" si="2327">IF(OR(B77="C",B78="C",B79="C",B80="C",B81="C",B82="C",B83="C",B84="C",B85="C",B86="C",B87="C",B88="C"),"C",SUM(B77:B88))</f>
        <v>1734672</v>
      </c>
      <c r="C737" s="9">
        <f t="shared" si="2327"/>
        <v>5580336</v>
      </c>
      <c r="D737" s="9">
        <f t="shared" si="2327"/>
        <v>671626</v>
      </c>
      <c r="E737" s="9">
        <f t="shared" si="2327"/>
        <v>1071126</v>
      </c>
      <c r="F737" s="9">
        <f t="shared" si="2327"/>
        <v>995554</v>
      </c>
      <c r="G737" s="9">
        <f t="shared" si="2327"/>
        <v>1854032</v>
      </c>
      <c r="H737" s="9">
        <f t="shared" si="2327"/>
        <v>1011428</v>
      </c>
      <c r="I737" s="9">
        <f t="shared" si="2327"/>
        <v>273944</v>
      </c>
      <c r="J737" s="9">
        <f t="shared" si="2327"/>
        <v>376624</v>
      </c>
      <c r="K737" s="9">
        <f t="shared" si="2327"/>
        <v>552143</v>
      </c>
      <c r="L737" s="9">
        <f t="shared" si="2327"/>
        <v>1086430</v>
      </c>
      <c r="M737" s="9">
        <f t="shared" si="2327"/>
        <v>375018</v>
      </c>
      <c r="N737" s="9">
        <f t="shared" si="2327"/>
        <v>537629</v>
      </c>
      <c r="O737" s="9">
        <f t="shared" si="2327"/>
        <v>190897</v>
      </c>
      <c r="P737" s="9">
        <f t="shared" si="2327"/>
        <v>212686</v>
      </c>
      <c r="Q737" s="9">
        <f t="shared" si="2327"/>
        <v>205375</v>
      </c>
      <c r="R737" s="9">
        <f t="shared" si="2327"/>
        <v>2198290</v>
      </c>
      <c r="S737" s="9">
        <f t="shared" si="2327"/>
        <v>1865467</v>
      </c>
      <c r="T737" s="9">
        <f t="shared" si="2327"/>
        <v>700001</v>
      </c>
      <c r="U737" s="9">
        <f t="shared" si="2327"/>
        <v>1244525</v>
      </c>
      <c r="V737" s="9">
        <f t="shared" si="2327"/>
        <v>4036727</v>
      </c>
      <c r="W737" s="9">
        <f t="shared" si="2327"/>
        <v>301769</v>
      </c>
      <c r="X737" s="9">
        <f t="shared" si="2327"/>
        <v>355385</v>
      </c>
      <c r="Y737" s="9">
        <f t="shared" si="2327"/>
        <v>252790</v>
      </c>
      <c r="Z737" s="9">
        <f t="shared" si="2327"/>
        <v>4946670</v>
      </c>
      <c r="AA737" s="9">
        <f t="shared" si="2327"/>
        <v>1263467</v>
      </c>
      <c r="AB737" s="9">
        <f t="shared" si="2327"/>
        <v>557940</v>
      </c>
      <c r="AC737" s="9">
        <f t="shared" si="2327"/>
        <v>2376094</v>
      </c>
      <c r="AD737" s="9">
        <f t="shared" si="2327"/>
        <v>297888</v>
      </c>
      <c r="AE737" s="9">
        <f t="shared" si="2327"/>
        <v>321125</v>
      </c>
      <c r="AF737" s="9">
        <f t="shared" si="2327"/>
        <v>886573</v>
      </c>
      <c r="AG737" s="9">
        <f t="shared" si="2327"/>
        <v>87354</v>
      </c>
      <c r="AH737" s="9">
        <f t="shared" si="2327"/>
        <v>425394</v>
      </c>
      <c r="AI737" s="9">
        <f t="shared" si="2327"/>
        <v>437692</v>
      </c>
      <c r="AJ737" s="9">
        <f t="shared" si="2327"/>
        <v>32472530</v>
      </c>
      <c r="AL737" s="1" t="str">
        <f t="shared" si="2319"/>
        <v>YE Dec-07</v>
      </c>
      <c r="AM737" s="26">
        <f t="shared" si="2320"/>
        <v>5.3419675029940689E-2</v>
      </c>
      <c r="AN737" s="26">
        <f t="shared" si="2284"/>
        <v>0.17184789728425842</v>
      </c>
      <c r="AO737" s="26">
        <f t="shared" si="2285"/>
        <v>2.0682897205730504E-2</v>
      </c>
      <c r="AP737" s="26">
        <f t="shared" si="2286"/>
        <v>3.2985603523963181E-2</v>
      </c>
      <c r="AQ737" s="26">
        <f t="shared" si="2287"/>
        <v>3.0658344145035821E-2</v>
      </c>
      <c r="AR737" s="26">
        <f t="shared" si="2288"/>
        <v>5.7095397248073984E-2</v>
      </c>
      <c r="AS737" s="26">
        <f t="shared" si="2289"/>
        <v>3.114718810021886E-2</v>
      </c>
      <c r="AT737" s="26">
        <f t="shared" si="2290"/>
        <v>8.4361766699422563E-3</v>
      </c>
      <c r="AU737" s="26">
        <f t="shared" si="2291"/>
        <v>1.159823395343695E-2</v>
      </c>
      <c r="AV737" s="26">
        <f t="shared" si="2292"/>
        <v>1.7003387170633148E-2</v>
      </c>
      <c r="AW737" s="26">
        <f t="shared" si="2293"/>
        <v>3.3456894181020082E-2</v>
      </c>
      <c r="AX737" s="26">
        <f t="shared" si="2294"/>
        <v>1.1548776766085057E-2</v>
      </c>
      <c r="AY737" s="26">
        <f t="shared" si="2295"/>
        <v>1.6556424768873874E-2</v>
      </c>
      <c r="AZ737" s="26">
        <f t="shared" si="2296"/>
        <v>5.8787227234835104E-3</v>
      </c>
      <c r="BA737" s="26">
        <f t="shared" si="2297"/>
        <v>6.5497206408000851E-3</v>
      </c>
      <c r="BB737" s="26">
        <f t="shared" si="2298"/>
        <v>6.3245764958874467E-3</v>
      </c>
      <c r="BC737" s="26">
        <f t="shared" si="2299"/>
        <v>6.7696911820544936E-2</v>
      </c>
      <c r="BD737" s="26">
        <f t="shared" si="2300"/>
        <v>5.7447541044692234E-2</v>
      </c>
      <c r="BE737" s="26">
        <f t="shared" si="2301"/>
        <v>2.1556712704553664E-2</v>
      </c>
      <c r="BF737" s="26">
        <f t="shared" si="2302"/>
        <v>3.8325470790234087E-2</v>
      </c>
      <c r="BG737" s="26">
        <f t="shared" si="2303"/>
        <v>0.12431205699093972</v>
      </c>
      <c r="BH737" s="26">
        <f t="shared" si="2304"/>
        <v>9.2930547758366833E-3</v>
      </c>
      <c r="BI737" s="26">
        <f t="shared" si="2305"/>
        <v>1.0944173429049107E-2</v>
      </c>
      <c r="BJ737" s="26">
        <f t="shared" si="2306"/>
        <v>7.7847337426433976E-3</v>
      </c>
      <c r="BK737" s="26">
        <f t="shared" si="2307"/>
        <v>0.15233398814320903</v>
      </c>
      <c r="BL737" s="26">
        <f t="shared" si="2308"/>
        <v>3.8908794602699574E-2</v>
      </c>
      <c r="BM737" s="26">
        <f t="shared" si="2309"/>
        <v>1.7181907292101971E-2</v>
      </c>
      <c r="BN737" s="26">
        <f t="shared" si="2310"/>
        <v>7.3172432206545041E-2</v>
      </c>
      <c r="BO737" s="26">
        <f t="shared" si="2311"/>
        <v>9.1735383722795858E-3</v>
      </c>
      <c r="BP737" s="26">
        <f t="shared" si="2312"/>
        <v>9.8891278258885287E-3</v>
      </c>
      <c r="BQ737" s="26">
        <f t="shared" si="2313"/>
        <v>2.7302245929097611E-2</v>
      </c>
      <c r="BR737" s="26">
        <f t="shared" si="2314"/>
        <v>2.6900891307206428E-3</v>
      </c>
      <c r="BS737" s="26">
        <f t="shared" si="2315"/>
        <v>1.3100118777317321E-2</v>
      </c>
      <c r="BT737" s="26">
        <f t="shared" si="2316"/>
        <v>1.3478838883203741E-2</v>
      </c>
      <c r="BU737" s="26">
        <f t="shared" si="2317"/>
        <v>1</v>
      </c>
    </row>
    <row r="738" spans="1:73" x14ac:dyDescent="0.2">
      <c r="A738" s="2" t="str">
        <f t="shared" si="2282"/>
        <v>YE Jan-08</v>
      </c>
      <c r="B738" s="9">
        <f t="shared" ref="B738:AJ738" si="2328">IF(OR(B78="C",B79="C",B80="C",B81="C",B82="C",B83="C",B84="C",B85="C",B86="C",B87="C",B88="C",B89="C"),"C",SUM(B78:B89))</f>
        <v>1726951</v>
      </c>
      <c r="C738" s="9">
        <f t="shared" si="2328"/>
        <v>5612333</v>
      </c>
      <c r="D738" s="9">
        <f t="shared" si="2328"/>
        <v>668639</v>
      </c>
      <c r="E738" s="9">
        <f t="shared" si="2328"/>
        <v>1075548</v>
      </c>
      <c r="F738" s="9">
        <f t="shared" si="2328"/>
        <v>1007869</v>
      </c>
      <c r="G738" s="9">
        <f t="shared" si="2328"/>
        <v>1865095</v>
      </c>
      <c r="H738" s="9">
        <f t="shared" si="2328"/>
        <v>1007207</v>
      </c>
      <c r="I738" s="9">
        <f t="shared" si="2328"/>
        <v>261779</v>
      </c>
      <c r="J738" s="9">
        <f t="shared" si="2328"/>
        <v>384433</v>
      </c>
      <c r="K738" s="9">
        <f t="shared" si="2328"/>
        <v>556228</v>
      </c>
      <c r="L738" s="9">
        <f t="shared" si="2328"/>
        <v>1075136</v>
      </c>
      <c r="M738" s="9">
        <f t="shared" si="2328"/>
        <v>373559</v>
      </c>
      <c r="N738" s="9">
        <f t="shared" si="2328"/>
        <v>532237</v>
      </c>
      <c r="O738" s="9">
        <f t="shared" si="2328"/>
        <v>193069</v>
      </c>
      <c r="P738" s="9">
        <f t="shared" si="2328"/>
        <v>211081</v>
      </c>
      <c r="Q738" s="9">
        <f t="shared" si="2328"/>
        <v>207885</v>
      </c>
      <c r="R738" s="9">
        <f t="shared" si="2328"/>
        <v>2211866</v>
      </c>
      <c r="S738" s="9">
        <f t="shared" si="2328"/>
        <v>1875491</v>
      </c>
      <c r="T738" s="9">
        <f t="shared" si="2328"/>
        <v>708876</v>
      </c>
      <c r="U738" s="9">
        <f t="shared" si="2328"/>
        <v>1249838</v>
      </c>
      <c r="V738" s="9">
        <f t="shared" si="2328"/>
        <v>4078809</v>
      </c>
      <c r="W738" s="9">
        <f t="shared" si="2328"/>
        <v>304126</v>
      </c>
      <c r="X738" s="9">
        <f t="shared" si="2328"/>
        <v>353734</v>
      </c>
      <c r="Y738" s="9">
        <f t="shared" si="2328"/>
        <v>254813</v>
      </c>
      <c r="Z738" s="9">
        <f t="shared" si="2328"/>
        <v>4991481</v>
      </c>
      <c r="AA738" s="9">
        <f t="shared" si="2328"/>
        <v>1262859</v>
      </c>
      <c r="AB738" s="9">
        <f t="shared" si="2328"/>
        <v>555007</v>
      </c>
      <c r="AC738" s="9">
        <f t="shared" si="2328"/>
        <v>2369144</v>
      </c>
      <c r="AD738" s="9">
        <f t="shared" si="2328"/>
        <v>294052</v>
      </c>
      <c r="AE738" s="9">
        <f t="shared" si="2328"/>
        <v>339193</v>
      </c>
      <c r="AF738" s="9">
        <f t="shared" si="2328"/>
        <v>883372</v>
      </c>
      <c r="AG738" s="9">
        <f t="shared" si="2328"/>
        <v>86938</v>
      </c>
      <c r="AH738" s="9">
        <f t="shared" si="2328"/>
        <v>422991</v>
      </c>
      <c r="AI738" s="9">
        <f t="shared" si="2328"/>
        <v>437699</v>
      </c>
      <c r="AJ738" s="9">
        <f t="shared" si="2328"/>
        <v>32572364</v>
      </c>
      <c r="AL738" s="1" t="str">
        <f t="shared" si="2319"/>
        <v>YE Jan-08</v>
      </c>
      <c r="AM738" s="26">
        <f t="shared" si="2320"/>
        <v>5.30189027729151E-2</v>
      </c>
      <c r="AN738" s="26">
        <f t="shared" si="2284"/>
        <v>0.1723035208620412</v>
      </c>
      <c r="AO738" s="26">
        <f t="shared" si="2285"/>
        <v>2.0527800806843494E-2</v>
      </c>
      <c r="AP738" s="26">
        <f t="shared" si="2286"/>
        <v>3.3020262207557299E-2</v>
      </c>
      <c r="AQ738" s="26">
        <f t="shared" si="2287"/>
        <v>3.0942457845552752E-2</v>
      </c>
      <c r="AR738" s="26">
        <f t="shared" si="2288"/>
        <v>5.7260044128206351E-2</v>
      </c>
      <c r="AS738" s="26">
        <f t="shared" si="2289"/>
        <v>3.0922133867839621E-2</v>
      </c>
      <c r="AT738" s="26">
        <f t="shared" si="2290"/>
        <v>8.0368437488909303E-3</v>
      </c>
      <c r="AU738" s="26">
        <f t="shared" si="2291"/>
        <v>1.1802428586393054E-2</v>
      </c>
      <c r="AV738" s="26">
        <f t="shared" si="2292"/>
        <v>1.7076685008186696E-2</v>
      </c>
      <c r="AW738" s="26">
        <f t="shared" si="2293"/>
        <v>3.3007613448013784E-2</v>
      </c>
      <c r="AX738" s="26">
        <f t="shared" si="2294"/>
        <v>1.1468587296887631E-2</v>
      </c>
      <c r="AY738" s="26">
        <f t="shared" si="2295"/>
        <v>1.6340140371758096E-2</v>
      </c>
      <c r="AZ738" s="26">
        <f t="shared" si="2296"/>
        <v>5.9273867871549027E-3</v>
      </c>
      <c r="BA738" s="26">
        <f t="shared" si="2297"/>
        <v>6.4803709058390731E-3</v>
      </c>
      <c r="BB738" s="26">
        <f t="shared" si="2298"/>
        <v>6.3822509167587591E-3</v>
      </c>
      <c r="BC738" s="26">
        <f t="shared" si="2299"/>
        <v>6.7906216447783774E-2</v>
      </c>
      <c r="BD738" s="26">
        <f t="shared" si="2300"/>
        <v>5.7579210400571477E-2</v>
      </c>
      <c r="BE738" s="26">
        <f t="shared" si="2301"/>
        <v>2.176311182080613E-2</v>
      </c>
      <c r="BF738" s="26">
        <f t="shared" si="2302"/>
        <v>3.8371117306683668E-2</v>
      </c>
      <c r="BG738" s="26">
        <f t="shared" si="2303"/>
        <v>0.12522299578869989</v>
      </c>
      <c r="BH738" s="26">
        <f t="shared" si="2304"/>
        <v>9.3369336042050857E-3</v>
      </c>
      <c r="BI738" s="26">
        <f t="shared" si="2305"/>
        <v>1.0859942496037438E-2</v>
      </c>
      <c r="BJ738" s="26">
        <f t="shared" si="2306"/>
        <v>7.8229814698128758E-3</v>
      </c>
      <c r="BK738" s="26">
        <f t="shared" si="2307"/>
        <v>0.15324282265788261</v>
      </c>
      <c r="BL738" s="26">
        <f t="shared" si="2308"/>
        <v>3.8770873369829713E-2</v>
      </c>
      <c r="BM738" s="26">
        <f t="shared" si="2309"/>
        <v>1.7039199242646311E-2</v>
      </c>
      <c r="BN738" s="26">
        <f t="shared" si="2310"/>
        <v>7.2734788300904407E-2</v>
      </c>
      <c r="BO738" s="26">
        <f t="shared" si="2311"/>
        <v>9.0276530128424199E-3</v>
      </c>
      <c r="BP738" s="26">
        <f t="shared" si="2312"/>
        <v>1.0413521106420154E-2</v>
      </c>
      <c r="BQ738" s="26">
        <f t="shared" si="2313"/>
        <v>2.7120291299704252E-2</v>
      </c>
      <c r="BR738" s="26">
        <f t="shared" si="2314"/>
        <v>2.6690724689187434E-3</v>
      </c>
      <c r="BS738" s="26">
        <f t="shared" si="2315"/>
        <v>1.2986192835128576E-2</v>
      </c>
      <c r="BT738" s="26">
        <f t="shared" si="2316"/>
        <v>1.3437741270483161E-2</v>
      </c>
      <c r="BU738" s="26">
        <f t="shared" si="2317"/>
        <v>1</v>
      </c>
    </row>
    <row r="739" spans="1:73" x14ac:dyDescent="0.2">
      <c r="A739" s="2" t="str">
        <f t="shared" si="2282"/>
        <v>YE Feb-08</v>
      </c>
      <c r="B739" s="9">
        <f t="shared" ref="B739:AJ739" si="2329">IF(OR(B79="C",B80="C",B81="C",B82="C",B83="C",B84="C",B85="C",B86="C",B87="C",B88="C",B89="C",B90="C"),"C",SUM(B79:B90))</f>
        <v>1724522</v>
      </c>
      <c r="C739" s="9">
        <f t="shared" si="2329"/>
        <v>5653622</v>
      </c>
      <c r="D739" s="9">
        <f t="shared" si="2329"/>
        <v>660281</v>
      </c>
      <c r="E739" s="9">
        <f t="shared" si="2329"/>
        <v>1075706</v>
      </c>
      <c r="F739" s="9">
        <f t="shared" si="2329"/>
        <v>1014672</v>
      </c>
      <c r="G739" s="9">
        <f t="shared" si="2329"/>
        <v>1883069</v>
      </c>
      <c r="H739" s="9">
        <f t="shared" si="2329"/>
        <v>1001785</v>
      </c>
      <c r="I739" s="9">
        <f t="shared" si="2329"/>
        <v>254853</v>
      </c>
      <c r="J739" s="9">
        <f t="shared" si="2329"/>
        <v>394048</v>
      </c>
      <c r="K739" s="9">
        <f t="shared" si="2329"/>
        <v>556463</v>
      </c>
      <c r="L739" s="9">
        <f t="shared" si="2329"/>
        <v>1081344</v>
      </c>
      <c r="M739" s="9">
        <f t="shared" si="2329"/>
        <v>367738</v>
      </c>
      <c r="N739" s="9">
        <f t="shared" si="2329"/>
        <v>531646</v>
      </c>
      <c r="O739" s="9">
        <f t="shared" si="2329"/>
        <v>190122</v>
      </c>
      <c r="P739" s="9">
        <f t="shared" si="2329"/>
        <v>210354</v>
      </c>
      <c r="Q739" s="9">
        <f t="shared" si="2329"/>
        <v>205487</v>
      </c>
      <c r="R739" s="9">
        <f t="shared" si="2329"/>
        <v>2232229</v>
      </c>
      <c r="S739" s="9">
        <f t="shared" si="2329"/>
        <v>1894055</v>
      </c>
      <c r="T739" s="9">
        <f t="shared" si="2329"/>
        <v>714810</v>
      </c>
      <c r="U739" s="9">
        <f t="shared" si="2329"/>
        <v>1262849</v>
      </c>
      <c r="V739" s="9">
        <f t="shared" si="2329"/>
        <v>4095163</v>
      </c>
      <c r="W739" s="9">
        <f t="shared" si="2329"/>
        <v>306436</v>
      </c>
      <c r="X739" s="9">
        <f t="shared" si="2329"/>
        <v>351452</v>
      </c>
      <c r="Y739" s="9">
        <f t="shared" si="2329"/>
        <v>257223</v>
      </c>
      <c r="Z739" s="9">
        <f t="shared" si="2329"/>
        <v>5010274</v>
      </c>
      <c r="AA739" s="9">
        <f t="shared" si="2329"/>
        <v>1262304</v>
      </c>
      <c r="AB739" s="9">
        <f t="shared" si="2329"/>
        <v>548542</v>
      </c>
      <c r="AC739" s="9">
        <f t="shared" si="2329"/>
        <v>2380822</v>
      </c>
      <c r="AD739" s="9">
        <f t="shared" si="2329"/>
        <v>291662</v>
      </c>
      <c r="AE739" s="9">
        <f t="shared" si="2329"/>
        <v>342114</v>
      </c>
      <c r="AF739" s="9">
        <f t="shared" si="2329"/>
        <v>887666</v>
      </c>
      <c r="AG739" s="9">
        <f t="shared" si="2329"/>
        <v>86722</v>
      </c>
      <c r="AH739" s="9">
        <f t="shared" si="2329"/>
        <v>420572</v>
      </c>
      <c r="AI739" s="9">
        <f t="shared" si="2329"/>
        <v>444035</v>
      </c>
      <c r="AJ739" s="9">
        <f t="shared" si="2329"/>
        <v>32690307</v>
      </c>
      <c r="AL739" s="1" t="str">
        <f t="shared" si="2319"/>
        <v>YE Feb-08</v>
      </c>
      <c r="AM739" s="26">
        <f t="shared" si="2320"/>
        <v>5.2753313084517681E-2</v>
      </c>
      <c r="AN739" s="26">
        <f t="shared" si="2284"/>
        <v>0.17294490382118466</v>
      </c>
      <c r="AO739" s="26">
        <f t="shared" si="2285"/>
        <v>2.0198066662390171E-2</v>
      </c>
      <c r="AP739" s="26">
        <f t="shared" si="2286"/>
        <v>3.2905962002742893E-2</v>
      </c>
      <c r="AQ739" s="26">
        <f t="shared" si="2287"/>
        <v>3.1038925391554138E-2</v>
      </c>
      <c r="AR739" s="26">
        <f t="shared" si="2288"/>
        <v>5.7603282832431033E-2</v>
      </c>
      <c r="AS739" s="26">
        <f t="shared" si="2289"/>
        <v>3.0644710678305959E-2</v>
      </c>
      <c r="AT739" s="26">
        <f t="shared" si="2290"/>
        <v>7.7959806250825362E-3</v>
      </c>
      <c r="AU739" s="26">
        <f t="shared" si="2291"/>
        <v>1.2053970615815875E-2</v>
      </c>
      <c r="AV739" s="26">
        <f t="shared" si="2292"/>
        <v>1.7022262898907618E-2</v>
      </c>
      <c r="AW739" s="26">
        <f t="shared" si="2293"/>
        <v>3.3078429027907266E-2</v>
      </c>
      <c r="AX739" s="26">
        <f t="shared" si="2294"/>
        <v>1.1249144891787036E-2</v>
      </c>
      <c r="AY739" s="26">
        <f t="shared" si="2295"/>
        <v>1.6263108205132489E-2</v>
      </c>
      <c r="AZ739" s="26">
        <f t="shared" si="2296"/>
        <v>5.8158523870699653E-3</v>
      </c>
      <c r="BA739" s="26">
        <f t="shared" si="2297"/>
        <v>6.4347514387062803E-3</v>
      </c>
      <c r="BB739" s="26">
        <f t="shared" si="2298"/>
        <v>6.2858693862985135E-3</v>
      </c>
      <c r="BC739" s="26">
        <f t="shared" si="2299"/>
        <v>6.8284124710116675E-2</v>
      </c>
      <c r="BD739" s="26">
        <f t="shared" si="2300"/>
        <v>5.7939345751632128E-2</v>
      </c>
      <c r="BE739" s="26">
        <f t="shared" si="2301"/>
        <v>2.1866114625353626E-2</v>
      </c>
      <c r="BF739" s="26">
        <f t="shared" si="2302"/>
        <v>3.8630686460056803E-2</v>
      </c>
      <c r="BG739" s="26">
        <f t="shared" si="2303"/>
        <v>0.12527147573132305</v>
      </c>
      <c r="BH739" s="26">
        <f t="shared" si="2304"/>
        <v>9.3739101318320445E-3</v>
      </c>
      <c r="BI739" s="26">
        <f t="shared" si="2305"/>
        <v>1.0750954403701378E-2</v>
      </c>
      <c r="BJ739" s="26">
        <f t="shared" si="2306"/>
        <v>7.8684791794705385E-3</v>
      </c>
      <c r="BK739" s="26">
        <f t="shared" si="2307"/>
        <v>0.153264819446327</v>
      </c>
      <c r="BL739" s="26">
        <f t="shared" si="2308"/>
        <v>3.8614014851558291E-2</v>
      </c>
      <c r="BM739" s="26">
        <f t="shared" si="2309"/>
        <v>1.6779958658693538E-2</v>
      </c>
      <c r="BN739" s="26">
        <f t="shared" si="2310"/>
        <v>7.2829600529600413E-2</v>
      </c>
      <c r="BO739" s="26">
        <f t="shared" si="2311"/>
        <v>8.9219718860394925E-3</v>
      </c>
      <c r="BP739" s="26">
        <f t="shared" si="2312"/>
        <v>1.0465303981391181E-2</v>
      </c>
      <c r="BQ739" s="26">
        <f t="shared" si="2313"/>
        <v>2.7153798219147957E-2</v>
      </c>
      <c r="BR739" s="26">
        <f t="shared" si="2314"/>
        <v>2.6528352884541587E-3</v>
      </c>
      <c r="BS739" s="26">
        <f t="shared" si="2315"/>
        <v>1.2865342622814769E-2</v>
      </c>
      <c r="BT739" s="26">
        <f t="shared" si="2316"/>
        <v>1.3583078311255993E-2</v>
      </c>
      <c r="BU739" s="26">
        <f t="shared" si="2317"/>
        <v>1</v>
      </c>
    </row>
    <row r="740" spans="1:73" x14ac:dyDescent="0.2">
      <c r="A740" s="2" t="str">
        <f t="shared" si="2282"/>
        <v>YE Mar-08</v>
      </c>
      <c r="B740" s="9">
        <f t="shared" ref="B740:AJ740" si="2330">IF(OR(B80="C",B81="C",B82="C",B83="C",B84="C",B85="C",B86="C",B87="C",B88="C",B89="C",B90="C",B91="C"),"C",SUM(B80:B91))</f>
        <v>1735977</v>
      </c>
      <c r="C740" s="9">
        <f t="shared" si="2330"/>
        <v>5653135</v>
      </c>
      <c r="D740" s="9">
        <f t="shared" si="2330"/>
        <v>666695</v>
      </c>
      <c r="E740" s="9">
        <f t="shared" si="2330"/>
        <v>1065815</v>
      </c>
      <c r="F740" s="9">
        <f t="shared" si="2330"/>
        <v>1024517</v>
      </c>
      <c r="G740" s="9">
        <f t="shared" si="2330"/>
        <v>1883006</v>
      </c>
      <c r="H740" s="9">
        <f t="shared" si="2330"/>
        <v>1000550</v>
      </c>
      <c r="I740" s="9">
        <f t="shared" si="2330"/>
        <v>257960</v>
      </c>
      <c r="J740" s="9">
        <f t="shared" si="2330"/>
        <v>400074</v>
      </c>
      <c r="K740" s="9">
        <f t="shared" si="2330"/>
        <v>561095</v>
      </c>
      <c r="L740" s="9">
        <f t="shared" si="2330"/>
        <v>1090673</v>
      </c>
      <c r="M740" s="9">
        <f t="shared" si="2330"/>
        <v>366675</v>
      </c>
      <c r="N740" s="9">
        <f t="shared" si="2330"/>
        <v>535541</v>
      </c>
      <c r="O740" s="9">
        <f t="shared" si="2330"/>
        <v>195452</v>
      </c>
      <c r="P740" s="9">
        <f t="shared" si="2330"/>
        <v>213308</v>
      </c>
      <c r="Q740" s="9">
        <f t="shared" si="2330"/>
        <v>207248</v>
      </c>
      <c r="R740" s="9">
        <f t="shared" si="2330"/>
        <v>2260481</v>
      </c>
      <c r="S740" s="9">
        <f t="shared" si="2330"/>
        <v>1920764</v>
      </c>
      <c r="T740" s="9">
        <f t="shared" si="2330"/>
        <v>725016</v>
      </c>
      <c r="U740" s="9">
        <f t="shared" si="2330"/>
        <v>1283084</v>
      </c>
      <c r="V740" s="9">
        <f t="shared" si="2330"/>
        <v>4151697</v>
      </c>
      <c r="W740" s="9">
        <f t="shared" si="2330"/>
        <v>312030</v>
      </c>
      <c r="X740" s="9">
        <f t="shared" si="2330"/>
        <v>357636</v>
      </c>
      <c r="Y740" s="9">
        <f t="shared" si="2330"/>
        <v>261197</v>
      </c>
      <c r="Z740" s="9">
        <f t="shared" si="2330"/>
        <v>5082560</v>
      </c>
      <c r="AA740" s="9">
        <f t="shared" si="2330"/>
        <v>1277714</v>
      </c>
      <c r="AB740" s="9">
        <f t="shared" si="2330"/>
        <v>555980</v>
      </c>
      <c r="AC740" s="9">
        <f t="shared" si="2330"/>
        <v>2399111</v>
      </c>
      <c r="AD740" s="9">
        <f t="shared" si="2330"/>
        <v>292544</v>
      </c>
      <c r="AE740" s="9">
        <f t="shared" si="2330"/>
        <v>353181</v>
      </c>
      <c r="AF740" s="9">
        <f t="shared" si="2330"/>
        <v>882772</v>
      </c>
      <c r="AG740" s="9">
        <f t="shared" si="2330"/>
        <v>86074</v>
      </c>
      <c r="AH740" s="9">
        <f t="shared" si="2330"/>
        <v>419802</v>
      </c>
      <c r="AI740" s="9">
        <f t="shared" si="2330"/>
        <v>445150</v>
      </c>
      <c r="AJ740" s="9">
        <f t="shared" si="2330"/>
        <v>32921185</v>
      </c>
      <c r="AL740" s="1" t="str">
        <f t="shared" si="2319"/>
        <v>YE Mar-08</v>
      </c>
      <c r="AM740" s="26">
        <f t="shared" si="2320"/>
        <v>5.2731303566381345E-2</v>
      </c>
      <c r="AN740" s="26">
        <f t="shared" si="2284"/>
        <v>0.17171723921845461</v>
      </c>
      <c r="AO740" s="26">
        <f t="shared" si="2285"/>
        <v>2.0251245512577995E-2</v>
      </c>
      <c r="AP740" s="26">
        <f t="shared" si="2286"/>
        <v>3.2374745927280561E-2</v>
      </c>
      <c r="AQ740" s="26">
        <f t="shared" si="2287"/>
        <v>3.1120295335663038E-2</v>
      </c>
      <c r="AR740" s="26">
        <f t="shared" si="2288"/>
        <v>5.7197394322227466E-2</v>
      </c>
      <c r="AS740" s="26">
        <f t="shared" si="2289"/>
        <v>3.0392283874350209E-2</v>
      </c>
      <c r="AT740" s="26">
        <f t="shared" si="2290"/>
        <v>7.8356839220702409E-3</v>
      </c>
      <c r="AU740" s="26">
        <f t="shared" si="2291"/>
        <v>1.2152478715453286E-2</v>
      </c>
      <c r="AV740" s="26">
        <f t="shared" si="2292"/>
        <v>1.7043584548976594E-2</v>
      </c>
      <c r="AW740" s="26">
        <f t="shared" si="2293"/>
        <v>3.3129822027973779E-2</v>
      </c>
      <c r="AX740" s="26">
        <f t="shared" si="2294"/>
        <v>1.1137964808982423E-2</v>
      </c>
      <c r="AY740" s="26">
        <f t="shared" si="2295"/>
        <v>1.6267367046477823E-2</v>
      </c>
      <c r="AZ740" s="26">
        <f t="shared" si="2296"/>
        <v>5.9369673357748207E-3</v>
      </c>
      <c r="BA740" s="26">
        <f t="shared" si="2297"/>
        <v>6.479353644165603E-3</v>
      </c>
      <c r="BB740" s="26">
        <f t="shared" si="2298"/>
        <v>6.2952776456862052E-3</v>
      </c>
      <c r="BC740" s="26">
        <f t="shared" si="2299"/>
        <v>6.8663415366123665E-2</v>
      </c>
      <c r="BD740" s="26">
        <f t="shared" si="2300"/>
        <v>5.8344315370178805E-2</v>
      </c>
      <c r="BE740" s="26">
        <f t="shared" si="2301"/>
        <v>2.2022779556689711E-2</v>
      </c>
      <c r="BF740" s="26">
        <f t="shared" si="2302"/>
        <v>3.8974417233158525E-2</v>
      </c>
      <c r="BG740" s="26">
        <f t="shared" si="2303"/>
        <v>0.12611019317804023</v>
      </c>
      <c r="BH740" s="26">
        <f t="shared" si="2304"/>
        <v>9.4780913870506182E-3</v>
      </c>
      <c r="BI740" s="26">
        <f t="shared" si="2305"/>
        <v>1.0863399965705973E-2</v>
      </c>
      <c r="BJ740" s="26">
        <f t="shared" si="2306"/>
        <v>7.9340096658124543E-3</v>
      </c>
      <c r="BK740" s="26">
        <f t="shared" si="2307"/>
        <v>0.15438569419660927</v>
      </c>
      <c r="BL740" s="26">
        <f t="shared" si="2308"/>
        <v>3.8811300383020844E-2</v>
      </c>
      <c r="BM740" s="26">
        <f t="shared" si="2309"/>
        <v>1.6888213471052151E-2</v>
      </c>
      <c r="BN740" s="26">
        <f t="shared" si="2310"/>
        <v>7.2874381648169714E-2</v>
      </c>
      <c r="BO740" s="26">
        <f t="shared" si="2311"/>
        <v>8.8861928876496996E-3</v>
      </c>
      <c r="BP740" s="26">
        <f t="shared" si="2312"/>
        <v>1.0728076768804039E-2</v>
      </c>
      <c r="BQ740" s="26">
        <f t="shared" si="2313"/>
        <v>2.6814709130306216E-2</v>
      </c>
      <c r="BR740" s="26">
        <f t="shared" si="2314"/>
        <v>2.6145474411082103E-3</v>
      </c>
      <c r="BS740" s="26">
        <f t="shared" si="2315"/>
        <v>1.2751728104562458E-2</v>
      </c>
      <c r="BT740" s="26">
        <f t="shared" si="2316"/>
        <v>1.3521688238136022E-2</v>
      </c>
      <c r="BU740" s="26">
        <f t="shared" si="2317"/>
        <v>1</v>
      </c>
    </row>
    <row r="741" spans="1:73" x14ac:dyDescent="0.2">
      <c r="A741" s="2" t="str">
        <f t="shared" si="2282"/>
        <v>YE Apr-08</v>
      </c>
      <c r="B741" s="9">
        <f t="shared" ref="B741:AJ741" si="2331">IF(OR(B81="C",B82="C",B83="C",B84="C",B85="C",B86="C",B87="C",B88="C",B89="C",B90="C",B91="C",B92="C"),"C",SUM(B81:B92))</f>
        <v>1726956</v>
      </c>
      <c r="C741" s="9">
        <f t="shared" si="2331"/>
        <v>5667858</v>
      </c>
      <c r="D741" s="9">
        <f t="shared" si="2331"/>
        <v>653934</v>
      </c>
      <c r="E741" s="9">
        <f t="shared" si="2331"/>
        <v>1064793</v>
      </c>
      <c r="F741" s="9">
        <f t="shared" si="2331"/>
        <v>1013421</v>
      </c>
      <c r="G741" s="9">
        <f t="shared" si="2331"/>
        <v>1875177</v>
      </c>
      <c r="H741" s="9">
        <f t="shared" si="2331"/>
        <v>989555</v>
      </c>
      <c r="I741" s="9">
        <f t="shared" si="2331"/>
        <v>252072</v>
      </c>
      <c r="J741" s="9">
        <f t="shared" si="2331"/>
        <v>394823</v>
      </c>
      <c r="K741" s="9">
        <f t="shared" si="2331"/>
        <v>556321</v>
      </c>
      <c r="L741" s="9">
        <f t="shared" si="2331"/>
        <v>1081880</v>
      </c>
      <c r="M741" s="9">
        <f t="shared" si="2331"/>
        <v>364440</v>
      </c>
      <c r="N741" s="9">
        <f t="shared" si="2331"/>
        <v>539723</v>
      </c>
      <c r="O741" s="9">
        <f t="shared" si="2331"/>
        <v>195691</v>
      </c>
      <c r="P741" s="9">
        <f t="shared" si="2331"/>
        <v>211770</v>
      </c>
      <c r="Q741" s="9">
        <f t="shared" si="2331"/>
        <v>208860</v>
      </c>
      <c r="R741" s="9">
        <f t="shared" si="2331"/>
        <v>2278391</v>
      </c>
      <c r="S741" s="9">
        <f t="shared" si="2331"/>
        <v>1939929</v>
      </c>
      <c r="T741" s="9">
        <f t="shared" si="2331"/>
        <v>724114</v>
      </c>
      <c r="U741" s="9">
        <f t="shared" si="2331"/>
        <v>1274044</v>
      </c>
      <c r="V741" s="9">
        <f t="shared" si="2331"/>
        <v>4133858</v>
      </c>
      <c r="W741" s="9">
        <f t="shared" si="2331"/>
        <v>310723</v>
      </c>
      <c r="X741" s="9">
        <f t="shared" si="2331"/>
        <v>359792</v>
      </c>
      <c r="Y741" s="9">
        <f t="shared" si="2331"/>
        <v>264116</v>
      </c>
      <c r="Z741" s="9">
        <f t="shared" si="2331"/>
        <v>5068489</v>
      </c>
      <c r="AA741" s="9">
        <f t="shared" si="2331"/>
        <v>1276209</v>
      </c>
      <c r="AB741" s="9">
        <f t="shared" si="2331"/>
        <v>548578</v>
      </c>
      <c r="AC741" s="9">
        <f t="shared" si="2331"/>
        <v>2397321</v>
      </c>
      <c r="AD741" s="9">
        <f t="shared" si="2331"/>
        <v>285777</v>
      </c>
      <c r="AE741" s="9">
        <f t="shared" si="2331"/>
        <v>345927</v>
      </c>
      <c r="AF741" s="9">
        <f t="shared" si="2331"/>
        <v>879560</v>
      </c>
      <c r="AG741" s="9">
        <f t="shared" si="2331"/>
        <v>84854</v>
      </c>
      <c r="AH741" s="9">
        <f t="shared" si="2331"/>
        <v>416495</v>
      </c>
      <c r="AI741" s="9">
        <f t="shared" si="2331"/>
        <v>447623</v>
      </c>
      <c r="AJ741" s="9">
        <f t="shared" si="2331"/>
        <v>32824652</v>
      </c>
      <c r="AL741" s="1" t="str">
        <f t="shared" si="2319"/>
        <v>YE Apr-08</v>
      </c>
      <c r="AM741" s="26">
        <f t="shared" si="2320"/>
        <v>5.2611555485797684E-2</v>
      </c>
      <c r="AN741" s="26">
        <f t="shared" si="2284"/>
        <v>0.17267077195517563</v>
      </c>
      <c r="AO741" s="26">
        <f t="shared" si="2285"/>
        <v>1.9922039082089889E-2</v>
      </c>
      <c r="AP741" s="26">
        <f t="shared" si="2286"/>
        <v>3.2438820676606105E-2</v>
      </c>
      <c r="AQ741" s="26">
        <f t="shared" si="2287"/>
        <v>3.0873777428013557E-2</v>
      </c>
      <c r="AR741" s="26">
        <f t="shared" si="2288"/>
        <v>5.7127094599510146E-2</v>
      </c>
      <c r="AS741" s="26">
        <f t="shared" si="2289"/>
        <v>3.0146701936093642E-2</v>
      </c>
      <c r="AT741" s="26">
        <f t="shared" si="2290"/>
        <v>7.6793502639418689E-3</v>
      </c>
      <c r="AU741" s="26">
        <f t="shared" si="2291"/>
        <v>1.2028246331446255E-2</v>
      </c>
      <c r="AV741" s="26">
        <f t="shared" si="2292"/>
        <v>1.6948268027335064E-2</v>
      </c>
      <c r="AW741" s="26">
        <f t="shared" si="2293"/>
        <v>3.2959374557878021E-2</v>
      </c>
      <c r="AX741" s="26">
        <f t="shared" si="2294"/>
        <v>1.1102631034747908E-2</v>
      </c>
      <c r="AY741" s="26">
        <f t="shared" si="2295"/>
        <v>1.6442611486025809E-2</v>
      </c>
      <c r="AZ741" s="26">
        <f t="shared" si="2296"/>
        <v>5.961708291682727E-3</v>
      </c>
      <c r="BA741" s="26">
        <f t="shared" si="2297"/>
        <v>6.451553545792351E-3</v>
      </c>
      <c r="BB741" s="26">
        <f t="shared" si="2298"/>
        <v>6.3629006638059715E-3</v>
      </c>
      <c r="BC741" s="26">
        <f t="shared" si="2299"/>
        <v>6.9410971973137753E-2</v>
      </c>
      <c r="BD741" s="26">
        <f t="shared" si="2300"/>
        <v>5.9099758315792658E-2</v>
      </c>
      <c r="BE741" s="26">
        <f t="shared" si="2301"/>
        <v>2.2060066318448708E-2</v>
      </c>
      <c r="BF741" s="26">
        <f t="shared" si="2302"/>
        <v>3.8813633119400628E-2</v>
      </c>
      <c r="BG741" s="26">
        <f t="shared" si="2303"/>
        <v>0.12593760323795664</v>
      </c>
      <c r="BH741" s="26">
        <f t="shared" si="2304"/>
        <v>9.4661475771319684E-3</v>
      </c>
      <c r="BI741" s="26">
        <f t="shared" si="2305"/>
        <v>1.0961030142832893E-2</v>
      </c>
      <c r="BJ741" s="26">
        <f t="shared" si="2306"/>
        <v>8.0462696146786257E-3</v>
      </c>
      <c r="BK741" s="26">
        <f t="shared" si="2307"/>
        <v>0.15441105057260013</v>
      </c>
      <c r="BL741" s="26">
        <f t="shared" si="2308"/>
        <v>3.8879589645002176E-2</v>
      </c>
      <c r="BM741" s="26">
        <f t="shared" si="2309"/>
        <v>1.6712378245472337E-2</v>
      </c>
      <c r="BN741" s="26">
        <f t="shared" si="2310"/>
        <v>7.3034163469577681E-2</v>
      </c>
      <c r="BO741" s="26">
        <f t="shared" si="2311"/>
        <v>8.7061699846810257E-3</v>
      </c>
      <c r="BP741" s="26">
        <f t="shared" si="2312"/>
        <v>1.0538634194811875E-2</v>
      </c>
      <c r="BQ741" s="26">
        <f t="shared" si="2313"/>
        <v>2.6795714391732166E-2</v>
      </c>
      <c r="BR741" s="26">
        <f t="shared" si="2314"/>
        <v>2.5850692948702091E-3</v>
      </c>
      <c r="BS741" s="26">
        <f t="shared" si="2315"/>
        <v>1.2688481815435545E-2</v>
      </c>
      <c r="BT741" s="26">
        <f t="shared" si="2316"/>
        <v>1.3636793468518722E-2</v>
      </c>
      <c r="BU741" s="26">
        <f t="shared" si="2317"/>
        <v>1</v>
      </c>
    </row>
    <row r="742" spans="1:73" x14ac:dyDescent="0.2">
      <c r="A742" s="2" t="str">
        <f t="shared" si="2282"/>
        <v>YE May-08</v>
      </c>
      <c r="B742" s="9">
        <f t="shared" ref="B742:AJ742" si="2332">IF(OR(B82="C",B83="C",B84="C",B85="C",B86="C",B87="C",B88="C",B89="C",B90="C",B91="C",B92="C",B93="C"),"C",SUM(B82:B93))</f>
        <v>1726096</v>
      </c>
      <c r="C742" s="9">
        <f t="shared" si="2332"/>
        <v>5707303</v>
      </c>
      <c r="D742" s="9">
        <f t="shared" si="2332"/>
        <v>653199</v>
      </c>
      <c r="E742" s="9">
        <f t="shared" si="2332"/>
        <v>1065497</v>
      </c>
      <c r="F742" s="9">
        <f t="shared" si="2332"/>
        <v>1013097</v>
      </c>
      <c r="G742" s="9">
        <f t="shared" si="2332"/>
        <v>1878183</v>
      </c>
      <c r="H742" s="9">
        <f t="shared" si="2332"/>
        <v>992133</v>
      </c>
      <c r="I742" s="9">
        <f t="shared" si="2332"/>
        <v>250742</v>
      </c>
      <c r="J742" s="9">
        <f t="shared" si="2332"/>
        <v>390966</v>
      </c>
      <c r="K742" s="9">
        <f t="shared" si="2332"/>
        <v>558617</v>
      </c>
      <c r="L742" s="9">
        <f t="shared" si="2332"/>
        <v>1084118</v>
      </c>
      <c r="M742" s="9">
        <f t="shared" si="2332"/>
        <v>365686</v>
      </c>
      <c r="N742" s="9">
        <f t="shared" si="2332"/>
        <v>539688</v>
      </c>
      <c r="O742" s="9">
        <f t="shared" si="2332"/>
        <v>196213</v>
      </c>
      <c r="P742" s="9">
        <f t="shared" si="2332"/>
        <v>211867</v>
      </c>
      <c r="Q742" s="9">
        <f t="shared" si="2332"/>
        <v>209735</v>
      </c>
      <c r="R742" s="9">
        <f t="shared" si="2332"/>
        <v>2299770</v>
      </c>
      <c r="S742" s="9">
        <f t="shared" si="2332"/>
        <v>1959238</v>
      </c>
      <c r="T742" s="9">
        <f t="shared" si="2332"/>
        <v>727430</v>
      </c>
      <c r="U742" s="9">
        <f t="shared" si="2332"/>
        <v>1272248</v>
      </c>
      <c r="V742" s="9">
        <f t="shared" si="2332"/>
        <v>4146909</v>
      </c>
      <c r="W742" s="9">
        <f t="shared" si="2332"/>
        <v>313914</v>
      </c>
      <c r="X742" s="9">
        <f t="shared" si="2332"/>
        <v>362810</v>
      </c>
      <c r="Y742" s="9">
        <f t="shared" si="2332"/>
        <v>267112</v>
      </c>
      <c r="Z742" s="9">
        <f t="shared" si="2332"/>
        <v>5090743</v>
      </c>
      <c r="AA742" s="9">
        <f t="shared" si="2332"/>
        <v>1276433</v>
      </c>
      <c r="AB742" s="9">
        <f t="shared" si="2332"/>
        <v>545976</v>
      </c>
      <c r="AC742" s="9">
        <f t="shared" si="2332"/>
        <v>2403213</v>
      </c>
      <c r="AD742" s="9">
        <f t="shared" si="2332"/>
        <v>283011</v>
      </c>
      <c r="AE742" s="9">
        <f t="shared" si="2332"/>
        <v>344703</v>
      </c>
      <c r="AF742" s="9">
        <f t="shared" si="2332"/>
        <v>878256</v>
      </c>
      <c r="AG742" s="9">
        <f t="shared" si="2332"/>
        <v>84346</v>
      </c>
      <c r="AH742" s="9">
        <f t="shared" si="2332"/>
        <v>417862</v>
      </c>
      <c r="AI742" s="9">
        <f t="shared" si="2332"/>
        <v>449137</v>
      </c>
      <c r="AJ742" s="9">
        <f t="shared" si="2332"/>
        <v>32916263</v>
      </c>
      <c r="AL742" s="1" t="str">
        <f t="shared" si="2319"/>
        <v>YE May-08</v>
      </c>
      <c r="AM742" s="26">
        <f t="shared" si="2320"/>
        <v>5.2439002568426436E-2</v>
      </c>
      <c r="AN742" s="26">
        <f t="shared" si="2284"/>
        <v>0.17338854656739133</v>
      </c>
      <c r="AO742" s="26">
        <f t="shared" si="2285"/>
        <v>1.984426360914664E-2</v>
      </c>
      <c r="AP742" s="26">
        <f t="shared" si="2286"/>
        <v>3.2369926075751676E-2</v>
      </c>
      <c r="AQ742" s="26">
        <f t="shared" si="2287"/>
        <v>3.0778007819417412E-2</v>
      </c>
      <c r="AR742" s="26">
        <f t="shared" si="2288"/>
        <v>5.7059423786959051E-2</v>
      </c>
      <c r="AS742" s="26">
        <f t="shared" si="2289"/>
        <v>3.0141118996406122E-2</v>
      </c>
      <c r="AT742" s="26">
        <f t="shared" si="2290"/>
        <v>7.6175718975146113E-3</v>
      </c>
      <c r="AU742" s="26">
        <f t="shared" si="2291"/>
        <v>1.1877593759656132E-2</v>
      </c>
      <c r="AV742" s="26">
        <f t="shared" si="2292"/>
        <v>1.6970851156463296E-2</v>
      </c>
      <c r="AW742" s="26">
        <f t="shared" si="2293"/>
        <v>3.2935634279018855E-2</v>
      </c>
      <c r="AX742" s="26">
        <f t="shared" si="2294"/>
        <v>1.1109584341333037E-2</v>
      </c>
      <c r="AY742" s="26">
        <f t="shared" si="2295"/>
        <v>1.639578587642224E-2</v>
      </c>
      <c r="AZ742" s="26">
        <f t="shared" si="2296"/>
        <v>5.9609743669869208E-3</v>
      </c>
      <c r="BA742" s="26">
        <f t="shared" si="2297"/>
        <v>6.436544756007084E-3</v>
      </c>
      <c r="BB742" s="26">
        <f t="shared" si="2298"/>
        <v>6.3717743414554683E-3</v>
      </c>
      <c r="BC742" s="26">
        <f t="shared" si="2299"/>
        <v>6.9867287182630661E-2</v>
      </c>
      <c r="BD742" s="26">
        <f t="shared" si="2300"/>
        <v>5.9521884364576866E-2</v>
      </c>
      <c r="BE742" s="26">
        <f t="shared" si="2301"/>
        <v>2.2099410252008254E-2</v>
      </c>
      <c r="BF742" s="26">
        <f t="shared" si="2302"/>
        <v>3.8651046140930394E-2</v>
      </c>
      <c r="BG742" s="26">
        <f t="shared" si="2303"/>
        <v>0.12598359054306985</v>
      </c>
      <c r="BH742" s="26">
        <f t="shared" si="2304"/>
        <v>9.5367447999792684E-3</v>
      </c>
      <c r="BI742" s="26">
        <f t="shared" si="2305"/>
        <v>1.1022211117951026E-2</v>
      </c>
      <c r="BJ742" s="26">
        <f t="shared" si="2306"/>
        <v>8.1148944520220909E-3</v>
      </c>
      <c r="BK742" s="26">
        <f t="shared" si="2307"/>
        <v>0.15465738015278344</v>
      </c>
      <c r="BL742" s="26">
        <f t="shared" si="2308"/>
        <v>3.8778186940601367E-2</v>
      </c>
      <c r="BM742" s="26">
        <f t="shared" si="2309"/>
        <v>1.6586816067182354E-2</v>
      </c>
      <c r="BN742" s="26">
        <f t="shared" si="2310"/>
        <v>7.3009897873279231E-2</v>
      </c>
      <c r="BO742" s="26">
        <f t="shared" si="2311"/>
        <v>8.5979079702941975E-3</v>
      </c>
      <c r="BP742" s="26">
        <f t="shared" si="2312"/>
        <v>1.0472118296053231E-2</v>
      </c>
      <c r="BQ742" s="26">
        <f t="shared" si="2313"/>
        <v>2.6681522139982903E-2</v>
      </c>
      <c r="BR742" s="26">
        <f t="shared" si="2314"/>
        <v>2.5624415505490403E-3</v>
      </c>
      <c r="BS742" s="26">
        <f t="shared" si="2315"/>
        <v>1.2694697450922663E-2</v>
      </c>
      <c r="BT742" s="26">
        <f t="shared" si="2316"/>
        <v>1.3644835685022932E-2</v>
      </c>
      <c r="BU742" s="26">
        <f t="shared" si="2317"/>
        <v>1</v>
      </c>
    </row>
    <row r="743" spans="1:73" x14ac:dyDescent="0.2">
      <c r="A743" s="2" t="str">
        <f t="shared" si="2282"/>
        <v>YE Jun-08</v>
      </c>
      <c r="B743" s="9">
        <f t="shared" ref="B743:AJ743" si="2333">IF(OR(B83="C",B84="C",B85="C",B86="C",B87="C",B88="C",B89="C",B90="C",B91="C",B92="C",B93="C",B94="C"),"C",SUM(B83:B94))</f>
        <v>1718805</v>
      </c>
      <c r="C743" s="9">
        <f t="shared" si="2333"/>
        <v>5706445</v>
      </c>
      <c r="D743" s="9">
        <f t="shared" si="2333"/>
        <v>649097</v>
      </c>
      <c r="E743" s="9">
        <f t="shared" si="2333"/>
        <v>1055309</v>
      </c>
      <c r="F743" s="9">
        <f t="shared" si="2333"/>
        <v>1008932</v>
      </c>
      <c r="G743" s="9">
        <f t="shared" si="2333"/>
        <v>1872865</v>
      </c>
      <c r="H743" s="9">
        <f t="shared" si="2333"/>
        <v>985354</v>
      </c>
      <c r="I743" s="9">
        <f t="shared" si="2333"/>
        <v>246974</v>
      </c>
      <c r="J743" s="9">
        <f t="shared" si="2333"/>
        <v>387095</v>
      </c>
      <c r="K743" s="9">
        <f t="shared" si="2333"/>
        <v>555421</v>
      </c>
      <c r="L743" s="9">
        <f t="shared" si="2333"/>
        <v>1072582</v>
      </c>
      <c r="M743" s="9">
        <f t="shared" si="2333"/>
        <v>365464</v>
      </c>
      <c r="N743" s="9">
        <f t="shared" si="2333"/>
        <v>537207</v>
      </c>
      <c r="O743" s="9">
        <f t="shared" si="2333"/>
        <v>195287</v>
      </c>
      <c r="P743" s="9">
        <f t="shared" si="2333"/>
        <v>209419</v>
      </c>
      <c r="Q743" s="9">
        <f t="shared" si="2333"/>
        <v>208413</v>
      </c>
      <c r="R743" s="9">
        <f t="shared" si="2333"/>
        <v>2306253</v>
      </c>
      <c r="S743" s="9">
        <f t="shared" si="2333"/>
        <v>1964966</v>
      </c>
      <c r="T743" s="9">
        <f t="shared" si="2333"/>
        <v>727566</v>
      </c>
      <c r="U743" s="9">
        <f t="shared" si="2333"/>
        <v>1271615</v>
      </c>
      <c r="V743" s="9">
        <f t="shared" si="2333"/>
        <v>4147242</v>
      </c>
      <c r="W743" s="9">
        <f t="shared" si="2333"/>
        <v>312127</v>
      </c>
      <c r="X743" s="9">
        <f t="shared" si="2333"/>
        <v>364818</v>
      </c>
      <c r="Y743" s="9">
        <f t="shared" si="2333"/>
        <v>265651</v>
      </c>
      <c r="Z743" s="9">
        <f t="shared" si="2333"/>
        <v>5089836</v>
      </c>
      <c r="AA743" s="9">
        <f t="shared" si="2333"/>
        <v>1269159</v>
      </c>
      <c r="AB743" s="9">
        <f t="shared" si="2333"/>
        <v>543561</v>
      </c>
      <c r="AC743" s="9">
        <f t="shared" si="2333"/>
        <v>2402477</v>
      </c>
      <c r="AD743" s="9">
        <f t="shared" si="2333"/>
        <v>279681</v>
      </c>
      <c r="AE743" s="9">
        <f t="shared" si="2333"/>
        <v>342204</v>
      </c>
      <c r="AF743" s="9">
        <f t="shared" si="2333"/>
        <v>868334</v>
      </c>
      <c r="AG743" s="9">
        <f t="shared" si="2333"/>
        <v>83475</v>
      </c>
      <c r="AH743" s="9">
        <f t="shared" si="2333"/>
        <v>416844</v>
      </c>
      <c r="AI743" s="9">
        <f t="shared" si="2333"/>
        <v>446836</v>
      </c>
      <c r="AJ743" s="9">
        <f t="shared" si="2333"/>
        <v>32822507</v>
      </c>
      <c r="AL743" s="1" t="str">
        <f t="shared" si="2319"/>
        <v>YE Jun-08</v>
      </c>
      <c r="AM743" s="26">
        <f t="shared" si="2320"/>
        <v>5.2366658037425358E-2</v>
      </c>
      <c r="AN743" s="26">
        <f t="shared" si="2284"/>
        <v>0.17385768247379763</v>
      </c>
      <c r="AO743" s="26">
        <f t="shared" si="2285"/>
        <v>1.9775972627563154E-2</v>
      </c>
      <c r="AP743" s="26">
        <f t="shared" si="2286"/>
        <v>3.2151992533659905E-2</v>
      </c>
      <c r="AQ743" s="26">
        <f t="shared" si="2287"/>
        <v>3.0739029166784854E-2</v>
      </c>
      <c r="AR743" s="26">
        <f t="shared" si="2288"/>
        <v>5.7060388470630836E-2</v>
      </c>
      <c r="AS743" s="26">
        <f t="shared" si="2289"/>
        <v>3.0020680626254417E-2</v>
      </c>
      <c r="AT743" s="26">
        <f t="shared" si="2290"/>
        <v>7.5245318707678243E-3</v>
      </c>
      <c r="AU743" s="26">
        <f t="shared" si="2291"/>
        <v>1.1793584201231186E-2</v>
      </c>
      <c r="AV743" s="26">
        <f t="shared" si="2292"/>
        <v>1.6921955413095043E-2</v>
      </c>
      <c r="AW743" s="26">
        <f t="shared" si="2293"/>
        <v>3.267824727708947E-2</v>
      </c>
      <c r="AX743" s="26">
        <f t="shared" si="2294"/>
        <v>1.1134554712715881E-2</v>
      </c>
      <c r="AY743" s="26">
        <f t="shared" si="2295"/>
        <v>1.6367031317869776E-2</v>
      </c>
      <c r="AZ743" s="26">
        <f t="shared" si="2296"/>
        <v>5.949789271124232E-3</v>
      </c>
      <c r="BA743" s="26">
        <f t="shared" si="2297"/>
        <v>6.3803474853398618E-3</v>
      </c>
      <c r="BB743" s="26">
        <f t="shared" si="2298"/>
        <v>6.3496977851204362E-3</v>
      </c>
      <c r="BC743" s="26">
        <f t="shared" si="2299"/>
        <v>7.0264376819235655E-2</v>
      </c>
      <c r="BD743" s="26">
        <f t="shared" si="2300"/>
        <v>5.9866420319447264E-2</v>
      </c>
      <c r="BE743" s="26">
        <f t="shared" si="2301"/>
        <v>2.2166679711577181E-2</v>
      </c>
      <c r="BF743" s="26">
        <f t="shared" si="2302"/>
        <v>3.8742165551217643E-2</v>
      </c>
      <c r="BG743" s="26">
        <f t="shared" si="2303"/>
        <v>0.12635360242287402</v>
      </c>
      <c r="BH743" s="26">
        <f t="shared" si="2304"/>
        <v>9.5095417300086194E-3</v>
      </c>
      <c r="BI743" s="26">
        <f t="shared" si="2305"/>
        <v>1.1114873096073983E-2</v>
      </c>
      <c r="BJ743" s="26">
        <f t="shared" si="2306"/>
        <v>8.0935621401497446E-3</v>
      </c>
      <c r="BK743" s="26">
        <f t="shared" si="2307"/>
        <v>0.15507151845530873</v>
      </c>
      <c r="BL743" s="26">
        <f t="shared" si="2308"/>
        <v>3.8667338847699843E-2</v>
      </c>
      <c r="BM743" s="26">
        <f t="shared" si="2309"/>
        <v>1.6560617993013147E-2</v>
      </c>
      <c r="BN743" s="26">
        <f t="shared" si="2310"/>
        <v>7.3196023691913595E-2</v>
      </c>
      <c r="BO743" s="26">
        <f t="shared" si="2311"/>
        <v>8.5210127306850746E-3</v>
      </c>
      <c r="BP743" s="26">
        <f t="shared" si="2312"/>
        <v>1.0425894646012263E-2</v>
      </c>
      <c r="BQ743" s="26">
        <f t="shared" si="2313"/>
        <v>2.6455444125581266E-2</v>
      </c>
      <c r="BR743" s="26">
        <f t="shared" si="2314"/>
        <v>2.5432243795393203E-3</v>
      </c>
      <c r="BS743" s="26">
        <f t="shared" si="2315"/>
        <v>1.2699943974419748E-2</v>
      </c>
      <c r="BT743" s="26">
        <f t="shared" si="2316"/>
        <v>1.3613707204023141E-2</v>
      </c>
      <c r="BU743" s="26">
        <f t="shared" si="2317"/>
        <v>1</v>
      </c>
    </row>
    <row r="744" spans="1:73" x14ac:dyDescent="0.2">
      <c r="A744" s="2" t="str">
        <f t="shared" si="2282"/>
        <v>YE Jul-08</v>
      </c>
      <c r="B744" s="9">
        <f t="shared" ref="B744:AJ744" si="2334">IF(OR(B84="C",B85="C",B86="C",B87="C",B88="C",B89="C",B90="C",B91="C",B92="C",B93="C",B94="C",B95="C"),"C",SUM(B84:B95))</f>
        <v>1709871</v>
      </c>
      <c r="C744" s="9">
        <f t="shared" si="2334"/>
        <v>5689527</v>
      </c>
      <c r="D744" s="9">
        <f t="shared" si="2334"/>
        <v>646251</v>
      </c>
      <c r="E744" s="9">
        <f t="shared" si="2334"/>
        <v>1045650</v>
      </c>
      <c r="F744" s="9">
        <f t="shared" si="2334"/>
        <v>1011312</v>
      </c>
      <c r="G744" s="9">
        <f t="shared" si="2334"/>
        <v>1865574</v>
      </c>
      <c r="H744" s="9">
        <f t="shared" si="2334"/>
        <v>978422</v>
      </c>
      <c r="I744" s="9">
        <f t="shared" si="2334"/>
        <v>244791</v>
      </c>
      <c r="J744" s="9">
        <f t="shared" si="2334"/>
        <v>383640</v>
      </c>
      <c r="K744" s="9">
        <f t="shared" si="2334"/>
        <v>558827</v>
      </c>
      <c r="L744" s="9">
        <f t="shared" si="2334"/>
        <v>1070507</v>
      </c>
      <c r="M744" s="9">
        <f t="shared" si="2334"/>
        <v>363001</v>
      </c>
      <c r="N744" s="9">
        <f t="shared" si="2334"/>
        <v>537301</v>
      </c>
      <c r="O744" s="9">
        <f t="shared" si="2334"/>
        <v>196936</v>
      </c>
      <c r="P744" s="9">
        <f t="shared" si="2334"/>
        <v>207530</v>
      </c>
      <c r="Q744" s="9">
        <f t="shared" si="2334"/>
        <v>208958</v>
      </c>
      <c r="R744" s="9">
        <f t="shared" si="2334"/>
        <v>2318377</v>
      </c>
      <c r="S744" s="9">
        <f t="shared" si="2334"/>
        <v>1977321</v>
      </c>
      <c r="T744" s="9">
        <f t="shared" si="2334"/>
        <v>729757</v>
      </c>
      <c r="U744" s="9">
        <f t="shared" si="2334"/>
        <v>1266875</v>
      </c>
      <c r="V744" s="9">
        <f t="shared" si="2334"/>
        <v>4152566</v>
      </c>
      <c r="W744" s="9">
        <f t="shared" si="2334"/>
        <v>312803</v>
      </c>
      <c r="X744" s="9">
        <f t="shared" si="2334"/>
        <v>369369</v>
      </c>
      <c r="Y744" s="9">
        <f t="shared" si="2334"/>
        <v>266160</v>
      </c>
      <c r="Z744" s="9">
        <f t="shared" si="2334"/>
        <v>5100896</v>
      </c>
      <c r="AA744" s="9">
        <f t="shared" si="2334"/>
        <v>1264613</v>
      </c>
      <c r="AB744" s="9">
        <f t="shared" si="2334"/>
        <v>543008</v>
      </c>
      <c r="AC744" s="9">
        <f t="shared" si="2334"/>
        <v>2393612</v>
      </c>
      <c r="AD744" s="9">
        <f t="shared" si="2334"/>
        <v>278532</v>
      </c>
      <c r="AE744" s="9">
        <f t="shared" si="2334"/>
        <v>341470</v>
      </c>
      <c r="AF744" s="9">
        <f t="shared" si="2334"/>
        <v>873033</v>
      </c>
      <c r="AG744" s="9">
        <f t="shared" si="2334"/>
        <v>83010</v>
      </c>
      <c r="AH744" s="9">
        <f t="shared" si="2334"/>
        <v>415363</v>
      </c>
      <c r="AI744" s="9">
        <f t="shared" si="2334"/>
        <v>448895</v>
      </c>
      <c r="AJ744" s="9">
        <f t="shared" si="2334"/>
        <v>32775535</v>
      </c>
      <c r="AL744" s="1" t="str">
        <f t="shared" si="2319"/>
        <v>YE Jul-08</v>
      </c>
      <c r="AM744" s="26">
        <f t="shared" si="2320"/>
        <v>5.2169125538301664E-2</v>
      </c>
      <c r="AN744" s="26">
        <f t="shared" si="2284"/>
        <v>0.17359066755126956</v>
      </c>
      <c r="AO744" s="26">
        <f t="shared" si="2285"/>
        <v>1.9717481346986403E-2</v>
      </c>
      <c r="AP744" s="26">
        <f t="shared" si="2286"/>
        <v>3.1903369388173224E-2</v>
      </c>
      <c r="AQ744" s="26">
        <f t="shared" si="2287"/>
        <v>3.085569770256992E-2</v>
      </c>
      <c r="AR744" s="26">
        <f t="shared" si="2288"/>
        <v>5.6919711608063757E-2</v>
      </c>
      <c r="AS744" s="26">
        <f t="shared" si="2289"/>
        <v>2.9852205311065097E-2</v>
      </c>
      <c r="AT744" s="26">
        <f t="shared" si="2290"/>
        <v>7.4687110370585865E-3</v>
      </c>
      <c r="AU744" s="26">
        <f t="shared" si="2291"/>
        <v>1.1705072091119184E-2</v>
      </c>
      <c r="AV744" s="26">
        <f t="shared" si="2292"/>
        <v>1.7050125955228496E-2</v>
      </c>
      <c r="AW744" s="26">
        <f t="shared" si="2293"/>
        <v>3.2661770433343042E-2</v>
      </c>
      <c r="AX744" s="26">
        <f t="shared" si="2294"/>
        <v>1.1075364597404741E-2</v>
      </c>
      <c r="AY744" s="26">
        <f t="shared" si="2295"/>
        <v>1.6393355592822512E-2</v>
      </c>
      <c r="AZ744" s="26">
        <f t="shared" si="2296"/>
        <v>6.0086280818909595E-3</v>
      </c>
      <c r="BA744" s="26">
        <f t="shared" si="2297"/>
        <v>6.3318569780783139E-3</v>
      </c>
      <c r="BB744" s="26">
        <f t="shared" si="2298"/>
        <v>6.375426060932339E-3</v>
      </c>
      <c r="BC744" s="26">
        <f t="shared" si="2299"/>
        <v>7.0734985714191997E-2</v>
      </c>
      <c r="BD744" s="26">
        <f t="shared" si="2300"/>
        <v>6.0329175404764561E-2</v>
      </c>
      <c r="BE744" s="26">
        <f t="shared" si="2301"/>
        <v>2.2265296355955744E-2</v>
      </c>
      <c r="BF744" s="26">
        <f t="shared" si="2302"/>
        <v>3.8653068515891502E-2</v>
      </c>
      <c r="BG744" s="26">
        <f t="shared" si="2303"/>
        <v>0.12669712332689612</v>
      </c>
      <c r="BH744" s="26">
        <f t="shared" si="2304"/>
        <v>9.5437953949493119E-3</v>
      </c>
      <c r="BI744" s="26">
        <f t="shared" si="2305"/>
        <v>1.1269655857638937E-2</v>
      </c>
      <c r="BJ744" s="26">
        <f t="shared" si="2306"/>
        <v>8.1206912411956045E-3</v>
      </c>
      <c r="BK744" s="26">
        <f t="shared" si="2307"/>
        <v>0.15563120479955553</v>
      </c>
      <c r="BL744" s="26">
        <f t="shared" si="2308"/>
        <v>3.8584053624143737E-2</v>
      </c>
      <c r="BM744" s="26">
        <f t="shared" si="2309"/>
        <v>1.6567479371427499E-2</v>
      </c>
      <c r="BN744" s="26">
        <f t="shared" si="2310"/>
        <v>7.3030447863017336E-2</v>
      </c>
      <c r="BO744" s="26">
        <f t="shared" si="2311"/>
        <v>8.4981679170149319E-3</v>
      </c>
      <c r="BP744" s="26">
        <f t="shared" si="2312"/>
        <v>1.0418441682187644E-2</v>
      </c>
      <c r="BQ744" s="26">
        <f t="shared" si="2313"/>
        <v>2.6636727668976266E-2</v>
      </c>
      <c r="BR744" s="26">
        <f t="shared" si="2314"/>
        <v>2.5326817701068799E-3</v>
      </c>
      <c r="BS744" s="26">
        <f t="shared" si="2315"/>
        <v>1.2672958656510106E-2</v>
      </c>
      <c r="BT744" s="26">
        <f t="shared" si="2316"/>
        <v>1.3696038828961907E-2</v>
      </c>
      <c r="BU744" s="26">
        <f t="shared" si="2317"/>
        <v>1</v>
      </c>
    </row>
    <row r="745" spans="1:73" x14ac:dyDescent="0.2">
      <c r="A745" s="2" t="str">
        <f t="shared" si="2282"/>
        <v>YE Aug-08</v>
      </c>
      <c r="B745" s="9">
        <f t="shared" ref="B745:AJ745" si="2335">IF(OR(B85="C",B86="C",B87="C",B88="C",B89="C",B90="C",B91="C",B92="C",B93="C",B94="C",B95="C",B96="C"),"C",SUM(B85:B96))</f>
        <v>1692930</v>
      </c>
      <c r="C745" s="9">
        <f t="shared" si="2335"/>
        <v>5690335</v>
      </c>
      <c r="D745" s="9">
        <f t="shared" si="2335"/>
        <v>643210</v>
      </c>
      <c r="E745" s="9">
        <f t="shared" si="2335"/>
        <v>1041690</v>
      </c>
      <c r="F745" s="9">
        <f t="shared" si="2335"/>
        <v>1012368</v>
      </c>
      <c r="G745" s="9">
        <f t="shared" si="2335"/>
        <v>1864488</v>
      </c>
      <c r="H745" s="9">
        <f t="shared" si="2335"/>
        <v>976086</v>
      </c>
      <c r="I745" s="9">
        <f t="shared" si="2335"/>
        <v>243436</v>
      </c>
      <c r="J745" s="9">
        <f t="shared" si="2335"/>
        <v>380280</v>
      </c>
      <c r="K745" s="9">
        <f t="shared" si="2335"/>
        <v>563815</v>
      </c>
      <c r="L745" s="9">
        <f t="shared" si="2335"/>
        <v>1059378</v>
      </c>
      <c r="M745" s="9">
        <f t="shared" si="2335"/>
        <v>365154</v>
      </c>
      <c r="N745" s="9">
        <f t="shared" si="2335"/>
        <v>530189</v>
      </c>
      <c r="O745" s="9">
        <f t="shared" si="2335"/>
        <v>195043</v>
      </c>
      <c r="P745" s="9">
        <f t="shared" si="2335"/>
        <v>206307</v>
      </c>
      <c r="Q745" s="9">
        <f t="shared" si="2335"/>
        <v>208481</v>
      </c>
      <c r="R745" s="9">
        <f t="shared" si="2335"/>
        <v>2315835</v>
      </c>
      <c r="S745" s="9">
        <f t="shared" si="2335"/>
        <v>1974778</v>
      </c>
      <c r="T745" s="9">
        <f t="shared" si="2335"/>
        <v>728553</v>
      </c>
      <c r="U745" s="9">
        <f t="shared" si="2335"/>
        <v>1259676</v>
      </c>
      <c r="V745" s="9">
        <f t="shared" si="2335"/>
        <v>4147333</v>
      </c>
      <c r="W745" s="9">
        <f t="shared" si="2335"/>
        <v>311631</v>
      </c>
      <c r="X745" s="9">
        <f t="shared" si="2335"/>
        <v>374453</v>
      </c>
      <c r="Y745" s="9">
        <f t="shared" si="2335"/>
        <v>261613</v>
      </c>
      <c r="Z745" s="9">
        <f t="shared" si="2335"/>
        <v>5095027</v>
      </c>
      <c r="AA745" s="9">
        <f t="shared" si="2335"/>
        <v>1263288</v>
      </c>
      <c r="AB745" s="9">
        <f t="shared" si="2335"/>
        <v>535278</v>
      </c>
      <c r="AC745" s="9">
        <f t="shared" si="2335"/>
        <v>2394126</v>
      </c>
      <c r="AD745" s="9">
        <f t="shared" si="2335"/>
        <v>275908</v>
      </c>
      <c r="AE745" s="9">
        <f t="shared" si="2335"/>
        <v>337367</v>
      </c>
      <c r="AF745" s="9">
        <f t="shared" si="2335"/>
        <v>870222</v>
      </c>
      <c r="AG745" s="9">
        <f t="shared" si="2335"/>
        <v>82201</v>
      </c>
      <c r="AH745" s="9">
        <f t="shared" si="2335"/>
        <v>413063</v>
      </c>
      <c r="AI745" s="9">
        <f t="shared" si="2335"/>
        <v>449330</v>
      </c>
      <c r="AJ745" s="9">
        <f t="shared" si="2335"/>
        <v>32693061</v>
      </c>
      <c r="AL745" s="1" t="str">
        <f t="shared" si="2319"/>
        <v>YE Aug-08</v>
      </c>
      <c r="AM745" s="26">
        <f t="shared" si="2320"/>
        <v>5.1782547984723731E-2</v>
      </c>
      <c r="AN745" s="26">
        <f t="shared" si="2284"/>
        <v>0.17405329528489241</v>
      </c>
      <c r="AO745" s="26">
        <f t="shared" si="2285"/>
        <v>1.9674205483542824E-2</v>
      </c>
      <c r="AP745" s="26">
        <f t="shared" si="2286"/>
        <v>3.1862724631382788E-2</v>
      </c>
      <c r="AQ745" s="26">
        <f t="shared" si="2287"/>
        <v>3.096583706248858E-2</v>
      </c>
      <c r="AR745" s="26">
        <f t="shared" si="2288"/>
        <v>5.7030083539745639E-2</v>
      </c>
      <c r="AS745" s="26">
        <f t="shared" si="2289"/>
        <v>2.9856060281415679E-2</v>
      </c>
      <c r="AT745" s="26">
        <f t="shared" si="2290"/>
        <v>7.4461060712546923E-3</v>
      </c>
      <c r="AU745" s="26">
        <f t="shared" si="2291"/>
        <v>1.1631826093004874E-2</v>
      </c>
      <c r="AV745" s="26">
        <f t="shared" si="2292"/>
        <v>1.724570850065095E-2</v>
      </c>
      <c r="AW745" s="26">
        <f t="shared" si="2293"/>
        <v>3.2403756870609333E-2</v>
      </c>
      <c r="AX745" s="26">
        <f t="shared" si="2294"/>
        <v>1.1169159106882038E-2</v>
      </c>
      <c r="AY745" s="26">
        <f t="shared" si="2295"/>
        <v>1.621717220054739E-2</v>
      </c>
      <c r="AZ745" s="26">
        <f t="shared" si="2296"/>
        <v>5.9658837084725714E-3</v>
      </c>
      <c r="BA745" s="26">
        <f t="shared" si="2297"/>
        <v>6.3104216518606194E-3</v>
      </c>
      <c r="BB745" s="26">
        <f t="shared" si="2298"/>
        <v>6.3769189431359761E-3</v>
      </c>
      <c r="BC745" s="26">
        <f t="shared" si="2299"/>
        <v>7.0835673661759607E-2</v>
      </c>
      <c r="BD745" s="26">
        <f t="shared" si="2300"/>
        <v>6.0403582276985321E-2</v>
      </c>
      <c r="BE745" s="26">
        <f t="shared" si="2301"/>
        <v>2.2284637097762121E-2</v>
      </c>
      <c r="BF745" s="26">
        <f t="shared" si="2302"/>
        <v>3.8530378051782915E-2</v>
      </c>
      <c r="BG745" s="26">
        <f t="shared" si="2303"/>
        <v>0.12685667457079042</v>
      </c>
      <c r="BH745" s="26">
        <f t="shared" si="2304"/>
        <v>9.5320227127095869E-3</v>
      </c>
      <c r="BI745" s="26">
        <f t="shared" si="2305"/>
        <v>1.1453592552866187E-2</v>
      </c>
      <c r="BJ745" s="26">
        <f t="shared" si="2306"/>
        <v>8.0020956128886191E-3</v>
      </c>
      <c r="BK745" s="26">
        <f t="shared" si="2307"/>
        <v>0.15584429368666336</v>
      </c>
      <c r="BL745" s="26">
        <f t="shared" si="2308"/>
        <v>3.864086021189634E-2</v>
      </c>
      <c r="BM745" s="26">
        <f t="shared" si="2309"/>
        <v>1.6372832143187816E-2</v>
      </c>
      <c r="BN745" s="26">
        <f t="shared" si="2310"/>
        <v>7.3230402010995538E-2</v>
      </c>
      <c r="BO745" s="26">
        <f t="shared" si="2311"/>
        <v>8.4393443611780489E-3</v>
      </c>
      <c r="BP745" s="26">
        <f t="shared" si="2312"/>
        <v>1.0319223397282988E-2</v>
      </c>
      <c r="BQ745" s="26">
        <f t="shared" si="2313"/>
        <v>2.6617941954104572E-2</v>
      </c>
      <c r="BR745" s="26">
        <f t="shared" si="2314"/>
        <v>2.5143255934340319E-3</v>
      </c>
      <c r="BS745" s="26">
        <f t="shared" si="2315"/>
        <v>1.2634577104909204E-2</v>
      </c>
      <c r="BT745" s="26">
        <f t="shared" si="2316"/>
        <v>1.3743895073024823E-2</v>
      </c>
      <c r="BU745" s="26">
        <f t="shared" si="2317"/>
        <v>1</v>
      </c>
    </row>
    <row r="746" spans="1:73" x14ac:dyDescent="0.2">
      <c r="A746" s="2" t="str">
        <f t="shared" si="2282"/>
        <v>YE Sep-08</v>
      </c>
      <c r="B746" s="9">
        <f t="shared" ref="B746:AJ746" si="2336">IF(OR(B86="C",B87="C",B88="C",B89="C",B90="C",B91="C",B92="C",B93="C",B94="C",B95="C",B96="C",B97="C"),"C",SUM(B86:B97))</f>
        <v>1684003</v>
      </c>
      <c r="C746" s="9">
        <f t="shared" si="2336"/>
        <v>5676435</v>
      </c>
      <c r="D746" s="9">
        <f t="shared" si="2336"/>
        <v>641608</v>
      </c>
      <c r="E746" s="9">
        <f t="shared" si="2336"/>
        <v>1032364</v>
      </c>
      <c r="F746" s="9">
        <f t="shared" si="2336"/>
        <v>1005726</v>
      </c>
      <c r="G746" s="9">
        <f t="shared" si="2336"/>
        <v>1837497</v>
      </c>
      <c r="H746" s="9">
        <f t="shared" si="2336"/>
        <v>968753</v>
      </c>
      <c r="I746" s="9">
        <f t="shared" si="2336"/>
        <v>241886</v>
      </c>
      <c r="J746" s="9">
        <f t="shared" si="2336"/>
        <v>375501</v>
      </c>
      <c r="K746" s="9">
        <f t="shared" si="2336"/>
        <v>564619</v>
      </c>
      <c r="L746" s="9">
        <f t="shared" si="2336"/>
        <v>1058361</v>
      </c>
      <c r="M746" s="9">
        <f t="shared" si="2336"/>
        <v>362465</v>
      </c>
      <c r="N746" s="9">
        <f t="shared" si="2336"/>
        <v>525987</v>
      </c>
      <c r="O746" s="9">
        <f t="shared" si="2336"/>
        <v>196422</v>
      </c>
      <c r="P746" s="9">
        <f t="shared" si="2336"/>
        <v>203771</v>
      </c>
      <c r="Q746" s="9">
        <f t="shared" si="2336"/>
        <v>208247</v>
      </c>
      <c r="R746" s="9">
        <f t="shared" si="2336"/>
        <v>2320052</v>
      </c>
      <c r="S746" s="9">
        <f t="shared" si="2336"/>
        <v>1977294</v>
      </c>
      <c r="T746" s="9">
        <f t="shared" si="2336"/>
        <v>722243</v>
      </c>
      <c r="U746" s="9">
        <f t="shared" si="2336"/>
        <v>1264668</v>
      </c>
      <c r="V746" s="9">
        <f t="shared" si="2336"/>
        <v>4147504</v>
      </c>
      <c r="W746" s="9">
        <f t="shared" si="2336"/>
        <v>308007</v>
      </c>
      <c r="X746" s="9">
        <f t="shared" si="2336"/>
        <v>378196</v>
      </c>
      <c r="Y746" s="9">
        <f t="shared" si="2336"/>
        <v>257372</v>
      </c>
      <c r="Z746" s="9">
        <f t="shared" si="2336"/>
        <v>5091075</v>
      </c>
      <c r="AA746" s="9">
        <f t="shared" si="2336"/>
        <v>1257514</v>
      </c>
      <c r="AB746" s="9">
        <f t="shared" si="2336"/>
        <v>529230</v>
      </c>
      <c r="AC746" s="9">
        <f t="shared" si="2336"/>
        <v>2383393</v>
      </c>
      <c r="AD746" s="9">
        <f t="shared" si="2336"/>
        <v>274829</v>
      </c>
      <c r="AE746" s="9">
        <f t="shared" si="2336"/>
        <v>331829</v>
      </c>
      <c r="AF746" s="9">
        <f t="shared" si="2336"/>
        <v>871011</v>
      </c>
      <c r="AG746" s="9">
        <f t="shared" si="2336"/>
        <v>81581</v>
      </c>
      <c r="AH746" s="9">
        <f t="shared" si="2336"/>
        <v>412112</v>
      </c>
      <c r="AI746" s="9">
        <f t="shared" si="2336"/>
        <v>450785</v>
      </c>
      <c r="AJ746" s="9">
        <f t="shared" si="2336"/>
        <v>32573965</v>
      </c>
      <c r="AL746" s="1" t="str">
        <f t="shared" si="2319"/>
        <v>YE Sep-08</v>
      </c>
      <c r="AM746" s="26">
        <f t="shared" si="2320"/>
        <v>5.1697820636818388E-2</v>
      </c>
      <c r="AN746" s="26">
        <f t="shared" si="2284"/>
        <v>0.17426294281337873</v>
      </c>
      <c r="AO746" s="26">
        <f t="shared" si="2285"/>
        <v>1.9696957370710012E-2</v>
      </c>
      <c r="AP746" s="26">
        <f t="shared" si="2286"/>
        <v>3.1692917948429059E-2</v>
      </c>
      <c r="AQ746" s="26">
        <f t="shared" si="2287"/>
        <v>3.0875148297113967E-2</v>
      </c>
      <c r="AR746" s="26">
        <f t="shared" si="2288"/>
        <v>5.6409988774777646E-2</v>
      </c>
      <c r="AS746" s="26">
        <f t="shared" si="2289"/>
        <v>2.9740100721542494E-2</v>
      </c>
      <c r="AT746" s="26">
        <f t="shared" si="2290"/>
        <v>7.4257462976951068E-3</v>
      </c>
      <c r="AU746" s="26">
        <f t="shared" si="2291"/>
        <v>1.1527641783860209E-2</v>
      </c>
      <c r="AV746" s="26">
        <f t="shared" si="2292"/>
        <v>1.7333444055705225E-2</v>
      </c>
      <c r="AW746" s="26">
        <f t="shared" si="2293"/>
        <v>3.2491009307586596E-2</v>
      </c>
      <c r="AX746" s="26">
        <f t="shared" si="2294"/>
        <v>1.1127444878141178E-2</v>
      </c>
      <c r="AY746" s="26">
        <f t="shared" si="2295"/>
        <v>1.6147466235688534E-2</v>
      </c>
      <c r="AZ746" s="26">
        <f t="shared" si="2296"/>
        <v>6.0300304246044345E-3</v>
      </c>
      <c r="BA746" s="26">
        <f t="shared" si="2297"/>
        <v>6.25564004873217E-3</v>
      </c>
      <c r="BB746" s="26">
        <f t="shared" si="2298"/>
        <v>6.3930504008339172E-3</v>
      </c>
      <c r="BC746" s="26">
        <f t="shared" si="2299"/>
        <v>7.122412024449587E-2</v>
      </c>
      <c r="BD746" s="26">
        <f t="shared" si="2300"/>
        <v>6.0701667727585513E-2</v>
      </c>
      <c r="BE746" s="26">
        <f t="shared" si="2301"/>
        <v>2.2172400565912073E-2</v>
      </c>
      <c r="BF746" s="26">
        <f t="shared" si="2302"/>
        <v>3.8824502942764259E-2</v>
      </c>
      <c r="BG746" s="26">
        <f t="shared" si="2303"/>
        <v>0.12732573391050184</v>
      </c>
      <c r="BH746" s="26">
        <f t="shared" si="2304"/>
        <v>9.4556189275699174E-3</v>
      </c>
      <c r="BI746" s="26">
        <f t="shared" si="2305"/>
        <v>1.1610376569140416E-2</v>
      </c>
      <c r="BJ746" s="26">
        <f t="shared" si="2306"/>
        <v>7.9011566445779634E-3</v>
      </c>
      <c r="BK746" s="26">
        <f t="shared" si="2307"/>
        <v>0.15629276325433517</v>
      </c>
      <c r="BL746" s="26">
        <f t="shared" si="2308"/>
        <v>3.8604879694565893E-2</v>
      </c>
      <c r="BM746" s="26">
        <f t="shared" si="2309"/>
        <v>1.6247024272298443E-2</v>
      </c>
      <c r="BN746" s="26">
        <f t="shared" si="2310"/>
        <v>7.3168648643172546E-2</v>
      </c>
      <c r="BO746" s="26">
        <f t="shared" si="2311"/>
        <v>8.4370754373930216E-3</v>
      </c>
      <c r="BP746" s="26">
        <f t="shared" si="2312"/>
        <v>1.018693917059222E-2</v>
      </c>
      <c r="BQ746" s="26">
        <f t="shared" si="2313"/>
        <v>2.6739483510834498E-2</v>
      </c>
      <c r="BR746" s="26">
        <f t="shared" si="2314"/>
        <v>2.5044847933004166E-3</v>
      </c>
      <c r="BS746" s="26">
        <f t="shared" si="2315"/>
        <v>1.265157618975768E-2</v>
      </c>
      <c r="BT746" s="26">
        <f t="shared" si="2316"/>
        <v>1.3838812683687723E-2</v>
      </c>
      <c r="BU746" s="26">
        <f t="shared" si="2317"/>
        <v>1</v>
      </c>
    </row>
    <row r="747" spans="1:73" x14ac:dyDescent="0.2">
      <c r="A747" s="2" t="str">
        <f t="shared" si="2282"/>
        <v>YE Oct-08</v>
      </c>
      <c r="B747" s="9">
        <f t="shared" ref="B747:AJ747" si="2337">IF(OR(B87="C",B88="C",B89="C",B90="C",B91="C",B92="C",B93="C",B94="C",B95="C",B96="C",B97="C",B98="C"),"C",SUM(B87:B98))</f>
        <v>1682549</v>
      </c>
      <c r="C747" s="9">
        <f t="shared" si="2337"/>
        <v>5701471</v>
      </c>
      <c r="D747" s="9">
        <f t="shared" si="2337"/>
        <v>645901</v>
      </c>
      <c r="E747" s="9">
        <f t="shared" si="2337"/>
        <v>1034043</v>
      </c>
      <c r="F747" s="9">
        <f t="shared" si="2337"/>
        <v>1007034</v>
      </c>
      <c r="G747" s="9">
        <f t="shared" si="2337"/>
        <v>1836469</v>
      </c>
      <c r="H747" s="9">
        <f t="shared" si="2337"/>
        <v>980607</v>
      </c>
      <c r="I747" s="9">
        <f t="shared" si="2337"/>
        <v>241515</v>
      </c>
      <c r="J747" s="9">
        <f t="shared" si="2337"/>
        <v>376630</v>
      </c>
      <c r="K747" s="9">
        <f t="shared" si="2337"/>
        <v>562235</v>
      </c>
      <c r="L747" s="9">
        <f t="shared" si="2337"/>
        <v>1057472</v>
      </c>
      <c r="M747" s="9">
        <f t="shared" si="2337"/>
        <v>375375</v>
      </c>
      <c r="N747" s="9">
        <f t="shared" si="2337"/>
        <v>531670</v>
      </c>
      <c r="O747" s="9">
        <f t="shared" si="2337"/>
        <v>200786</v>
      </c>
      <c r="P747" s="9">
        <f t="shared" si="2337"/>
        <v>204022</v>
      </c>
      <c r="Q747" s="9">
        <f t="shared" si="2337"/>
        <v>210095</v>
      </c>
      <c r="R747" s="9">
        <f t="shared" si="2337"/>
        <v>2351610</v>
      </c>
      <c r="S747" s="9">
        <f t="shared" si="2337"/>
        <v>2003834</v>
      </c>
      <c r="T747" s="9">
        <f t="shared" si="2337"/>
        <v>722158</v>
      </c>
      <c r="U747" s="9">
        <f t="shared" si="2337"/>
        <v>1264899</v>
      </c>
      <c r="V747" s="9">
        <f t="shared" si="2337"/>
        <v>4152620</v>
      </c>
      <c r="W747" s="9">
        <f t="shared" si="2337"/>
        <v>309594</v>
      </c>
      <c r="X747" s="9">
        <f t="shared" si="2337"/>
        <v>379809</v>
      </c>
      <c r="Y747" s="9">
        <f t="shared" si="2337"/>
        <v>259603</v>
      </c>
      <c r="Z747" s="9">
        <f t="shared" si="2337"/>
        <v>5101622</v>
      </c>
      <c r="AA747" s="9">
        <f t="shared" si="2337"/>
        <v>1263205</v>
      </c>
      <c r="AB747" s="9">
        <f t="shared" si="2337"/>
        <v>529261</v>
      </c>
      <c r="AC747" s="9">
        <f t="shared" si="2337"/>
        <v>2371948</v>
      </c>
      <c r="AD747" s="9">
        <f t="shared" si="2337"/>
        <v>272882</v>
      </c>
      <c r="AE747" s="9">
        <f t="shared" si="2337"/>
        <v>332795</v>
      </c>
      <c r="AF747" s="9">
        <f t="shared" si="2337"/>
        <v>873843</v>
      </c>
      <c r="AG747" s="9">
        <f t="shared" si="2337"/>
        <v>81922</v>
      </c>
      <c r="AH747" s="9">
        <f t="shared" si="2337"/>
        <v>410807</v>
      </c>
      <c r="AI747" s="9">
        <f t="shared" si="2337"/>
        <v>451717</v>
      </c>
      <c r="AJ747" s="9">
        <f t="shared" si="2337"/>
        <v>32676539</v>
      </c>
      <c r="AL747" s="1" t="str">
        <f t="shared" si="2319"/>
        <v>YE Oct-08</v>
      </c>
      <c r="AM747" s="26">
        <f t="shared" si="2320"/>
        <v>5.1491040712726643E-2</v>
      </c>
      <c r="AN747" s="26">
        <f t="shared" si="2284"/>
        <v>0.17448209554873606</v>
      </c>
      <c r="AO747" s="26">
        <f t="shared" si="2285"/>
        <v>1.9766505871383747E-2</v>
      </c>
      <c r="AP747" s="26">
        <f t="shared" si="2286"/>
        <v>3.164481403614991E-2</v>
      </c>
      <c r="AQ747" s="26">
        <f t="shared" si="2287"/>
        <v>3.0818257710830393E-2</v>
      </c>
      <c r="AR747" s="26">
        <f t="shared" si="2288"/>
        <v>5.6201453893265745E-2</v>
      </c>
      <c r="AS747" s="26">
        <f t="shared" si="2289"/>
        <v>3.0009512329319823E-2</v>
      </c>
      <c r="AT747" s="26">
        <f t="shared" si="2290"/>
        <v>7.3910826357711876E-3</v>
      </c>
      <c r="AU747" s="26">
        <f t="shared" si="2291"/>
        <v>1.1526006472105261E-2</v>
      </c>
      <c r="AV747" s="26">
        <f t="shared" si="2292"/>
        <v>1.7206075588360199E-2</v>
      </c>
      <c r="AW747" s="26">
        <f t="shared" si="2293"/>
        <v>3.2361811634947016E-2</v>
      </c>
      <c r="AX747" s="26">
        <f t="shared" si="2294"/>
        <v>1.1487599711829947E-2</v>
      </c>
      <c r="AY747" s="26">
        <f t="shared" si="2295"/>
        <v>1.6270695008427913E-2</v>
      </c>
      <c r="AZ747" s="26">
        <f t="shared" si="2296"/>
        <v>6.1446532021031969E-3</v>
      </c>
      <c r="BA747" s="26">
        <f t="shared" si="2297"/>
        <v>6.2436844979206641E-3</v>
      </c>
      <c r="BB747" s="26">
        <f t="shared" si="2298"/>
        <v>6.4295364940577093E-3</v>
      </c>
      <c r="BC747" s="26">
        <f t="shared" si="2299"/>
        <v>7.1966311976920203E-2</v>
      </c>
      <c r="BD747" s="26">
        <f t="shared" si="2300"/>
        <v>6.1323324358188609E-2</v>
      </c>
      <c r="BE747" s="26">
        <f t="shared" si="2301"/>
        <v>2.2100198555299874E-2</v>
      </c>
      <c r="BF747" s="26">
        <f t="shared" si="2302"/>
        <v>3.8709699335048919E-2</v>
      </c>
      <c r="BG747" s="26">
        <f t="shared" si="2303"/>
        <v>0.12708261422667805</v>
      </c>
      <c r="BH747" s="26">
        <f t="shared" si="2304"/>
        <v>9.4745040164749394E-3</v>
      </c>
      <c r="BI747" s="26">
        <f t="shared" si="2305"/>
        <v>1.1623293397137316E-2</v>
      </c>
      <c r="BJ747" s="26">
        <f t="shared" si="2306"/>
        <v>7.9446296316754966E-3</v>
      </c>
      <c r="BK747" s="26">
        <f t="shared" si="2307"/>
        <v>0.15612491885998087</v>
      </c>
      <c r="BL747" s="26">
        <f t="shared" si="2308"/>
        <v>3.8657857859426298E-2</v>
      </c>
      <c r="BM747" s="26">
        <f t="shared" si="2309"/>
        <v>1.6196972390497048E-2</v>
      </c>
      <c r="BN747" s="26">
        <f t="shared" si="2310"/>
        <v>7.2588715714353963E-2</v>
      </c>
      <c r="BO747" s="26">
        <f t="shared" si="2311"/>
        <v>8.3510068186841944E-3</v>
      </c>
      <c r="BP747" s="26">
        <f t="shared" si="2312"/>
        <v>1.0184524132130396E-2</v>
      </c>
      <c r="BQ747" s="26">
        <f t="shared" si="2313"/>
        <v>2.6742214039253056E-2</v>
      </c>
      <c r="BR747" s="26">
        <f t="shared" si="2314"/>
        <v>2.5070586575891649E-3</v>
      </c>
      <c r="BS747" s="26">
        <f t="shared" si="2315"/>
        <v>1.2571925074439494E-2</v>
      </c>
      <c r="BT747" s="26">
        <f t="shared" si="2316"/>
        <v>1.3823893650426074E-2</v>
      </c>
      <c r="BU747" s="26">
        <f t="shared" si="2317"/>
        <v>1</v>
      </c>
    </row>
    <row r="748" spans="1:73" x14ac:dyDescent="0.2">
      <c r="A748" s="2" t="str">
        <f t="shared" si="2282"/>
        <v>YE Nov-08</v>
      </c>
      <c r="B748" s="9">
        <f t="shared" ref="B748:AJ748" si="2338">IF(OR(B88="C",B89="C",B90="C",B91="C",B92="C",B93="C",B94="C",B95="C",B96="C",B97="C",B98="C",B99="C"),"C",SUM(B88:B99))</f>
        <v>1678525</v>
      </c>
      <c r="C748" s="9">
        <f t="shared" si="2338"/>
        <v>5670053</v>
      </c>
      <c r="D748" s="9">
        <f t="shared" si="2338"/>
        <v>648341</v>
      </c>
      <c r="E748" s="9">
        <f t="shared" si="2338"/>
        <v>1031538</v>
      </c>
      <c r="F748" s="9">
        <f t="shared" si="2338"/>
        <v>1003031</v>
      </c>
      <c r="G748" s="9">
        <f t="shared" si="2338"/>
        <v>1808823</v>
      </c>
      <c r="H748" s="9">
        <f t="shared" si="2338"/>
        <v>980963</v>
      </c>
      <c r="I748" s="9">
        <f t="shared" si="2338"/>
        <v>243059</v>
      </c>
      <c r="J748" s="9">
        <f t="shared" si="2338"/>
        <v>377214</v>
      </c>
      <c r="K748" s="9">
        <f t="shared" si="2338"/>
        <v>565226</v>
      </c>
      <c r="L748" s="9">
        <f t="shared" si="2338"/>
        <v>1059062</v>
      </c>
      <c r="M748" s="9">
        <f t="shared" si="2338"/>
        <v>378667</v>
      </c>
      <c r="N748" s="9">
        <f t="shared" si="2338"/>
        <v>529220</v>
      </c>
      <c r="O748" s="9">
        <f t="shared" si="2338"/>
        <v>199406</v>
      </c>
      <c r="P748" s="9">
        <f t="shared" si="2338"/>
        <v>202701</v>
      </c>
      <c r="Q748" s="9">
        <f t="shared" si="2338"/>
        <v>210734</v>
      </c>
      <c r="R748" s="9">
        <f t="shared" si="2338"/>
        <v>2356659</v>
      </c>
      <c r="S748" s="9">
        <f t="shared" si="2338"/>
        <v>2011787</v>
      </c>
      <c r="T748" s="9">
        <f t="shared" si="2338"/>
        <v>715628</v>
      </c>
      <c r="U748" s="9">
        <f t="shared" si="2338"/>
        <v>1258768</v>
      </c>
      <c r="V748" s="9">
        <f t="shared" si="2338"/>
        <v>4135838</v>
      </c>
      <c r="W748" s="9">
        <f t="shared" si="2338"/>
        <v>310830</v>
      </c>
      <c r="X748" s="9">
        <f t="shared" si="2338"/>
        <v>381370</v>
      </c>
      <c r="Y748" s="9">
        <f t="shared" si="2338"/>
        <v>259612</v>
      </c>
      <c r="Z748" s="9">
        <f t="shared" si="2338"/>
        <v>5087646</v>
      </c>
      <c r="AA748" s="9">
        <f t="shared" si="2338"/>
        <v>1261474</v>
      </c>
      <c r="AB748" s="9">
        <f t="shared" si="2338"/>
        <v>523292</v>
      </c>
      <c r="AC748" s="9">
        <f t="shared" si="2338"/>
        <v>2350670</v>
      </c>
      <c r="AD748" s="9">
        <f t="shared" si="2338"/>
        <v>271696</v>
      </c>
      <c r="AE748" s="9">
        <f t="shared" si="2338"/>
        <v>332440</v>
      </c>
      <c r="AF748" s="9">
        <f t="shared" si="2338"/>
        <v>875816</v>
      </c>
      <c r="AG748" s="9">
        <f t="shared" si="2338"/>
        <v>81296</v>
      </c>
      <c r="AH748" s="9">
        <f t="shared" si="2338"/>
        <v>410716</v>
      </c>
      <c r="AI748" s="9">
        <f t="shared" si="2338"/>
        <v>450501</v>
      </c>
      <c r="AJ748" s="9">
        <f t="shared" si="2338"/>
        <v>32563161</v>
      </c>
      <c r="AL748" s="1" t="str">
        <f t="shared" si="2319"/>
        <v>YE Nov-08</v>
      </c>
      <c r="AM748" s="26">
        <f t="shared" si="2320"/>
        <v>5.1546746337064756E-2</v>
      </c>
      <c r="AN748" s="26">
        <f t="shared" si="2284"/>
        <v>0.1741247724691101</v>
      </c>
      <c r="AO748" s="26">
        <f t="shared" si="2285"/>
        <v>1.9910259940673448E-2</v>
      </c>
      <c r="AP748" s="26">
        <f t="shared" si="2286"/>
        <v>3.1678067126222786E-2</v>
      </c>
      <c r="AQ748" s="26">
        <f t="shared" si="2287"/>
        <v>3.0802630002658527E-2</v>
      </c>
      <c r="AR748" s="26">
        <f t="shared" si="2288"/>
        <v>5.5548139199385463E-2</v>
      </c>
      <c r="AS748" s="26">
        <f t="shared" si="2289"/>
        <v>3.0124931667413982E-2</v>
      </c>
      <c r="AT748" s="26">
        <f t="shared" si="2290"/>
        <v>7.4642323575404733E-3</v>
      </c>
      <c r="AU748" s="26">
        <f t="shared" si="2291"/>
        <v>1.1584071951737118E-2</v>
      </c>
      <c r="AV748" s="26">
        <f t="shared" si="2292"/>
        <v>1.7357835745737338E-2</v>
      </c>
      <c r="AW748" s="26">
        <f t="shared" si="2293"/>
        <v>3.2523316762767596E-2</v>
      </c>
      <c r="AX748" s="26">
        <f t="shared" si="2294"/>
        <v>1.1628692926955096E-2</v>
      </c>
      <c r="AY748" s="26">
        <f t="shared" si="2295"/>
        <v>1.6252107711533289E-2</v>
      </c>
      <c r="AZ748" s="26">
        <f t="shared" si="2296"/>
        <v>6.1236683993915698E-3</v>
      </c>
      <c r="BA748" s="26">
        <f t="shared" si="2297"/>
        <v>6.2248563645280015E-3</v>
      </c>
      <c r="BB748" s="26">
        <f t="shared" si="2298"/>
        <v>6.4715461745252561E-3</v>
      </c>
      <c r="BC748" s="26">
        <f t="shared" si="2299"/>
        <v>7.2371935881777566E-2</v>
      </c>
      <c r="BD748" s="26">
        <f t="shared" si="2300"/>
        <v>6.1781072175394768E-2</v>
      </c>
      <c r="BE748" s="26">
        <f t="shared" si="2301"/>
        <v>2.197661338836239E-2</v>
      </c>
      <c r="BF748" s="26">
        <f t="shared" si="2302"/>
        <v>3.865619802696673E-2</v>
      </c>
      <c r="BG748" s="26">
        <f t="shared" si="2303"/>
        <v>0.12700972119997811</v>
      </c>
      <c r="BH748" s="26">
        <f t="shared" si="2304"/>
        <v>9.5454492271189514E-3</v>
      </c>
      <c r="BI748" s="26">
        <f t="shared" si="2305"/>
        <v>1.1711700838871263E-2</v>
      </c>
      <c r="BJ748" s="26">
        <f t="shared" si="2306"/>
        <v>7.9725675280725977E-3</v>
      </c>
      <c r="BK748" s="26">
        <f t="shared" si="2307"/>
        <v>0.15623931595584348</v>
      </c>
      <c r="BL748" s="26">
        <f t="shared" si="2308"/>
        <v>3.8739298067530972E-2</v>
      </c>
      <c r="BM748" s="26">
        <f t="shared" si="2309"/>
        <v>1.6070061502935787E-2</v>
      </c>
      <c r="BN748" s="26">
        <f t="shared" si="2310"/>
        <v>7.2188016390669199E-2</v>
      </c>
      <c r="BO748" s="26">
        <f t="shared" si="2311"/>
        <v>8.3436617225213488E-3</v>
      </c>
      <c r="BP748" s="26">
        <f t="shared" si="2312"/>
        <v>1.0209082588757277E-2</v>
      </c>
      <c r="BQ748" s="26">
        <f t="shared" si="2313"/>
        <v>2.6895914681010238E-2</v>
      </c>
      <c r="BR748" s="26">
        <f t="shared" si="2314"/>
        <v>2.4965635246529047E-3</v>
      </c>
      <c r="BS748" s="26">
        <f t="shared" si="2315"/>
        <v>1.2612903274347352E-2</v>
      </c>
      <c r="BT748" s="26">
        <f t="shared" si="2316"/>
        <v>1.3834682695577373E-2</v>
      </c>
      <c r="BU748" s="26">
        <f t="shared" si="2317"/>
        <v>1</v>
      </c>
    </row>
    <row r="749" spans="1:73" x14ac:dyDescent="0.2">
      <c r="A749" s="2" t="str">
        <f t="shared" si="2282"/>
        <v>YE Dec-08</v>
      </c>
      <c r="B749" s="9">
        <f t="shared" ref="B749:AJ749" si="2339">IF(OR(B89="C",B90="C",B91="C",B92="C",B93="C",B94="C",B95="C",B96="C",B97="C",B98="C",B99="C",B100="C"),"C",SUM(B89:B100))</f>
        <v>1660943</v>
      </c>
      <c r="C749" s="9">
        <f t="shared" si="2339"/>
        <v>5675849</v>
      </c>
      <c r="D749" s="9">
        <f t="shared" si="2339"/>
        <v>653720</v>
      </c>
      <c r="E749" s="9">
        <f t="shared" si="2339"/>
        <v>1039440</v>
      </c>
      <c r="F749" s="9">
        <f t="shared" si="2339"/>
        <v>995680</v>
      </c>
      <c r="G749" s="9">
        <f t="shared" si="2339"/>
        <v>1802639</v>
      </c>
      <c r="H749" s="9">
        <f t="shared" si="2339"/>
        <v>983751</v>
      </c>
      <c r="I749" s="9">
        <f t="shared" si="2339"/>
        <v>242329</v>
      </c>
      <c r="J749" s="9">
        <f t="shared" si="2339"/>
        <v>366533</v>
      </c>
      <c r="K749" s="9">
        <f t="shared" si="2339"/>
        <v>564032</v>
      </c>
      <c r="L749" s="9">
        <f t="shared" si="2339"/>
        <v>1055984</v>
      </c>
      <c r="M749" s="9">
        <f t="shared" si="2339"/>
        <v>380143</v>
      </c>
      <c r="N749" s="9">
        <f t="shared" si="2339"/>
        <v>528010</v>
      </c>
      <c r="O749" s="9">
        <f t="shared" si="2339"/>
        <v>195951</v>
      </c>
      <c r="P749" s="9">
        <f t="shared" si="2339"/>
        <v>203109</v>
      </c>
      <c r="Q749" s="9">
        <f t="shared" si="2339"/>
        <v>210225</v>
      </c>
      <c r="R749" s="9">
        <f t="shared" si="2339"/>
        <v>2347903</v>
      </c>
      <c r="S749" s="9">
        <f t="shared" si="2339"/>
        <v>2003207</v>
      </c>
      <c r="T749" s="9">
        <f t="shared" si="2339"/>
        <v>711999</v>
      </c>
      <c r="U749" s="9">
        <f t="shared" si="2339"/>
        <v>1256295</v>
      </c>
      <c r="V749" s="9">
        <f t="shared" si="2339"/>
        <v>4107117</v>
      </c>
      <c r="W749" s="9">
        <f t="shared" si="2339"/>
        <v>314614</v>
      </c>
      <c r="X749" s="9">
        <f t="shared" si="2339"/>
        <v>383748</v>
      </c>
      <c r="Y749" s="9">
        <f t="shared" si="2339"/>
        <v>263281</v>
      </c>
      <c r="Z749" s="9">
        <f t="shared" si="2339"/>
        <v>5068756</v>
      </c>
      <c r="AA749" s="9">
        <f t="shared" si="2339"/>
        <v>1255633</v>
      </c>
      <c r="AB749" s="9">
        <f t="shared" si="2339"/>
        <v>523639</v>
      </c>
      <c r="AC749" s="9">
        <f t="shared" si="2339"/>
        <v>2332585</v>
      </c>
      <c r="AD749" s="9">
        <f t="shared" si="2339"/>
        <v>270286</v>
      </c>
      <c r="AE749" s="9">
        <f t="shared" si="2339"/>
        <v>334357</v>
      </c>
      <c r="AF749" s="9">
        <f t="shared" si="2339"/>
        <v>878143</v>
      </c>
      <c r="AG749" s="9">
        <f t="shared" si="2339"/>
        <v>80216</v>
      </c>
      <c r="AH749" s="9">
        <f t="shared" si="2339"/>
        <v>410505</v>
      </c>
      <c r="AI749" s="9">
        <f t="shared" si="2339"/>
        <v>451742</v>
      </c>
      <c r="AJ749" s="9">
        <f t="shared" si="2339"/>
        <v>32480393</v>
      </c>
      <c r="AL749" s="1" t="str">
        <f t="shared" si="2319"/>
        <v>YE Dec-08</v>
      </c>
      <c r="AM749" s="26">
        <f t="shared" si="2320"/>
        <v>5.1136788892917645E-2</v>
      </c>
      <c r="AN749" s="26">
        <f t="shared" si="2284"/>
        <v>0.17474693117167639</v>
      </c>
      <c r="AO749" s="26">
        <f t="shared" si="2285"/>
        <v>2.0126603763692144E-2</v>
      </c>
      <c r="AP749" s="26">
        <f t="shared" si="2286"/>
        <v>3.2002075836951853E-2</v>
      </c>
      <c r="AQ749" s="26">
        <f t="shared" si="2287"/>
        <v>3.0654801498245419E-2</v>
      </c>
      <c r="AR749" s="26">
        <f t="shared" si="2288"/>
        <v>5.5499297683990464E-2</v>
      </c>
      <c r="AS749" s="26">
        <f t="shared" si="2289"/>
        <v>3.0287533774606731E-2</v>
      </c>
      <c r="AT749" s="26">
        <f t="shared" si="2290"/>
        <v>7.4607779530253835E-3</v>
      </c>
      <c r="AU749" s="26">
        <f t="shared" si="2291"/>
        <v>1.1284746462273409E-2</v>
      </c>
      <c r="AV749" s="26">
        <f t="shared" si="2292"/>
        <v>1.7365307125440262E-2</v>
      </c>
      <c r="AW749" s="26">
        <f t="shared" si="2293"/>
        <v>3.2511429279811981E-2</v>
      </c>
      <c r="AX749" s="26">
        <f t="shared" si="2294"/>
        <v>1.170376848580619E-2</v>
      </c>
      <c r="AY749" s="26">
        <f t="shared" si="2295"/>
        <v>1.6256268820392661E-2</v>
      </c>
      <c r="AZ749" s="26">
        <f t="shared" si="2296"/>
        <v>6.0329011413131611E-3</v>
      </c>
      <c r="BA749" s="26">
        <f t="shared" si="2297"/>
        <v>6.2532802481792627E-3</v>
      </c>
      <c r="BB749" s="26">
        <f t="shared" si="2298"/>
        <v>6.4723662672431332E-3</v>
      </c>
      <c r="BC749" s="26">
        <f t="shared" si="2299"/>
        <v>7.2286779288661937E-2</v>
      </c>
      <c r="BD749" s="26">
        <f t="shared" si="2300"/>
        <v>6.1674346120134692E-2</v>
      </c>
      <c r="BE749" s="26">
        <f t="shared" si="2301"/>
        <v>2.1920886240508235E-2</v>
      </c>
      <c r="BF749" s="26">
        <f t="shared" si="2302"/>
        <v>3.8678565250118743E-2</v>
      </c>
      <c r="BG749" s="26">
        <f t="shared" si="2303"/>
        <v>0.126449116548559</v>
      </c>
      <c r="BH749" s="26">
        <f t="shared" si="2304"/>
        <v>9.6862744240810133E-3</v>
      </c>
      <c r="BI749" s="26">
        <f t="shared" si="2305"/>
        <v>1.1814758522164433E-2</v>
      </c>
      <c r="BJ749" s="26">
        <f t="shared" si="2306"/>
        <v>8.1058440395102363E-3</v>
      </c>
      <c r="BK749" s="26">
        <f t="shared" si="2307"/>
        <v>0.15605587038309543</v>
      </c>
      <c r="BL749" s="26">
        <f t="shared" si="2308"/>
        <v>3.8658183723331178E-2</v>
      </c>
      <c r="BM749" s="26">
        <f t="shared" si="2309"/>
        <v>1.6121695325546092E-2</v>
      </c>
      <c r="BN749" s="26">
        <f t="shared" si="2310"/>
        <v>7.1815171694505048E-2</v>
      </c>
      <c r="BO749" s="26">
        <f t="shared" si="2311"/>
        <v>8.3215126122396371E-3</v>
      </c>
      <c r="BP749" s="26">
        <f t="shared" si="2312"/>
        <v>1.0294118054544476E-2</v>
      </c>
      <c r="BQ749" s="26">
        <f t="shared" si="2313"/>
        <v>2.7036095283699307E-2</v>
      </c>
      <c r="BR749" s="26">
        <f t="shared" si="2314"/>
        <v>2.4696745510437634E-3</v>
      </c>
      <c r="BS749" s="26">
        <f t="shared" si="2315"/>
        <v>1.263854781560063E-2</v>
      </c>
      <c r="BT749" s="26">
        <f t="shared" si="2316"/>
        <v>1.39081445227587E-2</v>
      </c>
      <c r="BU749" s="26">
        <f t="shared" si="2317"/>
        <v>1</v>
      </c>
    </row>
    <row r="750" spans="1:73" x14ac:dyDescent="0.2">
      <c r="A750" s="2" t="str">
        <f t="shared" si="2282"/>
        <v>YE Jan-09</v>
      </c>
      <c r="B750" s="9">
        <f t="shared" ref="B750:AJ750" si="2340">IF(OR(B90="C",B91="C",B92="C",B93="C",B94="C",B95="C",B96="C",B97="C",B98="C",B99="C",B100="C",B101="C"),"C",SUM(B90:B101))</f>
        <v>1624329</v>
      </c>
      <c r="C750" s="9">
        <f t="shared" si="2340"/>
        <v>5641559</v>
      </c>
      <c r="D750" s="9">
        <f t="shared" si="2340"/>
        <v>651867</v>
      </c>
      <c r="E750" s="9">
        <f t="shared" si="2340"/>
        <v>1040754</v>
      </c>
      <c r="F750" s="9">
        <f t="shared" si="2340"/>
        <v>992403</v>
      </c>
      <c r="G750" s="9">
        <f t="shared" si="2340"/>
        <v>1784430</v>
      </c>
      <c r="H750" s="9">
        <f t="shared" si="2340"/>
        <v>979203</v>
      </c>
      <c r="I750" s="9">
        <f t="shared" si="2340"/>
        <v>252228</v>
      </c>
      <c r="J750" s="9">
        <f t="shared" si="2340"/>
        <v>356016</v>
      </c>
      <c r="K750" s="9">
        <f t="shared" si="2340"/>
        <v>569872</v>
      </c>
      <c r="L750" s="9">
        <f t="shared" si="2340"/>
        <v>1055387</v>
      </c>
      <c r="M750" s="9">
        <f t="shared" si="2340"/>
        <v>380875</v>
      </c>
      <c r="N750" s="9">
        <f t="shared" si="2340"/>
        <v>528553</v>
      </c>
      <c r="O750" s="9">
        <f t="shared" si="2340"/>
        <v>197545</v>
      </c>
      <c r="P750" s="9">
        <f t="shared" si="2340"/>
        <v>203066</v>
      </c>
      <c r="Q750" s="9">
        <f t="shared" si="2340"/>
        <v>209802</v>
      </c>
      <c r="R750" s="9">
        <f t="shared" si="2340"/>
        <v>2334033</v>
      </c>
      <c r="S750" s="9">
        <f t="shared" si="2340"/>
        <v>1990416</v>
      </c>
      <c r="T750" s="9">
        <f t="shared" si="2340"/>
        <v>706918</v>
      </c>
      <c r="U750" s="9">
        <f t="shared" si="2340"/>
        <v>1245364</v>
      </c>
      <c r="V750" s="9">
        <f t="shared" si="2340"/>
        <v>4062630</v>
      </c>
      <c r="W750" s="9">
        <f t="shared" si="2340"/>
        <v>312200</v>
      </c>
      <c r="X750" s="9">
        <f t="shared" si="2340"/>
        <v>389159</v>
      </c>
      <c r="Y750" s="9">
        <f t="shared" si="2340"/>
        <v>270059</v>
      </c>
      <c r="Z750" s="9">
        <f t="shared" si="2340"/>
        <v>5034044</v>
      </c>
      <c r="AA750" s="9">
        <f t="shared" si="2340"/>
        <v>1252814</v>
      </c>
      <c r="AB750" s="9">
        <f t="shared" si="2340"/>
        <v>535223</v>
      </c>
      <c r="AC750" s="9">
        <f t="shared" si="2340"/>
        <v>2321256</v>
      </c>
      <c r="AD750" s="9">
        <f t="shared" si="2340"/>
        <v>272732</v>
      </c>
      <c r="AE750" s="9">
        <f t="shared" si="2340"/>
        <v>337482</v>
      </c>
      <c r="AF750" s="9">
        <f t="shared" si="2340"/>
        <v>881464</v>
      </c>
      <c r="AG750" s="9">
        <f t="shared" si="2340"/>
        <v>78731</v>
      </c>
      <c r="AH750" s="9">
        <f t="shared" si="2340"/>
        <v>410000</v>
      </c>
      <c r="AI750" s="9">
        <f t="shared" si="2340"/>
        <v>454726</v>
      </c>
      <c r="AJ750" s="9">
        <f t="shared" si="2340"/>
        <v>32332672</v>
      </c>
      <c r="AL750" s="1" t="str">
        <f t="shared" si="2319"/>
        <v>YE Jan-09</v>
      </c>
      <c r="AM750" s="26">
        <f t="shared" si="2320"/>
        <v>5.0238006929956176E-2</v>
      </c>
      <c r="AN750" s="26">
        <f t="shared" si="2284"/>
        <v>0.17448477502880058</v>
      </c>
      <c r="AO750" s="26">
        <f t="shared" si="2285"/>
        <v>2.0161247421802937E-2</v>
      </c>
      <c r="AP750" s="26">
        <f t="shared" si="2286"/>
        <v>3.2188926420928035E-2</v>
      </c>
      <c r="AQ750" s="26">
        <f t="shared" si="2287"/>
        <v>3.069350408156802E-2</v>
      </c>
      <c r="AR750" s="26">
        <f t="shared" si="2288"/>
        <v>5.5189685529238044E-2</v>
      </c>
      <c r="AS750" s="26">
        <f t="shared" si="2289"/>
        <v>3.0285248308583961E-2</v>
      </c>
      <c r="AT750" s="26">
        <f t="shared" si="2290"/>
        <v>7.8010255385017359E-3</v>
      </c>
      <c r="AU750" s="26">
        <f t="shared" si="2291"/>
        <v>1.101102933899184E-2</v>
      </c>
      <c r="AV750" s="26">
        <f t="shared" si="2292"/>
        <v>1.7625267716815982E-2</v>
      </c>
      <c r="AW750" s="26">
        <f t="shared" si="2293"/>
        <v>3.2641502688054984E-2</v>
      </c>
      <c r="AX750" s="26">
        <f t="shared" si="2294"/>
        <v>1.1779880116310832E-2</v>
      </c>
      <c r="AY750" s="26">
        <f t="shared" si="2295"/>
        <v>1.6347334361972929E-2</v>
      </c>
      <c r="AZ750" s="26">
        <f t="shared" si="2296"/>
        <v>6.1097641419799766E-3</v>
      </c>
      <c r="BA750" s="26">
        <f t="shared" si="2297"/>
        <v>6.2805202118773234E-3</v>
      </c>
      <c r="BB750" s="26">
        <f t="shared" si="2298"/>
        <v>6.488854369969794E-3</v>
      </c>
      <c r="BC750" s="26">
        <f t="shared" si="2299"/>
        <v>7.2188064135249946E-2</v>
      </c>
      <c r="BD750" s="26">
        <f t="shared" si="2300"/>
        <v>6.1560516866654265E-2</v>
      </c>
      <c r="BE750" s="26">
        <f t="shared" si="2301"/>
        <v>2.1863890494420009E-2</v>
      </c>
      <c r="BF750" s="26">
        <f t="shared" si="2302"/>
        <v>3.8517200186857427E-2</v>
      </c>
      <c r="BG750" s="26">
        <f t="shared" si="2303"/>
        <v>0.12565092053016838</v>
      </c>
      <c r="BH750" s="26">
        <f t="shared" si="2304"/>
        <v>9.6558676004259714E-3</v>
      </c>
      <c r="BI750" s="26">
        <f t="shared" si="2305"/>
        <v>1.203609154232598E-2</v>
      </c>
      <c r="BJ750" s="26">
        <f t="shared" si="2306"/>
        <v>8.3525110451743677E-3</v>
      </c>
      <c r="BK750" s="26">
        <f t="shared" si="2307"/>
        <v>0.15569526700422409</v>
      </c>
      <c r="BL750" s="26">
        <f t="shared" si="2308"/>
        <v>3.8747617270852221E-2</v>
      </c>
      <c r="BM750" s="26">
        <f t="shared" si="2309"/>
        <v>1.6553627241200481E-2</v>
      </c>
      <c r="BN750" s="26">
        <f t="shared" si="2310"/>
        <v>7.1792891104081963E-2</v>
      </c>
      <c r="BO750" s="26">
        <f t="shared" si="2311"/>
        <v>8.4351828392036383E-3</v>
      </c>
      <c r="BP750" s="26">
        <f t="shared" si="2312"/>
        <v>1.0437801119561043E-2</v>
      </c>
      <c r="BQ750" s="26">
        <f t="shared" si="2313"/>
        <v>2.7262330808910565E-2</v>
      </c>
      <c r="BR750" s="26">
        <f t="shared" si="2314"/>
        <v>2.435029186576352E-3</v>
      </c>
      <c r="BS750" s="26">
        <f t="shared" si="2315"/>
        <v>1.2680671736626035E-2</v>
      </c>
      <c r="BT750" s="26">
        <f t="shared" si="2316"/>
        <v>1.4063978380753685E-2</v>
      </c>
      <c r="BU750" s="26">
        <f t="shared" si="2317"/>
        <v>1</v>
      </c>
    </row>
    <row r="751" spans="1:73" x14ac:dyDescent="0.2">
      <c r="A751" s="2" t="str">
        <f t="shared" si="2282"/>
        <v>YE Feb-09</v>
      </c>
      <c r="B751" s="9">
        <f t="shared" ref="B751:AJ751" si="2341">IF(OR(B91="C",B92="C",B93="C",B94="C",B95="C",B96="C",B97="C",B98="C",B99="C",B100="C",B101="C",B102="C"),"C",SUM(B91:B102))</f>
        <v>1609293</v>
      </c>
      <c r="C751" s="9">
        <f t="shared" si="2341"/>
        <v>5599566</v>
      </c>
      <c r="D751" s="9">
        <f t="shared" si="2341"/>
        <v>653942</v>
      </c>
      <c r="E751" s="9">
        <f t="shared" si="2341"/>
        <v>1033296</v>
      </c>
      <c r="F751" s="9">
        <f t="shared" si="2341"/>
        <v>994993</v>
      </c>
      <c r="G751" s="9">
        <f t="shared" si="2341"/>
        <v>1746163</v>
      </c>
      <c r="H751" s="9">
        <f t="shared" si="2341"/>
        <v>974330</v>
      </c>
      <c r="I751" s="9">
        <f t="shared" si="2341"/>
        <v>254399</v>
      </c>
      <c r="J751" s="9">
        <f t="shared" si="2341"/>
        <v>352901</v>
      </c>
      <c r="K751" s="9">
        <f t="shared" si="2341"/>
        <v>566006</v>
      </c>
      <c r="L751" s="9">
        <f t="shared" si="2341"/>
        <v>1051317</v>
      </c>
      <c r="M751" s="9">
        <f t="shared" si="2341"/>
        <v>382396</v>
      </c>
      <c r="N751" s="9">
        <f t="shared" si="2341"/>
        <v>520488</v>
      </c>
      <c r="O751" s="9">
        <f t="shared" si="2341"/>
        <v>200027</v>
      </c>
      <c r="P751" s="9">
        <f t="shared" si="2341"/>
        <v>198475</v>
      </c>
      <c r="Q751" s="9">
        <f t="shared" si="2341"/>
        <v>208333</v>
      </c>
      <c r="R751" s="9">
        <f t="shared" si="2341"/>
        <v>2312795</v>
      </c>
      <c r="S751" s="9">
        <f t="shared" si="2341"/>
        <v>1972232</v>
      </c>
      <c r="T751" s="9">
        <f t="shared" si="2341"/>
        <v>702016</v>
      </c>
      <c r="U751" s="9">
        <f t="shared" si="2341"/>
        <v>1235466</v>
      </c>
      <c r="V751" s="9">
        <f t="shared" si="2341"/>
        <v>4031552</v>
      </c>
      <c r="W751" s="9">
        <f t="shared" si="2341"/>
        <v>310332</v>
      </c>
      <c r="X751" s="9">
        <f t="shared" si="2341"/>
        <v>390548</v>
      </c>
      <c r="Y751" s="9">
        <f t="shared" si="2341"/>
        <v>268807</v>
      </c>
      <c r="Z751" s="9">
        <f t="shared" si="2341"/>
        <v>5001235</v>
      </c>
      <c r="AA751" s="9">
        <f t="shared" si="2341"/>
        <v>1235153</v>
      </c>
      <c r="AB751" s="9">
        <f t="shared" si="2341"/>
        <v>537759</v>
      </c>
      <c r="AC751" s="9">
        <f t="shared" si="2341"/>
        <v>2289458</v>
      </c>
      <c r="AD751" s="9">
        <f t="shared" si="2341"/>
        <v>271583</v>
      </c>
      <c r="AE751" s="9">
        <f t="shared" si="2341"/>
        <v>330239</v>
      </c>
      <c r="AF751" s="9">
        <f t="shared" si="2341"/>
        <v>874180</v>
      </c>
      <c r="AG751" s="9">
        <f t="shared" si="2341"/>
        <v>78517</v>
      </c>
      <c r="AH751" s="9">
        <f t="shared" si="2341"/>
        <v>405367</v>
      </c>
      <c r="AI751" s="9">
        <f t="shared" si="2341"/>
        <v>450280</v>
      </c>
      <c r="AJ751" s="9">
        <f t="shared" si="2341"/>
        <v>32069969</v>
      </c>
      <c r="AL751" s="1" t="str">
        <f t="shared" si="2319"/>
        <v>YE Feb-09</v>
      </c>
      <c r="AM751" s="26">
        <f t="shared" si="2320"/>
        <v>5.018068461494303E-2</v>
      </c>
      <c r="AN751" s="26">
        <f t="shared" si="2284"/>
        <v>0.17460465895679536</v>
      </c>
      <c r="AO751" s="26">
        <f t="shared" si="2285"/>
        <v>2.0391101718869764E-2</v>
      </c>
      <c r="AP751" s="26">
        <f t="shared" si="2286"/>
        <v>3.2220049854117416E-2</v>
      </c>
      <c r="AQ751" s="26">
        <f t="shared" si="2287"/>
        <v>3.1025692603569403E-2</v>
      </c>
      <c r="AR751" s="26">
        <f t="shared" si="2288"/>
        <v>5.4448540315084185E-2</v>
      </c>
      <c r="AS751" s="26">
        <f t="shared" si="2289"/>
        <v>3.0381382657401385E-2</v>
      </c>
      <c r="AT751" s="26">
        <f t="shared" si="2290"/>
        <v>7.932623820122808E-3</v>
      </c>
      <c r="AU751" s="26">
        <f t="shared" si="2291"/>
        <v>1.1004095451417492E-2</v>
      </c>
      <c r="AV751" s="26">
        <f t="shared" si="2292"/>
        <v>1.7649097197443502E-2</v>
      </c>
      <c r="AW751" s="26">
        <f t="shared" si="2293"/>
        <v>3.2781977431908339E-2</v>
      </c>
      <c r="AX751" s="26">
        <f t="shared" si="2294"/>
        <v>1.1923803231615222E-2</v>
      </c>
      <c r="AY751" s="26">
        <f t="shared" si="2295"/>
        <v>1.6229763115767279E-2</v>
      </c>
      <c r="AZ751" s="26">
        <f t="shared" si="2296"/>
        <v>6.2372059043773942E-3</v>
      </c>
      <c r="BA751" s="26">
        <f t="shared" si="2297"/>
        <v>6.1888117197743476E-3</v>
      </c>
      <c r="BB751" s="26">
        <f t="shared" si="2298"/>
        <v>6.4962021010996299E-3</v>
      </c>
      <c r="BC751" s="26">
        <f t="shared" si="2299"/>
        <v>7.2117157331832785E-2</v>
      </c>
      <c r="BD751" s="26">
        <f t="shared" si="2300"/>
        <v>6.1497783175281526E-2</v>
      </c>
      <c r="BE751" s="26">
        <f t="shared" si="2301"/>
        <v>2.1890136532405128E-2</v>
      </c>
      <c r="BF751" s="26">
        <f t="shared" si="2302"/>
        <v>3.8524078398703782E-2</v>
      </c>
      <c r="BG751" s="26">
        <f t="shared" si="2303"/>
        <v>0.1257111286886495</v>
      </c>
      <c r="BH751" s="26">
        <f t="shared" si="2304"/>
        <v>9.6767165568510533E-3</v>
      </c>
      <c r="BI751" s="26">
        <f t="shared" si="2305"/>
        <v>1.2177997428061124E-2</v>
      </c>
      <c r="BJ751" s="26">
        <f t="shared" si="2306"/>
        <v>8.3818914823397556E-3</v>
      </c>
      <c r="BK751" s="26">
        <f t="shared" si="2307"/>
        <v>0.15594760942862151</v>
      </c>
      <c r="BL751" s="26">
        <f t="shared" si="2308"/>
        <v>3.8514318489051236E-2</v>
      </c>
      <c r="BM751" s="26">
        <f t="shared" si="2309"/>
        <v>1.6768304328576056E-2</v>
      </c>
      <c r="BN751" s="26">
        <f t="shared" si="2310"/>
        <v>7.1389467199048429E-2</v>
      </c>
      <c r="BO751" s="26">
        <f t="shared" si="2311"/>
        <v>8.4684522145936584E-3</v>
      </c>
      <c r="BP751" s="26">
        <f t="shared" si="2312"/>
        <v>1.029745304711707E-2</v>
      </c>
      <c r="BQ751" s="26">
        <f t="shared" si="2313"/>
        <v>2.7258523386785936E-2</v>
      </c>
      <c r="BR751" s="26">
        <f t="shared" si="2314"/>
        <v>2.4483029590705247E-3</v>
      </c>
      <c r="BS751" s="26">
        <f t="shared" si="2315"/>
        <v>1.2640080818288288E-2</v>
      </c>
      <c r="BT751" s="26">
        <f t="shared" si="2316"/>
        <v>1.4040549898878917E-2</v>
      </c>
      <c r="BU751" s="26">
        <f t="shared" si="2317"/>
        <v>1</v>
      </c>
    </row>
    <row r="752" spans="1:73" x14ac:dyDescent="0.2">
      <c r="A752" s="2" t="str">
        <f t="shared" si="2282"/>
        <v>YE Mar-09</v>
      </c>
      <c r="B752" s="9">
        <f t="shared" ref="B752:AJ752" si="2342">IF(OR(B92="C",B93="C",B94="C",B95="C",B96="C",B97="C",B98="C",B99="C",B100="C",B101="C",B102="C",B103="C"),"C",SUM(B92:B103))</f>
        <v>1583986</v>
      </c>
      <c r="C752" s="9">
        <f t="shared" si="2342"/>
        <v>5569731</v>
      </c>
      <c r="D752" s="9">
        <f t="shared" si="2342"/>
        <v>643783</v>
      </c>
      <c r="E752" s="9">
        <f t="shared" si="2342"/>
        <v>1028595</v>
      </c>
      <c r="F752" s="9">
        <f t="shared" si="2342"/>
        <v>977243</v>
      </c>
      <c r="G752" s="9">
        <f t="shared" si="2342"/>
        <v>1720594</v>
      </c>
      <c r="H752" s="9">
        <f t="shared" si="2342"/>
        <v>969289</v>
      </c>
      <c r="I752" s="9">
        <f t="shared" si="2342"/>
        <v>249420</v>
      </c>
      <c r="J752" s="9">
        <f t="shared" si="2342"/>
        <v>352894</v>
      </c>
      <c r="K752" s="9">
        <f t="shared" si="2342"/>
        <v>557268</v>
      </c>
      <c r="L752" s="9">
        <f t="shared" si="2342"/>
        <v>1040377</v>
      </c>
      <c r="M752" s="9">
        <f t="shared" si="2342"/>
        <v>384508</v>
      </c>
      <c r="N752" s="9">
        <f t="shared" si="2342"/>
        <v>512264</v>
      </c>
      <c r="O752" s="9">
        <f t="shared" si="2342"/>
        <v>193168</v>
      </c>
      <c r="P752" s="9">
        <f t="shared" si="2342"/>
        <v>190842</v>
      </c>
      <c r="Q752" s="9">
        <f t="shared" si="2342"/>
        <v>204252</v>
      </c>
      <c r="R752" s="9">
        <f t="shared" si="2342"/>
        <v>2298466</v>
      </c>
      <c r="S752" s="9">
        <f t="shared" si="2342"/>
        <v>1956272</v>
      </c>
      <c r="T752" s="9">
        <f t="shared" si="2342"/>
        <v>691239</v>
      </c>
      <c r="U752" s="9">
        <f t="shared" si="2342"/>
        <v>1209778</v>
      </c>
      <c r="V752" s="9">
        <f t="shared" si="2342"/>
        <v>3986958</v>
      </c>
      <c r="W752" s="9">
        <f t="shared" si="2342"/>
        <v>307237</v>
      </c>
      <c r="X752" s="9">
        <f t="shared" si="2342"/>
        <v>385743</v>
      </c>
      <c r="Y752" s="9">
        <f t="shared" si="2342"/>
        <v>264944</v>
      </c>
      <c r="Z752" s="9">
        <f t="shared" si="2342"/>
        <v>4944878</v>
      </c>
      <c r="AA752" s="9">
        <f t="shared" si="2342"/>
        <v>1209908</v>
      </c>
      <c r="AB752" s="9">
        <f t="shared" si="2342"/>
        <v>528806</v>
      </c>
      <c r="AC752" s="9">
        <f t="shared" si="2342"/>
        <v>2260562</v>
      </c>
      <c r="AD752" s="9">
        <f t="shared" si="2342"/>
        <v>265285</v>
      </c>
      <c r="AE752" s="9">
        <f t="shared" si="2342"/>
        <v>317499</v>
      </c>
      <c r="AF752" s="9">
        <f t="shared" si="2342"/>
        <v>868213</v>
      </c>
      <c r="AG752" s="9">
        <f t="shared" si="2342"/>
        <v>77618</v>
      </c>
      <c r="AH752" s="9">
        <f t="shared" si="2342"/>
        <v>398870</v>
      </c>
      <c r="AI752" s="9">
        <f t="shared" si="2342"/>
        <v>447932</v>
      </c>
      <c r="AJ752" s="9">
        <f t="shared" si="2342"/>
        <v>31697262</v>
      </c>
      <c r="AL752" s="1" t="str">
        <f t="shared" si="2319"/>
        <v>YE Mar-09</v>
      </c>
      <c r="AM752" s="26">
        <f t="shared" si="2320"/>
        <v>4.9972328840263869E-2</v>
      </c>
      <c r="AN752" s="26">
        <f t="shared" si="2284"/>
        <v>0.17571647040050337</v>
      </c>
      <c r="AO752" s="26">
        <f t="shared" si="2285"/>
        <v>2.0310366239203879E-2</v>
      </c>
      <c r="AP752" s="26">
        <f t="shared" si="2286"/>
        <v>3.2450594628646474E-2</v>
      </c>
      <c r="AQ752" s="26">
        <f t="shared" si="2287"/>
        <v>3.0830517790464047E-2</v>
      </c>
      <c r="AR752" s="26">
        <f t="shared" si="2288"/>
        <v>5.4282101715914771E-2</v>
      </c>
      <c r="AS752" s="26">
        <f t="shared" si="2289"/>
        <v>3.0579581290018046E-2</v>
      </c>
      <c r="AT752" s="26">
        <f t="shared" si="2290"/>
        <v>7.8688184487354148E-3</v>
      </c>
      <c r="AU752" s="26">
        <f t="shared" si="2291"/>
        <v>1.1133264444102458E-2</v>
      </c>
      <c r="AV752" s="26">
        <f t="shared" si="2292"/>
        <v>1.7580950682743512E-2</v>
      </c>
      <c r="AW752" s="26">
        <f t="shared" si="2293"/>
        <v>3.2822298657846222E-2</v>
      </c>
      <c r="AX752" s="26">
        <f t="shared" si="2294"/>
        <v>1.2130637655706666E-2</v>
      </c>
      <c r="AY752" s="26">
        <f t="shared" si="2295"/>
        <v>1.6161143508231089E-2</v>
      </c>
      <c r="AZ752" s="26">
        <f t="shared" si="2296"/>
        <v>6.094154125993595E-3</v>
      </c>
      <c r="BA752" s="26">
        <f t="shared" si="2297"/>
        <v>6.0207723935272392E-3</v>
      </c>
      <c r="BB752" s="26">
        <f t="shared" si="2298"/>
        <v>6.4438373257601871E-3</v>
      </c>
      <c r="BC752" s="26">
        <f t="shared" si="2299"/>
        <v>7.2513076996997411E-2</v>
      </c>
      <c r="BD752" s="26">
        <f t="shared" si="2300"/>
        <v>6.1717381141626677E-2</v>
      </c>
      <c r="BE752" s="26">
        <f t="shared" si="2301"/>
        <v>2.1807530252928472E-2</v>
      </c>
      <c r="BF752" s="26">
        <f t="shared" si="2302"/>
        <v>3.8166640386794293E-2</v>
      </c>
      <c r="BG752" s="26">
        <f t="shared" si="2303"/>
        <v>0.1257824098497845</v>
      </c>
      <c r="BH752" s="26">
        <f t="shared" si="2304"/>
        <v>9.6928561211375285E-3</v>
      </c>
      <c r="BI752" s="26">
        <f t="shared" si="2305"/>
        <v>1.216960001150888E-2</v>
      </c>
      <c r="BJ752" s="26">
        <f t="shared" si="2306"/>
        <v>8.3585768385925577E-3</v>
      </c>
      <c r="BK752" s="26">
        <f t="shared" si="2307"/>
        <v>0.15600331662715852</v>
      </c>
      <c r="BL752" s="26">
        <f t="shared" si="2308"/>
        <v>3.8170741687405051E-2</v>
      </c>
      <c r="BM752" s="26">
        <f t="shared" si="2309"/>
        <v>1.6683018236717102E-2</v>
      </c>
      <c r="BN752" s="26">
        <f t="shared" si="2310"/>
        <v>7.1317263932764913E-2</v>
      </c>
      <c r="BO752" s="26">
        <f t="shared" si="2311"/>
        <v>8.3693348655792411E-3</v>
      </c>
      <c r="BP752" s="26">
        <f t="shared" si="2312"/>
        <v>1.0016606481657628E-2</v>
      </c>
      <c r="BQ752" s="26">
        <f t="shared" si="2313"/>
        <v>2.7390788516686394E-2</v>
      </c>
      <c r="BR752" s="26">
        <f t="shared" si="2314"/>
        <v>2.4487288523532412E-3</v>
      </c>
      <c r="BS752" s="26">
        <f t="shared" si="2315"/>
        <v>1.2583736727796868E-2</v>
      </c>
      <c r="BT752" s="26">
        <f t="shared" si="2316"/>
        <v>1.4131567578297456E-2</v>
      </c>
      <c r="BU752" s="26">
        <f t="shared" si="2317"/>
        <v>1</v>
      </c>
    </row>
    <row r="753" spans="1:73" x14ac:dyDescent="0.2">
      <c r="A753" s="2" t="str">
        <f t="shared" si="2282"/>
        <v>YE Apr-09</v>
      </c>
      <c r="B753" s="9">
        <f t="shared" ref="B753:AJ753" si="2343">IF(OR(B93="C",B94="C",B95="C",B96="C",B97="C",B98="C",B99="C",B100="C",B101="C",B102="C",B103="C",B104="C"),"C",SUM(B93:B104))</f>
        <v>1603704</v>
      </c>
      <c r="C753" s="9">
        <f t="shared" si="2343"/>
        <v>5540889</v>
      </c>
      <c r="D753" s="9">
        <f t="shared" si="2343"/>
        <v>661199</v>
      </c>
      <c r="E753" s="9">
        <f t="shared" si="2343"/>
        <v>1034909</v>
      </c>
      <c r="F753" s="9">
        <f t="shared" si="2343"/>
        <v>979604</v>
      </c>
      <c r="G753" s="9">
        <f t="shared" si="2343"/>
        <v>1730352</v>
      </c>
      <c r="H753" s="9">
        <f t="shared" si="2343"/>
        <v>980622</v>
      </c>
      <c r="I753" s="9">
        <f t="shared" si="2343"/>
        <v>254841</v>
      </c>
      <c r="J753" s="9">
        <f t="shared" si="2343"/>
        <v>362767</v>
      </c>
      <c r="K753" s="9">
        <f t="shared" si="2343"/>
        <v>562143</v>
      </c>
      <c r="L753" s="9">
        <f t="shared" si="2343"/>
        <v>1054283</v>
      </c>
      <c r="M753" s="9">
        <f t="shared" si="2343"/>
        <v>387958</v>
      </c>
      <c r="N753" s="9">
        <f t="shared" si="2343"/>
        <v>511270</v>
      </c>
      <c r="O753" s="9">
        <f t="shared" si="2343"/>
        <v>197491</v>
      </c>
      <c r="P753" s="9">
        <f t="shared" si="2343"/>
        <v>190585</v>
      </c>
      <c r="Q753" s="9">
        <f t="shared" si="2343"/>
        <v>204667</v>
      </c>
      <c r="R753" s="9">
        <f t="shared" si="2343"/>
        <v>2304209</v>
      </c>
      <c r="S753" s="9">
        <f t="shared" si="2343"/>
        <v>1960277</v>
      </c>
      <c r="T753" s="9">
        <f t="shared" si="2343"/>
        <v>694077</v>
      </c>
      <c r="U753" s="9">
        <f t="shared" si="2343"/>
        <v>1215301</v>
      </c>
      <c r="V753" s="9">
        <f t="shared" si="2343"/>
        <v>4001631</v>
      </c>
      <c r="W753" s="9">
        <f t="shared" si="2343"/>
        <v>308723</v>
      </c>
      <c r="X753" s="9">
        <f t="shared" si="2343"/>
        <v>388099</v>
      </c>
      <c r="Y753" s="9">
        <f t="shared" si="2343"/>
        <v>266452</v>
      </c>
      <c r="Z753" s="9">
        <f t="shared" si="2343"/>
        <v>4964900</v>
      </c>
      <c r="AA753" s="9">
        <f t="shared" si="2343"/>
        <v>1208650</v>
      </c>
      <c r="AB753" s="9">
        <f t="shared" si="2343"/>
        <v>535219</v>
      </c>
      <c r="AC753" s="9">
        <f t="shared" si="2343"/>
        <v>2255088</v>
      </c>
      <c r="AD753" s="9">
        <f t="shared" si="2343"/>
        <v>267773</v>
      </c>
      <c r="AE753" s="9">
        <f t="shared" si="2343"/>
        <v>322613</v>
      </c>
      <c r="AF753" s="9">
        <f t="shared" si="2343"/>
        <v>864730</v>
      </c>
      <c r="AG753" s="9">
        <f t="shared" si="2343"/>
        <v>77700</v>
      </c>
      <c r="AH753" s="9">
        <f t="shared" si="2343"/>
        <v>400081</v>
      </c>
      <c r="AI753" s="9">
        <f t="shared" si="2343"/>
        <v>446583</v>
      </c>
      <c r="AJ753" s="9">
        <f t="shared" si="2343"/>
        <v>31814201</v>
      </c>
      <c r="AL753" s="1" t="str">
        <f t="shared" si="2319"/>
        <v>YE Apr-09</v>
      </c>
      <c r="AM753" s="26">
        <f t="shared" si="2320"/>
        <v>5.0408432385273483E-2</v>
      </c>
      <c r="AN753" s="26">
        <f t="shared" si="2284"/>
        <v>0.17416401562308606</v>
      </c>
      <c r="AO753" s="26">
        <f t="shared" si="2285"/>
        <v>2.0783140208361667E-2</v>
      </c>
      <c r="AP753" s="26">
        <f t="shared" si="2286"/>
        <v>3.2529781275977984E-2</v>
      </c>
      <c r="AQ753" s="26">
        <f t="shared" si="2287"/>
        <v>3.0791406642587064E-2</v>
      </c>
      <c r="AR753" s="26">
        <f t="shared" si="2288"/>
        <v>5.4389296151111891E-2</v>
      </c>
      <c r="AS753" s="26">
        <f t="shared" si="2289"/>
        <v>3.0823404931653007E-2</v>
      </c>
      <c r="AT753" s="26">
        <f t="shared" si="2290"/>
        <v>8.0102907503476206E-3</v>
      </c>
      <c r="AU753" s="26">
        <f t="shared" si="2291"/>
        <v>1.1402675176409428E-2</v>
      </c>
      <c r="AV753" s="26">
        <f t="shared" si="2292"/>
        <v>1.7669562092727083E-2</v>
      </c>
      <c r="AW753" s="26">
        <f t="shared" si="2293"/>
        <v>3.3138754608358703E-2</v>
      </c>
      <c r="AX753" s="26">
        <f t="shared" si="2294"/>
        <v>1.2194491384523535E-2</v>
      </c>
      <c r="AY753" s="26">
        <f t="shared" si="2295"/>
        <v>1.6070496317037792E-2</v>
      </c>
      <c r="AZ753" s="26">
        <f t="shared" si="2296"/>
        <v>6.2076366462888695E-3</v>
      </c>
      <c r="BA753" s="26">
        <f t="shared" si="2297"/>
        <v>5.9905637737059621E-3</v>
      </c>
      <c r="BB753" s="26">
        <f t="shared" si="2298"/>
        <v>6.4331962949501706E-3</v>
      </c>
      <c r="BC753" s="26">
        <f t="shared" si="2299"/>
        <v>7.2427058595625274E-2</v>
      </c>
      <c r="BD753" s="26">
        <f t="shared" si="2300"/>
        <v>6.1616414631943769E-2</v>
      </c>
      <c r="BE753" s="26">
        <f t="shared" si="2301"/>
        <v>2.1816578074678034E-2</v>
      </c>
      <c r="BF753" s="26">
        <f t="shared" si="2302"/>
        <v>3.8199953536472597E-2</v>
      </c>
      <c r="BG753" s="26">
        <f t="shared" si="2303"/>
        <v>0.12578128239021311</v>
      </c>
      <c r="BH753" s="26">
        <f t="shared" si="2304"/>
        <v>9.7039369305550061E-3</v>
      </c>
      <c r="BI753" s="26">
        <f t="shared" si="2305"/>
        <v>1.2198923367586696E-2</v>
      </c>
      <c r="BJ753" s="26">
        <f t="shared" si="2306"/>
        <v>8.3752535542225316E-3</v>
      </c>
      <c r="BK753" s="26">
        <f t="shared" si="2307"/>
        <v>0.15605923908005737</v>
      </c>
      <c r="BL753" s="26">
        <f t="shared" si="2308"/>
        <v>3.799089595240817E-2</v>
      </c>
      <c r="BM753" s="26">
        <f t="shared" si="2309"/>
        <v>1.6823273355191286E-2</v>
      </c>
      <c r="BN753" s="26">
        <f t="shared" si="2310"/>
        <v>7.0883062566933552E-2</v>
      </c>
      <c r="BO753" s="26">
        <f t="shared" si="2311"/>
        <v>8.4167758919986707E-3</v>
      </c>
      <c r="BP753" s="26">
        <f t="shared" si="2312"/>
        <v>1.0140534411032357E-2</v>
      </c>
      <c r="BQ753" s="26">
        <f t="shared" si="2313"/>
        <v>2.7180629178774597E-2</v>
      </c>
      <c r="BR753" s="26">
        <f t="shared" si="2314"/>
        <v>2.4423055603376618E-3</v>
      </c>
      <c r="BS753" s="26">
        <f t="shared" si="2315"/>
        <v>1.2575547630443398E-2</v>
      </c>
      <c r="BT753" s="26">
        <f t="shared" si="2316"/>
        <v>1.4037221931174697E-2</v>
      </c>
      <c r="BU753" s="26">
        <f t="shared" si="2317"/>
        <v>1</v>
      </c>
    </row>
    <row r="754" spans="1:73" x14ac:dyDescent="0.2">
      <c r="A754" s="2" t="str">
        <f t="shared" si="2282"/>
        <v>YE May-09</v>
      </c>
      <c r="B754" s="9">
        <f t="shared" ref="B754:AJ754" si="2344">IF(OR(B94="C",B95="C",B96="C",B97="C",B98="C",B99="C",B100="C",B101="C",B102="C",B103="C",B104="C",B105="C"),"C",SUM(B94:B105))</f>
        <v>1605929</v>
      </c>
      <c r="C754" s="9">
        <f t="shared" si="2344"/>
        <v>5506130</v>
      </c>
      <c r="D754" s="9">
        <f t="shared" si="2344"/>
        <v>663216</v>
      </c>
      <c r="E754" s="9">
        <f t="shared" si="2344"/>
        <v>1031026</v>
      </c>
      <c r="F754" s="9">
        <f t="shared" si="2344"/>
        <v>979672</v>
      </c>
      <c r="G754" s="9">
        <f t="shared" si="2344"/>
        <v>1725570</v>
      </c>
      <c r="H754" s="9">
        <f t="shared" si="2344"/>
        <v>979288</v>
      </c>
      <c r="I754" s="9">
        <f t="shared" si="2344"/>
        <v>256431</v>
      </c>
      <c r="J754" s="9">
        <f t="shared" si="2344"/>
        <v>366967</v>
      </c>
      <c r="K754" s="9">
        <f t="shared" si="2344"/>
        <v>561232</v>
      </c>
      <c r="L754" s="9">
        <f t="shared" si="2344"/>
        <v>1054285</v>
      </c>
      <c r="M754" s="9">
        <f t="shared" si="2344"/>
        <v>391504</v>
      </c>
      <c r="N754" s="9">
        <f t="shared" si="2344"/>
        <v>513001</v>
      </c>
      <c r="O754" s="9">
        <f t="shared" si="2344"/>
        <v>197118</v>
      </c>
      <c r="P754" s="9">
        <f t="shared" si="2344"/>
        <v>189885</v>
      </c>
      <c r="Q754" s="9">
        <f t="shared" si="2344"/>
        <v>205600</v>
      </c>
      <c r="R754" s="9">
        <f t="shared" si="2344"/>
        <v>2308095</v>
      </c>
      <c r="S754" s="9">
        <f t="shared" si="2344"/>
        <v>1965559</v>
      </c>
      <c r="T754" s="9">
        <f t="shared" si="2344"/>
        <v>693749</v>
      </c>
      <c r="U754" s="9">
        <f t="shared" si="2344"/>
        <v>1217773</v>
      </c>
      <c r="V754" s="9">
        <f t="shared" si="2344"/>
        <v>3998180</v>
      </c>
      <c r="W754" s="9">
        <f t="shared" si="2344"/>
        <v>308523</v>
      </c>
      <c r="X754" s="9">
        <f t="shared" si="2344"/>
        <v>392921</v>
      </c>
      <c r="Y754" s="9">
        <f t="shared" si="2344"/>
        <v>267078</v>
      </c>
      <c r="Z754" s="9">
        <f t="shared" si="2344"/>
        <v>4966699</v>
      </c>
      <c r="AA754" s="9">
        <f t="shared" si="2344"/>
        <v>1215779</v>
      </c>
      <c r="AB754" s="9">
        <f t="shared" si="2344"/>
        <v>540061</v>
      </c>
      <c r="AC754" s="9">
        <f t="shared" si="2344"/>
        <v>2247220</v>
      </c>
      <c r="AD754" s="9">
        <f t="shared" si="2344"/>
        <v>270424</v>
      </c>
      <c r="AE754" s="9">
        <f t="shared" si="2344"/>
        <v>324517</v>
      </c>
      <c r="AF754" s="9">
        <f t="shared" si="2344"/>
        <v>866409</v>
      </c>
      <c r="AG754" s="9">
        <f t="shared" si="2344"/>
        <v>79178</v>
      </c>
      <c r="AH754" s="9">
        <f t="shared" si="2344"/>
        <v>397677</v>
      </c>
      <c r="AI754" s="9">
        <f t="shared" si="2344"/>
        <v>447171</v>
      </c>
      <c r="AJ754" s="9">
        <f t="shared" si="2344"/>
        <v>31801602</v>
      </c>
      <c r="AL754" s="1" t="str">
        <f t="shared" si="2319"/>
        <v>YE May-09</v>
      </c>
      <c r="AM754" s="26">
        <f t="shared" si="2320"/>
        <v>5.0498367975298858E-2</v>
      </c>
      <c r="AN754" s="26">
        <f t="shared" si="2284"/>
        <v>0.17314001980151816</v>
      </c>
      <c r="AO754" s="26">
        <f t="shared" si="2285"/>
        <v>2.0854798446946165E-2</v>
      </c>
      <c r="AP754" s="26">
        <f t="shared" si="2286"/>
        <v>3.2420567995285268E-2</v>
      </c>
      <c r="AQ754" s="26">
        <f t="shared" si="2287"/>
        <v>3.0805743685491063E-2</v>
      </c>
      <c r="AR754" s="26">
        <f t="shared" si="2288"/>
        <v>5.4260474047816837E-2</v>
      </c>
      <c r="AS754" s="26">
        <f t="shared" si="2289"/>
        <v>3.0793668822092675E-2</v>
      </c>
      <c r="AT754" s="26">
        <f t="shared" si="2290"/>
        <v>8.0634617086271319E-3</v>
      </c>
      <c r="AU754" s="26">
        <f t="shared" si="2291"/>
        <v>1.1539261449784826E-2</v>
      </c>
      <c r="AV754" s="26">
        <f t="shared" si="2292"/>
        <v>1.7647915976056805E-2</v>
      </c>
      <c r="AW754" s="26">
        <f t="shared" si="2293"/>
        <v>3.3151946244720627E-2</v>
      </c>
      <c r="AX754" s="26">
        <f t="shared" si="2294"/>
        <v>1.2310826353967954E-2</v>
      </c>
      <c r="AY754" s="26">
        <f t="shared" si="2295"/>
        <v>1.6131294266244826E-2</v>
      </c>
      <c r="AZ754" s="26">
        <f t="shared" si="2296"/>
        <v>6.1983669879272117E-3</v>
      </c>
      <c r="BA754" s="26">
        <f t="shared" si="2297"/>
        <v>5.9709256156340804E-3</v>
      </c>
      <c r="BB754" s="26">
        <f t="shared" si="2298"/>
        <v>6.4650831112218815E-3</v>
      </c>
      <c r="BC754" s="26">
        <f t="shared" si="2299"/>
        <v>7.2577947488305775E-2</v>
      </c>
      <c r="BD754" s="26">
        <f t="shared" si="2300"/>
        <v>6.1806917777286814E-2</v>
      </c>
      <c r="BE754" s="26">
        <f t="shared" si="2301"/>
        <v>2.1814907311902085E-2</v>
      </c>
      <c r="BF754" s="26">
        <f t="shared" si="2302"/>
        <v>3.8292819336585619E-2</v>
      </c>
      <c r="BG754" s="26">
        <f t="shared" si="2303"/>
        <v>0.12572259724525828</v>
      </c>
      <c r="BH754" s="26">
        <f t="shared" si="2304"/>
        <v>9.7014923965151184E-3</v>
      </c>
      <c r="BI754" s="26">
        <f t="shared" si="2305"/>
        <v>1.2355383857706287E-2</v>
      </c>
      <c r="BJ754" s="26">
        <f t="shared" si="2306"/>
        <v>8.3982561633215835E-3</v>
      </c>
      <c r="BK754" s="26">
        <f t="shared" si="2307"/>
        <v>0.15617763532793097</v>
      </c>
      <c r="BL754" s="26">
        <f t="shared" si="2308"/>
        <v>3.8230118092792933E-2</v>
      </c>
      <c r="BM754" s="26">
        <f t="shared" si="2309"/>
        <v>1.6982194796350197E-2</v>
      </c>
      <c r="BN754" s="26">
        <f t="shared" si="2310"/>
        <v>7.0663735745136361E-2</v>
      </c>
      <c r="BO754" s="26">
        <f t="shared" si="2311"/>
        <v>8.5034709886627723E-3</v>
      </c>
      <c r="BP754" s="26">
        <f t="shared" si="2312"/>
        <v>1.0204423035040813E-2</v>
      </c>
      <c r="BQ754" s="26">
        <f t="shared" si="2313"/>
        <v>2.7244193547230733E-2</v>
      </c>
      <c r="BR754" s="26">
        <f t="shared" si="2314"/>
        <v>2.4897487868692906E-3</v>
      </c>
      <c r="BS754" s="26">
        <f t="shared" si="2315"/>
        <v>1.2504936072088444E-2</v>
      </c>
      <c r="BT754" s="26">
        <f t="shared" si="2316"/>
        <v>1.4061272762296692E-2</v>
      </c>
      <c r="BU754" s="26">
        <f t="shared" si="2317"/>
        <v>1</v>
      </c>
    </row>
    <row r="755" spans="1:73" x14ac:dyDescent="0.2">
      <c r="A755" s="2" t="str">
        <f t="shared" si="2282"/>
        <v>YE Jun-09</v>
      </c>
      <c r="B755" s="9">
        <f t="shared" ref="B755:AJ755" si="2345">IF(OR(B95="C",B96="C",B97="C",B98="C",B99="C",B100="C",B101="C",B102="C",B103="C",B104="C",B105="C",B106="C"),"C",SUM(B95:B106))</f>
        <v>1599915</v>
      </c>
      <c r="C755" s="9">
        <f t="shared" si="2345"/>
        <v>5466962</v>
      </c>
      <c r="D755" s="9">
        <f t="shared" si="2345"/>
        <v>663416</v>
      </c>
      <c r="E755" s="9">
        <f t="shared" si="2345"/>
        <v>1031284</v>
      </c>
      <c r="F755" s="9">
        <f t="shared" si="2345"/>
        <v>972264</v>
      </c>
      <c r="G755" s="9">
        <f t="shared" si="2345"/>
        <v>1713003</v>
      </c>
      <c r="H755" s="9">
        <f t="shared" si="2345"/>
        <v>979365</v>
      </c>
      <c r="I755" s="9">
        <f t="shared" si="2345"/>
        <v>257538</v>
      </c>
      <c r="J755" s="9">
        <f t="shared" si="2345"/>
        <v>368232</v>
      </c>
      <c r="K755" s="9">
        <f t="shared" si="2345"/>
        <v>555551</v>
      </c>
      <c r="L755" s="9">
        <f t="shared" si="2345"/>
        <v>1052059</v>
      </c>
      <c r="M755" s="9">
        <f t="shared" si="2345"/>
        <v>399220</v>
      </c>
      <c r="N755" s="9">
        <f t="shared" si="2345"/>
        <v>511490</v>
      </c>
      <c r="O755" s="9">
        <f t="shared" si="2345"/>
        <v>197170</v>
      </c>
      <c r="P755" s="9">
        <f t="shared" si="2345"/>
        <v>188819</v>
      </c>
      <c r="Q755" s="9">
        <f t="shared" si="2345"/>
        <v>205942</v>
      </c>
      <c r="R755" s="9">
        <f t="shared" si="2345"/>
        <v>2304156</v>
      </c>
      <c r="S755" s="9">
        <f t="shared" si="2345"/>
        <v>1964629</v>
      </c>
      <c r="T755" s="9">
        <f t="shared" si="2345"/>
        <v>686472</v>
      </c>
      <c r="U755" s="9">
        <f t="shared" si="2345"/>
        <v>1213157</v>
      </c>
      <c r="V755" s="9">
        <f t="shared" si="2345"/>
        <v>3980122</v>
      </c>
      <c r="W755" s="9">
        <f t="shared" si="2345"/>
        <v>306970</v>
      </c>
      <c r="X755" s="9">
        <f t="shared" si="2345"/>
        <v>392081</v>
      </c>
      <c r="Y755" s="9">
        <f t="shared" si="2345"/>
        <v>268311</v>
      </c>
      <c r="Z755" s="9">
        <f t="shared" si="2345"/>
        <v>4947481</v>
      </c>
      <c r="AA755" s="9">
        <f t="shared" si="2345"/>
        <v>1217649</v>
      </c>
      <c r="AB755" s="9">
        <f t="shared" si="2345"/>
        <v>544185</v>
      </c>
      <c r="AC755" s="9">
        <f t="shared" si="2345"/>
        <v>2254808</v>
      </c>
      <c r="AD755" s="9">
        <f t="shared" si="2345"/>
        <v>272537</v>
      </c>
      <c r="AE755" s="9">
        <f t="shared" si="2345"/>
        <v>324315</v>
      </c>
      <c r="AF755" s="9">
        <f t="shared" si="2345"/>
        <v>871331</v>
      </c>
      <c r="AG755" s="9">
        <f t="shared" si="2345"/>
        <v>78980</v>
      </c>
      <c r="AH755" s="9">
        <f t="shared" si="2345"/>
        <v>397226</v>
      </c>
      <c r="AI755" s="9">
        <f t="shared" si="2345"/>
        <v>444977</v>
      </c>
      <c r="AJ755" s="9">
        <f t="shared" si="2345"/>
        <v>31719502</v>
      </c>
      <c r="AL755" s="1" t="str">
        <f t="shared" si="2319"/>
        <v>YE Jun-09</v>
      </c>
      <c r="AM755" s="26">
        <f t="shared" si="2320"/>
        <v>5.0439474112802904E-2</v>
      </c>
      <c r="AN755" s="26">
        <f t="shared" si="2284"/>
        <v>0.17235333644267176</v>
      </c>
      <c r="AO755" s="26">
        <f t="shared" si="2285"/>
        <v>2.0915082462517855E-2</v>
      </c>
      <c r="AP755" s="26">
        <f t="shared" si="2286"/>
        <v>3.2512616370837098E-2</v>
      </c>
      <c r="AQ755" s="26">
        <f t="shared" si="2287"/>
        <v>3.0651931420613097E-2</v>
      </c>
      <c r="AR755" s="26">
        <f t="shared" si="2288"/>
        <v>5.4004725547078261E-2</v>
      </c>
      <c r="AS755" s="26">
        <f t="shared" si="2289"/>
        <v>3.0875800004678509E-2</v>
      </c>
      <c r="AT755" s="26">
        <f t="shared" si="2290"/>
        <v>8.1192321367466614E-3</v>
      </c>
      <c r="AU755" s="26">
        <f t="shared" si="2291"/>
        <v>1.1609009498320623E-2</v>
      </c>
      <c r="AV755" s="26">
        <f t="shared" si="2292"/>
        <v>1.751449313422386E-2</v>
      </c>
      <c r="AW755" s="26">
        <f t="shared" si="2293"/>
        <v>3.3167576212262094E-2</v>
      </c>
      <c r="AX755" s="26">
        <f t="shared" si="2294"/>
        <v>1.2585947913053615E-2</v>
      </c>
      <c r="AY755" s="26">
        <f t="shared" si="2295"/>
        <v>1.612541079617202E-2</v>
      </c>
      <c r="AZ755" s="26">
        <f t="shared" si="2296"/>
        <v>6.2160496719021628E-3</v>
      </c>
      <c r="BA755" s="26">
        <f t="shared" si="2297"/>
        <v>5.9527731551396994E-3</v>
      </c>
      <c r="BB755" s="26">
        <f t="shared" si="2298"/>
        <v>6.492598780396994E-3</v>
      </c>
      <c r="BC755" s="26">
        <f t="shared" si="2299"/>
        <v>7.2641619657206474E-2</v>
      </c>
      <c r="BD755" s="26">
        <f t="shared" si="2300"/>
        <v>6.1937573925340945E-2</v>
      </c>
      <c r="BE755" s="26">
        <f t="shared" si="2301"/>
        <v>2.1641953899528436E-2</v>
      </c>
      <c r="BF755" s="26">
        <f t="shared" si="2302"/>
        <v>3.8246407525565816E-2</v>
      </c>
      <c r="BG755" s="26">
        <f t="shared" si="2303"/>
        <v>0.12547870392164417</v>
      </c>
      <c r="BH755" s="26">
        <f t="shared" si="2304"/>
        <v>9.6776424800111924E-3</v>
      </c>
      <c r="BI755" s="26">
        <f t="shared" si="2305"/>
        <v>1.2360881327834214E-2</v>
      </c>
      <c r="BJ755" s="26">
        <f t="shared" si="2306"/>
        <v>8.4588654639029329E-3</v>
      </c>
      <c r="BK755" s="26">
        <f t="shared" si="2307"/>
        <v>0.15597599861435404</v>
      </c>
      <c r="BL755" s="26">
        <f t="shared" si="2308"/>
        <v>3.8388023872505943E-2</v>
      </c>
      <c r="BM755" s="26">
        <f t="shared" si="2309"/>
        <v>1.7156164683796108E-2</v>
      </c>
      <c r="BN755" s="26">
        <f t="shared" si="2310"/>
        <v>7.1085857527019181E-2</v>
      </c>
      <c r="BO755" s="26">
        <f t="shared" si="2311"/>
        <v>8.5920958027651262E-3</v>
      </c>
      <c r="BP755" s="26">
        <f t="shared" si="2312"/>
        <v>1.0224466954115484E-2</v>
      </c>
      <c r="BQ755" s="26">
        <f t="shared" si="2313"/>
        <v>2.7469882723883874E-2</v>
      </c>
      <c r="BR755" s="26">
        <f t="shared" si="2314"/>
        <v>2.489950819530521E-3</v>
      </c>
      <c r="BS755" s="26">
        <f t="shared" si="2315"/>
        <v>1.252308437881528E-2</v>
      </c>
      <c r="BT755" s="26">
        <f t="shared" si="2316"/>
        <v>1.4028498934188815E-2</v>
      </c>
      <c r="BU755" s="26">
        <f t="shared" si="2317"/>
        <v>1</v>
      </c>
    </row>
    <row r="756" spans="1:73" x14ac:dyDescent="0.2">
      <c r="A756" s="2" t="str">
        <f t="shared" si="2282"/>
        <v>YE Jul-09</v>
      </c>
      <c r="B756" s="9">
        <f t="shared" ref="B756:AJ756" si="2346">IF(OR(B96="C",B97="C",B98="C",B99="C",B100="C",B101="C",B102="C",B103="C",B104="C",B105="C",B106="C",B107="C"),"C",SUM(B96:B107))</f>
        <v>1601134</v>
      </c>
      <c r="C756" s="9">
        <f t="shared" si="2346"/>
        <v>5492021</v>
      </c>
      <c r="D756" s="9">
        <f t="shared" si="2346"/>
        <v>666882</v>
      </c>
      <c r="E756" s="9">
        <f t="shared" si="2346"/>
        <v>1030172</v>
      </c>
      <c r="F756" s="9">
        <f t="shared" si="2346"/>
        <v>969520</v>
      </c>
      <c r="G756" s="9">
        <f t="shared" si="2346"/>
        <v>1707502</v>
      </c>
      <c r="H756" s="9">
        <f t="shared" si="2346"/>
        <v>987489</v>
      </c>
      <c r="I756" s="9">
        <f t="shared" si="2346"/>
        <v>257622</v>
      </c>
      <c r="J756" s="9">
        <f t="shared" si="2346"/>
        <v>368488</v>
      </c>
      <c r="K756" s="9">
        <f t="shared" si="2346"/>
        <v>552451</v>
      </c>
      <c r="L756" s="9">
        <f t="shared" si="2346"/>
        <v>1052611</v>
      </c>
      <c r="M756" s="9">
        <f t="shared" si="2346"/>
        <v>415475</v>
      </c>
      <c r="N756" s="9">
        <f t="shared" si="2346"/>
        <v>513366</v>
      </c>
      <c r="O756" s="9">
        <f t="shared" si="2346"/>
        <v>193099</v>
      </c>
      <c r="P756" s="9">
        <f t="shared" si="2346"/>
        <v>189635</v>
      </c>
      <c r="Q756" s="9">
        <f t="shared" si="2346"/>
        <v>205005</v>
      </c>
      <c r="R756" s="9">
        <f t="shared" si="2346"/>
        <v>2301944</v>
      </c>
      <c r="S756" s="9">
        <f t="shared" si="2346"/>
        <v>1962893</v>
      </c>
      <c r="T756" s="9">
        <f t="shared" si="2346"/>
        <v>685141</v>
      </c>
      <c r="U756" s="9">
        <f t="shared" si="2346"/>
        <v>1213372</v>
      </c>
      <c r="V756" s="9">
        <f t="shared" si="2346"/>
        <v>3974394</v>
      </c>
      <c r="W756" s="9">
        <f t="shared" si="2346"/>
        <v>306696</v>
      </c>
      <c r="X756" s="9">
        <f t="shared" si="2346"/>
        <v>398560</v>
      </c>
      <c r="Y756" s="9">
        <f t="shared" si="2346"/>
        <v>269482</v>
      </c>
      <c r="Z756" s="9">
        <f t="shared" si="2346"/>
        <v>4949129</v>
      </c>
      <c r="AA756" s="9">
        <f t="shared" si="2346"/>
        <v>1219583</v>
      </c>
      <c r="AB756" s="9">
        <f t="shared" si="2346"/>
        <v>547751</v>
      </c>
      <c r="AC756" s="9">
        <f t="shared" si="2346"/>
        <v>2283515</v>
      </c>
      <c r="AD756" s="9">
        <f t="shared" si="2346"/>
        <v>275011</v>
      </c>
      <c r="AE756" s="9">
        <f t="shared" si="2346"/>
        <v>325209</v>
      </c>
      <c r="AF756" s="9">
        <f t="shared" si="2346"/>
        <v>868014</v>
      </c>
      <c r="AG756" s="9">
        <f t="shared" si="2346"/>
        <v>78581</v>
      </c>
      <c r="AH756" s="9">
        <f t="shared" si="2346"/>
        <v>396096</v>
      </c>
      <c r="AI756" s="9">
        <f t="shared" si="2346"/>
        <v>444765</v>
      </c>
      <c r="AJ756" s="9">
        <f t="shared" si="2346"/>
        <v>31790579</v>
      </c>
      <c r="AL756" s="1" t="str">
        <f t="shared" si="2319"/>
        <v>YE Jul-09</v>
      </c>
      <c r="AM756" s="26">
        <f t="shared" si="2320"/>
        <v>5.0365046827237719E-2</v>
      </c>
      <c r="AN756" s="26">
        <f t="shared" si="2284"/>
        <v>0.1727562432883025</v>
      </c>
      <c r="AO756" s="26">
        <f t="shared" si="2285"/>
        <v>2.0977346779371336E-2</v>
      </c>
      <c r="AP756" s="26">
        <f t="shared" si="2286"/>
        <v>3.2404946131997153E-2</v>
      </c>
      <c r="AQ756" s="26">
        <f t="shared" si="2287"/>
        <v>3.0497085315747158E-2</v>
      </c>
      <c r="AR756" s="26">
        <f t="shared" si="2288"/>
        <v>5.371094373587848E-2</v>
      </c>
      <c r="AS756" s="26">
        <f t="shared" si="2289"/>
        <v>3.1062315662762859E-2</v>
      </c>
      <c r="AT756" s="26">
        <f t="shared" si="2290"/>
        <v>8.1037215459334663E-3</v>
      </c>
      <c r="AU756" s="26">
        <f t="shared" si="2291"/>
        <v>1.1591106912522731E-2</v>
      </c>
      <c r="AV756" s="26">
        <f t="shared" si="2292"/>
        <v>1.7377821272144808E-2</v>
      </c>
      <c r="AW756" s="26">
        <f t="shared" si="2293"/>
        <v>3.311078417288342E-2</v>
      </c>
      <c r="AX756" s="26">
        <f t="shared" si="2294"/>
        <v>1.3069123402879829E-2</v>
      </c>
      <c r="AY756" s="26">
        <f t="shared" si="2295"/>
        <v>1.614836898692534E-2</v>
      </c>
      <c r="AZ756" s="26">
        <f t="shared" si="2296"/>
        <v>6.0740950959087599E-3</v>
      </c>
      <c r="BA756" s="26">
        <f t="shared" si="2297"/>
        <v>5.9651319971240537E-3</v>
      </c>
      <c r="BB756" s="26">
        <f t="shared" si="2298"/>
        <v>6.4486085641912968E-3</v>
      </c>
      <c r="BC756" s="26">
        <f t="shared" si="2299"/>
        <v>7.2409628022188588E-2</v>
      </c>
      <c r="BD756" s="26">
        <f t="shared" si="2300"/>
        <v>6.1744487258316369E-2</v>
      </c>
      <c r="BE756" s="26">
        <f t="shared" si="2301"/>
        <v>2.1551699325765662E-2</v>
      </c>
      <c r="BF756" s="26">
        <f t="shared" si="2302"/>
        <v>3.8167659670495464E-2</v>
      </c>
      <c r="BG756" s="26">
        <f t="shared" si="2303"/>
        <v>0.12501798095593036</v>
      </c>
      <c r="BH756" s="26">
        <f t="shared" si="2304"/>
        <v>9.6473864159567525E-3</v>
      </c>
      <c r="BI756" s="26">
        <f t="shared" si="2305"/>
        <v>1.2537047532226449E-2</v>
      </c>
      <c r="BJ756" s="26">
        <f t="shared" si="2306"/>
        <v>8.476788044659395E-3</v>
      </c>
      <c r="BK756" s="26">
        <f t="shared" si="2307"/>
        <v>0.15567910858119319</v>
      </c>
      <c r="BL756" s="26">
        <f t="shared" si="2308"/>
        <v>3.8363032016497718E-2</v>
      </c>
      <c r="BM756" s="26">
        <f t="shared" si="2309"/>
        <v>1.7229978730491195E-2</v>
      </c>
      <c r="BN756" s="26">
        <f t="shared" si="2310"/>
        <v>7.1829927979606786E-2</v>
      </c>
      <c r="BO756" s="26">
        <f t="shared" si="2311"/>
        <v>8.6507074941919119E-3</v>
      </c>
      <c r="BP756" s="26">
        <f t="shared" si="2312"/>
        <v>1.022972875077236E-2</v>
      </c>
      <c r="BQ756" s="26">
        <f t="shared" si="2313"/>
        <v>2.7304126798068068E-2</v>
      </c>
      <c r="BR756" s="26">
        <f t="shared" si="2314"/>
        <v>2.4718329288686437E-3</v>
      </c>
      <c r="BS756" s="26">
        <f t="shared" si="2315"/>
        <v>1.2459540293368045E-2</v>
      </c>
      <c r="BT756" s="26">
        <f t="shared" si="2316"/>
        <v>1.3990465540121179E-2</v>
      </c>
      <c r="BU756" s="26">
        <f t="shared" si="2317"/>
        <v>1</v>
      </c>
    </row>
    <row r="757" spans="1:73" x14ac:dyDescent="0.2">
      <c r="A757" s="2" t="str">
        <f t="shared" si="2282"/>
        <v>YE Aug-09</v>
      </c>
      <c r="B757" s="9">
        <f t="shared" ref="B757:AJ757" si="2347">IF(OR(B97="C",B98="C",B99="C",B100="C",B101="C",B102="C",B103="C",B104="C",B105="C",B106="C",B107="C",B108="C"),"C",SUM(B97:B108))</f>
        <v>1608234</v>
      </c>
      <c r="C757" s="9">
        <f t="shared" si="2347"/>
        <v>5459471</v>
      </c>
      <c r="D757" s="9">
        <f t="shared" si="2347"/>
        <v>667561</v>
      </c>
      <c r="E757" s="9">
        <f t="shared" si="2347"/>
        <v>1025938</v>
      </c>
      <c r="F757" s="9">
        <f t="shared" si="2347"/>
        <v>967556</v>
      </c>
      <c r="G757" s="9">
        <f t="shared" si="2347"/>
        <v>1696176</v>
      </c>
      <c r="H757" s="9">
        <f t="shared" si="2347"/>
        <v>986462</v>
      </c>
      <c r="I757" s="9">
        <f t="shared" si="2347"/>
        <v>260146</v>
      </c>
      <c r="J757" s="9">
        <f t="shared" si="2347"/>
        <v>370121</v>
      </c>
      <c r="K757" s="9">
        <f t="shared" si="2347"/>
        <v>549445</v>
      </c>
      <c r="L757" s="9">
        <f t="shared" si="2347"/>
        <v>1056108</v>
      </c>
      <c r="M757" s="9">
        <f t="shared" si="2347"/>
        <v>420116</v>
      </c>
      <c r="N757" s="9">
        <f t="shared" si="2347"/>
        <v>511661</v>
      </c>
      <c r="O757" s="9">
        <f t="shared" si="2347"/>
        <v>191091</v>
      </c>
      <c r="P757" s="9">
        <f t="shared" si="2347"/>
        <v>190358</v>
      </c>
      <c r="Q757" s="9">
        <f t="shared" si="2347"/>
        <v>204208</v>
      </c>
      <c r="R757" s="9">
        <f t="shared" si="2347"/>
        <v>2303044</v>
      </c>
      <c r="S757" s="9">
        <f t="shared" si="2347"/>
        <v>1968248</v>
      </c>
      <c r="T757" s="9">
        <f t="shared" si="2347"/>
        <v>684641</v>
      </c>
      <c r="U757" s="9">
        <f t="shared" si="2347"/>
        <v>1214377</v>
      </c>
      <c r="V757" s="9">
        <f t="shared" si="2347"/>
        <v>3977336</v>
      </c>
      <c r="W757" s="9">
        <f t="shared" si="2347"/>
        <v>307329</v>
      </c>
      <c r="X757" s="9">
        <f t="shared" si="2347"/>
        <v>403072</v>
      </c>
      <c r="Y757" s="9">
        <f t="shared" si="2347"/>
        <v>271130</v>
      </c>
      <c r="Z757" s="9">
        <f t="shared" si="2347"/>
        <v>4958865</v>
      </c>
      <c r="AA757" s="9">
        <f t="shared" si="2347"/>
        <v>1217987</v>
      </c>
      <c r="AB757" s="9">
        <f t="shared" si="2347"/>
        <v>557773</v>
      </c>
      <c r="AC757" s="9">
        <f t="shared" si="2347"/>
        <v>2287383</v>
      </c>
      <c r="AD757" s="9">
        <f t="shared" si="2347"/>
        <v>277247</v>
      </c>
      <c r="AE757" s="9">
        <f t="shared" si="2347"/>
        <v>328340</v>
      </c>
      <c r="AF757" s="9">
        <f t="shared" si="2347"/>
        <v>872405</v>
      </c>
      <c r="AG757" s="9">
        <f t="shared" si="2347"/>
        <v>78340</v>
      </c>
      <c r="AH757" s="9">
        <f t="shared" si="2347"/>
        <v>395259</v>
      </c>
      <c r="AI757" s="9">
        <f t="shared" si="2347"/>
        <v>447762</v>
      </c>
      <c r="AJ757" s="9">
        <f t="shared" si="2347"/>
        <v>31788068</v>
      </c>
      <c r="AL757" s="1" t="str">
        <f t="shared" si="2319"/>
        <v>YE Aug-09</v>
      </c>
      <c r="AM757" s="26">
        <f t="shared" si="2320"/>
        <v>5.0592379505416937E-2</v>
      </c>
      <c r="AN757" s="26">
        <f t="shared" si="2284"/>
        <v>0.17174592051331966</v>
      </c>
      <c r="AO757" s="26">
        <f t="shared" si="2285"/>
        <v>2.100036403596469E-2</v>
      </c>
      <c r="AP757" s="26">
        <f t="shared" si="2286"/>
        <v>3.2274311228980633E-2</v>
      </c>
      <c r="AQ757" s="26">
        <f t="shared" si="2287"/>
        <v>3.043771014960708E-2</v>
      </c>
      <c r="AR757" s="26">
        <f t="shared" si="2288"/>
        <v>5.3358889253665873E-2</v>
      </c>
      <c r="AS757" s="26">
        <f t="shared" si="2289"/>
        <v>3.1032461614213233E-2</v>
      </c>
      <c r="AT757" s="26">
        <f t="shared" si="2290"/>
        <v>8.1837625363076483E-3</v>
      </c>
      <c r="AU757" s="26">
        <f t="shared" si="2291"/>
        <v>1.1643393992991332E-2</v>
      </c>
      <c r="AV757" s="26">
        <f t="shared" si="2292"/>
        <v>1.7284630195204063E-2</v>
      </c>
      <c r="AW757" s="26">
        <f t="shared" si="2293"/>
        <v>3.3223409488113594E-2</v>
      </c>
      <c r="AX757" s="26">
        <f t="shared" si="2294"/>
        <v>1.3216153935495545E-2</v>
      </c>
      <c r="AY757" s="26">
        <f t="shared" si="2295"/>
        <v>1.6096008099642924E-2</v>
      </c>
      <c r="AZ757" s="26">
        <f t="shared" si="2296"/>
        <v>6.0114065441158613E-3</v>
      </c>
      <c r="BA757" s="26">
        <f t="shared" si="2297"/>
        <v>5.988347577462084E-3</v>
      </c>
      <c r="BB757" s="26">
        <f t="shared" si="2298"/>
        <v>6.4240456513431389E-3</v>
      </c>
      <c r="BC757" s="26">
        <f t="shared" si="2299"/>
        <v>7.2449951975690999E-2</v>
      </c>
      <c r="BD757" s="26">
        <f t="shared" si="2300"/>
        <v>6.1917824008681496E-2</v>
      </c>
      <c r="BE757" s="26">
        <f t="shared" si="2301"/>
        <v>2.153767256317685E-2</v>
      </c>
      <c r="BF757" s="26">
        <f t="shared" si="2302"/>
        <v>3.8202290242993063E-2</v>
      </c>
      <c r="BG757" s="26">
        <f t="shared" si="2303"/>
        <v>0.12512040681428013</v>
      </c>
      <c r="BH757" s="26">
        <f t="shared" si="2304"/>
        <v>9.6680616135588985E-3</v>
      </c>
      <c r="BI757" s="26">
        <f t="shared" si="2305"/>
        <v>1.2679977908692028E-2</v>
      </c>
      <c r="BJ757" s="26">
        <f t="shared" si="2306"/>
        <v>8.5293009943227752E-3</v>
      </c>
      <c r="BK757" s="26">
        <f t="shared" si="2307"/>
        <v>0.15599768441416445</v>
      </c>
      <c r="BL757" s="26">
        <f t="shared" si="2308"/>
        <v>3.8315854867304301E-2</v>
      </c>
      <c r="BM757" s="26">
        <f t="shared" si="2309"/>
        <v>1.7546615289737017E-2</v>
      </c>
      <c r="BN757" s="26">
        <f t="shared" si="2310"/>
        <v>7.1957282839586231E-2</v>
      </c>
      <c r="BO757" s="26">
        <f t="shared" si="2311"/>
        <v>8.7217316887581841E-3</v>
      </c>
      <c r="BP757" s="26">
        <f t="shared" si="2312"/>
        <v>1.0329032893726036E-2</v>
      </c>
      <c r="BQ757" s="26">
        <f t="shared" si="2313"/>
        <v>2.7444417194527206E-2</v>
      </c>
      <c r="BR757" s="26">
        <f t="shared" si="2314"/>
        <v>2.4644467225878593E-3</v>
      </c>
      <c r="BS757" s="26">
        <f t="shared" si="2315"/>
        <v>1.2434193861671619E-2</v>
      </c>
      <c r="BT757" s="26">
        <f t="shared" si="2316"/>
        <v>1.4085851332644689E-2</v>
      </c>
      <c r="BU757" s="26">
        <f t="shared" si="2317"/>
        <v>1</v>
      </c>
    </row>
    <row r="758" spans="1:73" x14ac:dyDescent="0.2">
      <c r="A758" s="2" t="str">
        <f t="shared" si="2282"/>
        <v>YE Sep-09</v>
      </c>
      <c r="B758" s="9">
        <f t="shared" ref="B758:AJ758" si="2348">IF(OR(B98="C",B99="C",B100="C",B101="C",B102="C",B103="C",B104="C",B105="C",B106="C",B107="C",B108="C",B109="C"),"C",SUM(B98:B109))</f>
        <v>1610490</v>
      </c>
      <c r="C758" s="9">
        <f t="shared" si="2348"/>
        <v>5458472</v>
      </c>
      <c r="D758" s="9">
        <f t="shared" si="2348"/>
        <v>670666</v>
      </c>
      <c r="E758" s="9">
        <f t="shared" si="2348"/>
        <v>1029476</v>
      </c>
      <c r="F758" s="9">
        <f t="shared" si="2348"/>
        <v>972181</v>
      </c>
      <c r="G758" s="9">
        <f t="shared" si="2348"/>
        <v>1701485</v>
      </c>
      <c r="H758" s="9">
        <f t="shared" si="2348"/>
        <v>986189</v>
      </c>
      <c r="I758" s="9">
        <f t="shared" si="2348"/>
        <v>260972</v>
      </c>
      <c r="J758" s="9">
        <f t="shared" si="2348"/>
        <v>371031</v>
      </c>
      <c r="K758" s="9">
        <f t="shared" si="2348"/>
        <v>550569</v>
      </c>
      <c r="L758" s="9">
        <f t="shared" si="2348"/>
        <v>1055381</v>
      </c>
      <c r="M758" s="9">
        <f t="shared" si="2348"/>
        <v>421761</v>
      </c>
      <c r="N758" s="9">
        <f t="shared" si="2348"/>
        <v>516707</v>
      </c>
      <c r="O758" s="9">
        <f t="shared" si="2348"/>
        <v>188150</v>
      </c>
      <c r="P758" s="9">
        <f t="shared" si="2348"/>
        <v>190863</v>
      </c>
      <c r="Q758" s="9">
        <f t="shared" si="2348"/>
        <v>205432</v>
      </c>
      <c r="R758" s="9">
        <f t="shared" si="2348"/>
        <v>2308693</v>
      </c>
      <c r="S758" s="9">
        <f t="shared" si="2348"/>
        <v>1976160</v>
      </c>
      <c r="T758" s="9">
        <f t="shared" si="2348"/>
        <v>684283</v>
      </c>
      <c r="U758" s="9">
        <f t="shared" si="2348"/>
        <v>1212771</v>
      </c>
      <c r="V758" s="9">
        <f t="shared" si="2348"/>
        <v>3981299</v>
      </c>
      <c r="W758" s="9">
        <f t="shared" si="2348"/>
        <v>307387</v>
      </c>
      <c r="X758" s="9">
        <f t="shared" si="2348"/>
        <v>407617</v>
      </c>
      <c r="Y758" s="9">
        <f t="shared" si="2348"/>
        <v>272270</v>
      </c>
      <c r="Z758" s="9">
        <f t="shared" si="2348"/>
        <v>4968571</v>
      </c>
      <c r="AA758" s="9">
        <f t="shared" si="2348"/>
        <v>1221923</v>
      </c>
      <c r="AB758" s="9">
        <f t="shared" si="2348"/>
        <v>565151</v>
      </c>
      <c r="AC758" s="9">
        <f t="shared" si="2348"/>
        <v>2295095</v>
      </c>
      <c r="AD758" s="9">
        <f t="shared" si="2348"/>
        <v>279527</v>
      </c>
      <c r="AE758" s="9">
        <f t="shared" si="2348"/>
        <v>331252</v>
      </c>
      <c r="AF758" s="9">
        <f t="shared" si="2348"/>
        <v>872949</v>
      </c>
      <c r="AG758" s="9">
        <f t="shared" si="2348"/>
        <v>77821</v>
      </c>
      <c r="AH758" s="9">
        <f t="shared" si="2348"/>
        <v>395422</v>
      </c>
      <c r="AI758" s="9">
        <f t="shared" si="2348"/>
        <v>449464</v>
      </c>
      <c r="AJ758" s="9">
        <f t="shared" si="2348"/>
        <v>31852740</v>
      </c>
      <c r="AL758" s="1" t="str">
        <f t="shared" si="2319"/>
        <v>YE Sep-09</v>
      </c>
      <c r="AM758" s="26">
        <f t="shared" si="2320"/>
        <v>5.0560485534368475E-2</v>
      </c>
      <c r="AN758" s="26">
        <f t="shared" si="2284"/>
        <v>0.17136585424048292</v>
      </c>
      <c r="AO758" s="26">
        <f t="shared" si="2285"/>
        <v>2.1055205925769652E-2</v>
      </c>
      <c r="AP758" s="26">
        <f t="shared" si="2286"/>
        <v>3.2319856941663415E-2</v>
      </c>
      <c r="AQ758" s="26">
        <f t="shared" si="2287"/>
        <v>3.0521110585776921E-2</v>
      </c>
      <c r="AR758" s="26">
        <f t="shared" si="2288"/>
        <v>5.3417225645266311E-2</v>
      </c>
      <c r="AS758" s="26">
        <f t="shared" si="2289"/>
        <v>3.0960884369759085E-2</v>
      </c>
      <c r="AT758" s="26">
        <f t="shared" si="2290"/>
        <v>8.1930785232290845E-3</v>
      </c>
      <c r="AU758" s="26">
        <f t="shared" si="2291"/>
        <v>1.1648322875834229E-2</v>
      </c>
      <c r="AV758" s="26">
        <f t="shared" si="2292"/>
        <v>1.7284823848748961E-2</v>
      </c>
      <c r="AW758" s="26">
        <f t="shared" si="2293"/>
        <v>3.3133130776190685E-2</v>
      </c>
      <c r="AX758" s="26">
        <f t="shared" si="2294"/>
        <v>1.324096451357089E-2</v>
      </c>
      <c r="AY758" s="26">
        <f t="shared" si="2295"/>
        <v>1.622174418903994E-2</v>
      </c>
      <c r="AZ758" s="26">
        <f t="shared" si="2296"/>
        <v>5.9068701782013103E-3</v>
      </c>
      <c r="BA758" s="26">
        <f t="shared" si="2297"/>
        <v>5.9920433846507399E-3</v>
      </c>
      <c r="BB758" s="26">
        <f t="shared" si="2298"/>
        <v>6.4494294682341299E-3</v>
      </c>
      <c r="BC758" s="26">
        <f t="shared" si="2299"/>
        <v>7.2480201075323505E-2</v>
      </c>
      <c r="BD758" s="26">
        <f t="shared" si="2300"/>
        <v>6.2040502638077602E-2</v>
      </c>
      <c r="BE758" s="26">
        <f t="shared" si="2301"/>
        <v>2.1482704470635806E-2</v>
      </c>
      <c r="BF758" s="26">
        <f t="shared" si="2302"/>
        <v>3.8074306951301519E-2</v>
      </c>
      <c r="BG758" s="26">
        <f t="shared" si="2303"/>
        <v>0.12499078572204464</v>
      </c>
      <c r="BH758" s="26">
        <f t="shared" si="2304"/>
        <v>9.6502530080614726E-3</v>
      </c>
      <c r="BI758" s="26">
        <f t="shared" si="2305"/>
        <v>1.2796921081200549E-2</v>
      </c>
      <c r="BJ758" s="26">
        <f t="shared" si="2306"/>
        <v>8.5477732841821464E-3</v>
      </c>
      <c r="BK758" s="26">
        <f t="shared" si="2307"/>
        <v>0.15598567030654192</v>
      </c>
      <c r="BL758" s="26">
        <f t="shared" si="2308"/>
        <v>3.8361629172247037E-2</v>
      </c>
      <c r="BM758" s="26">
        <f t="shared" si="2309"/>
        <v>1.7742618060487103E-2</v>
      </c>
      <c r="BN758" s="26">
        <f t="shared" si="2310"/>
        <v>7.2053299025452752E-2</v>
      </c>
      <c r="BO758" s="26">
        <f t="shared" si="2311"/>
        <v>8.7756029779541729E-3</v>
      </c>
      <c r="BP758" s="26">
        <f t="shared" si="2312"/>
        <v>1.0399482116766093E-2</v>
      </c>
      <c r="BQ758" s="26">
        <f t="shared" si="2313"/>
        <v>2.7405774197133432E-2</v>
      </c>
      <c r="BR758" s="26">
        <f t="shared" si="2314"/>
        <v>2.4431493177666974E-3</v>
      </c>
      <c r="BS758" s="26">
        <f t="shared" si="2315"/>
        <v>1.241406547756959E-2</v>
      </c>
      <c r="BT758" s="26">
        <f t="shared" si="2316"/>
        <v>1.411068561134772E-2</v>
      </c>
      <c r="BU758" s="26">
        <f t="shared" si="2317"/>
        <v>1</v>
      </c>
    </row>
    <row r="759" spans="1:73" x14ac:dyDescent="0.2">
      <c r="A759" s="2" t="str">
        <f t="shared" si="2282"/>
        <v>YE Oct-09</v>
      </c>
      <c r="B759" s="9">
        <f t="shared" ref="B759:AJ759" si="2349">IF(OR(B99="C",B100="C",B101="C",B102="C",B103="C",B104="C",B105="C",B106="C",B107="C",B108="C",B109="C",B110="C"),"C",SUM(B99:B110))</f>
        <v>1613783</v>
      </c>
      <c r="C759" s="9">
        <f t="shared" si="2349"/>
        <v>5462771</v>
      </c>
      <c r="D759" s="9">
        <f t="shared" si="2349"/>
        <v>674203</v>
      </c>
      <c r="E759" s="9">
        <f t="shared" si="2349"/>
        <v>1030078</v>
      </c>
      <c r="F759" s="9">
        <f t="shared" si="2349"/>
        <v>973148</v>
      </c>
      <c r="G759" s="9">
        <f t="shared" si="2349"/>
        <v>1696919</v>
      </c>
      <c r="H759" s="9">
        <f t="shared" si="2349"/>
        <v>979552</v>
      </c>
      <c r="I759" s="9">
        <f t="shared" si="2349"/>
        <v>260620</v>
      </c>
      <c r="J759" s="9">
        <f t="shared" si="2349"/>
        <v>368182</v>
      </c>
      <c r="K759" s="9">
        <f t="shared" si="2349"/>
        <v>553720</v>
      </c>
      <c r="L759" s="9">
        <f t="shared" si="2349"/>
        <v>1051114</v>
      </c>
      <c r="M759" s="9">
        <f t="shared" si="2349"/>
        <v>414689</v>
      </c>
      <c r="N759" s="9">
        <f t="shared" si="2349"/>
        <v>512507</v>
      </c>
      <c r="O759" s="9">
        <f t="shared" si="2349"/>
        <v>184298</v>
      </c>
      <c r="P759" s="9">
        <f t="shared" si="2349"/>
        <v>189828</v>
      </c>
      <c r="Q759" s="9">
        <f t="shared" si="2349"/>
        <v>203372</v>
      </c>
      <c r="R759" s="9">
        <f t="shared" si="2349"/>
        <v>2309763</v>
      </c>
      <c r="S759" s="9">
        <f t="shared" si="2349"/>
        <v>1983087</v>
      </c>
      <c r="T759" s="9">
        <f t="shared" si="2349"/>
        <v>684947</v>
      </c>
      <c r="U759" s="9">
        <f t="shared" si="2349"/>
        <v>1215653</v>
      </c>
      <c r="V759" s="9">
        <f t="shared" si="2349"/>
        <v>3989776</v>
      </c>
      <c r="W759" s="9">
        <f t="shared" si="2349"/>
        <v>303609</v>
      </c>
      <c r="X759" s="9">
        <f t="shared" si="2349"/>
        <v>412630</v>
      </c>
      <c r="Y759" s="9">
        <f t="shared" si="2349"/>
        <v>270740</v>
      </c>
      <c r="Z759" s="9">
        <f t="shared" si="2349"/>
        <v>4976753</v>
      </c>
      <c r="AA759" s="9">
        <f t="shared" si="2349"/>
        <v>1222122</v>
      </c>
      <c r="AB759" s="9">
        <f t="shared" si="2349"/>
        <v>571712</v>
      </c>
      <c r="AC759" s="9">
        <f t="shared" si="2349"/>
        <v>2302377</v>
      </c>
      <c r="AD759" s="9">
        <f t="shared" si="2349"/>
        <v>283021</v>
      </c>
      <c r="AE759" s="9">
        <f t="shared" si="2349"/>
        <v>331824</v>
      </c>
      <c r="AF759" s="9">
        <f t="shared" si="2349"/>
        <v>867866</v>
      </c>
      <c r="AG759" s="9">
        <f t="shared" si="2349"/>
        <v>78371</v>
      </c>
      <c r="AH759" s="9">
        <f t="shared" si="2349"/>
        <v>396251</v>
      </c>
      <c r="AI759" s="9">
        <f t="shared" si="2349"/>
        <v>454671</v>
      </c>
      <c r="AJ759" s="9">
        <f t="shared" si="2349"/>
        <v>31864106</v>
      </c>
      <c r="AL759" s="1" t="str">
        <f t="shared" ref="AL759:AL768" si="2350">A759</f>
        <v>YE Oct-09</v>
      </c>
      <c r="AM759" s="26">
        <f t="shared" ref="AM759:AM768" si="2351">IF(B759="C","C",B759/$AJ759)</f>
        <v>5.0645795617175013E-2</v>
      </c>
      <c r="AN759" s="26">
        <f t="shared" ref="AN759:AN768" si="2352">IF(C759="C","C",C759/$AJ759)</f>
        <v>0.17143964434464284</v>
      </c>
      <c r="AO759" s="26">
        <f t="shared" ref="AO759:AO768" si="2353">IF(D759="C","C",D759/$AJ759)</f>
        <v>2.1158698128860103E-2</v>
      </c>
      <c r="AP759" s="26">
        <f t="shared" ref="AP759:AP768" si="2354">IF(E759="C","C",E759/$AJ759)</f>
        <v>3.2327221105779652E-2</v>
      </c>
      <c r="AQ759" s="26">
        <f t="shared" ref="AQ759:AQ768" si="2355">IF(F759="C","C",F759/$AJ759)</f>
        <v>3.0540571262222139E-2</v>
      </c>
      <c r="AR759" s="26">
        <f t="shared" ref="AR759:AR768" si="2356">IF(G759="C","C",G759/$AJ759)</f>
        <v>5.3254875564373277E-2</v>
      </c>
      <c r="AS759" s="26">
        <f t="shared" ref="AS759:AS768" si="2357">IF(H759="C","C",H759/$AJ759)</f>
        <v>3.0741549755075506E-2</v>
      </c>
      <c r="AT759" s="26">
        <f t="shared" ref="AT759:AT768" si="2358">IF(I759="C","C",I759/$AJ759)</f>
        <v>8.1791091204630063E-3</v>
      </c>
      <c r="AU759" s="26">
        <f t="shared" ref="AU759:AU768" si="2359">IF(J759="C","C",J759/$AJ759)</f>
        <v>1.1554756941870579E-2</v>
      </c>
      <c r="AV759" s="26">
        <f t="shared" ref="AV759:AV768" si="2360">IF(K759="C","C",K759/$AJ759)</f>
        <v>1.7377547011675144E-2</v>
      </c>
      <c r="AW759" s="26">
        <f t="shared" ref="AW759:AW768" si="2361">IF(L759="C","C",L759/$AJ759)</f>
        <v>3.2987399677869511E-2</v>
      </c>
      <c r="AX759" s="26">
        <f t="shared" ref="AX759:AX768" si="2362">IF(M759="C","C",M759/$AJ759)</f>
        <v>1.3014298910504504E-2</v>
      </c>
      <c r="AY759" s="26">
        <f t="shared" ref="AY759:AY768" si="2363">IF(N759="C","C",N759/$AJ759)</f>
        <v>1.6084148100687336E-2</v>
      </c>
      <c r="AZ759" s="26">
        <f t="shared" ref="AZ759:AZ768" si="2364">IF(O759="C","C",O759/$AJ759)</f>
        <v>5.7838748088523181E-3</v>
      </c>
      <c r="BA759" s="26">
        <f t="shared" ref="BA759:BA768" si="2365">IF(P759="C","C",P759/$AJ759)</f>
        <v>5.9574243193893468E-3</v>
      </c>
      <c r="BB759" s="26">
        <f t="shared" ref="BB759:BB768" si="2366">IF(Q759="C","C",Q759/$AJ759)</f>
        <v>6.3824793954677401E-3</v>
      </c>
      <c r="BC759" s="26">
        <f t="shared" ref="BC759:BC768" si="2367">IF(R759="C","C",R759/$AJ759)</f>
        <v>7.2487927324871443E-2</v>
      </c>
      <c r="BD759" s="26">
        <f t="shared" ref="BD759:BD768" si="2368">IF(S759="C","C",S759/$AJ759)</f>
        <v>6.223576459355238E-2</v>
      </c>
      <c r="BE759" s="26">
        <f t="shared" ref="BE759:BE768" si="2369">IF(T759="C","C",T759/$AJ759)</f>
        <v>2.1495880035046332E-2</v>
      </c>
      <c r="BF759" s="26">
        <f t="shared" ref="BF759:BF768" si="2370">IF(U759="C","C",U759/$AJ759)</f>
        <v>3.8151172356757787E-2</v>
      </c>
      <c r="BG759" s="26">
        <f t="shared" ref="BG759:BG768" si="2371">IF(V759="C","C",V759/$AJ759)</f>
        <v>0.1252122372427458</v>
      </c>
      <c r="BH759" s="26">
        <f t="shared" ref="BH759:BH768" si="2372">IF(W759="C","C",W759/$AJ759)</f>
        <v>9.5282447277824141E-3</v>
      </c>
      <c r="BI759" s="26">
        <f t="shared" ref="BI759:BI768" si="2373">IF(X759="C","C",X759/$AJ759)</f>
        <v>1.29496807473588E-2</v>
      </c>
      <c r="BJ759" s="26">
        <f t="shared" ref="BJ759:BJ768" si="2374">IF(Y759="C","C",Y759/$AJ759)</f>
        <v>8.4967078630732648E-3</v>
      </c>
      <c r="BK759" s="26">
        <f t="shared" ref="BK759:BK768" si="2375">IF(Z759="C","C",Z759/$AJ759)</f>
        <v>0.15618680781441036</v>
      </c>
      <c r="BL759" s="26">
        <f t="shared" ref="BL759:BL768" si="2376">IF(AA759="C","C",AA759/$AJ759)</f>
        <v>3.8354190762483656E-2</v>
      </c>
      <c r="BM759" s="26">
        <f t="shared" ref="BM759:BM768" si="2377">IF(AB759="C","C",AB759/$AJ759)</f>
        <v>1.7942194894782236E-2</v>
      </c>
      <c r="BN759" s="26">
        <f t="shared" ref="BN759:BN768" si="2378">IF(AC759="C","C",AC759/$AJ759)</f>
        <v>7.2256130456005888E-2</v>
      </c>
      <c r="BO759" s="26">
        <f t="shared" ref="BO759:BO768" si="2379">IF(AD759="C","C",AD759/$AJ759)</f>
        <v>8.8821258628752984E-3</v>
      </c>
      <c r="BP759" s="26">
        <f t="shared" ref="BP759:BP768" si="2380">IF(AE759="C","C",AE759/$AJ759)</f>
        <v>1.0413723830820799E-2</v>
      </c>
      <c r="BQ759" s="26">
        <f t="shared" ref="BQ759:BQ768" si="2381">IF(AF759="C","C",AF759/$AJ759)</f>
        <v>2.7236477307726756E-2</v>
      </c>
      <c r="BR759" s="26">
        <f t="shared" ref="BR759:BR768" si="2382">IF(AG759="C","C",AG759/$AJ759)</f>
        <v>2.459538642006777E-3</v>
      </c>
      <c r="BS759" s="26">
        <f t="shared" ref="BS759:BS768" si="2383">IF(AH759="C","C",AH759/$AJ759)</f>
        <v>1.2435654086764588E-2</v>
      </c>
      <c r="BT759" s="26">
        <f t="shared" ref="BT759:BT768" si="2384">IF(AI759="C","C",AI759/$AJ759)</f>
        <v>1.4269065010014717E-2</v>
      </c>
      <c r="BU759" s="26">
        <f t="shared" ref="BU759:BU768" si="2385">IF(AJ759="C","C",AJ759/$AJ759)</f>
        <v>1</v>
      </c>
    </row>
    <row r="760" spans="1:73" x14ac:dyDescent="0.2">
      <c r="A760" s="2" t="str">
        <f t="shared" si="2282"/>
        <v>YE Nov-09</v>
      </c>
      <c r="B760" s="9">
        <f t="shared" ref="B760:AJ760" si="2386">IF(OR(B100="C",B101="C",B102="C",B103="C",B104="C",B105="C",B106="C",B107="C",B108="C",B109="C",B110="C",B111="C"),"C",SUM(B100:B111))</f>
        <v>1617633</v>
      </c>
      <c r="C760" s="9">
        <f t="shared" si="2386"/>
        <v>5443933</v>
      </c>
      <c r="D760" s="9">
        <f t="shared" si="2386"/>
        <v>677929</v>
      </c>
      <c r="E760" s="9">
        <f t="shared" si="2386"/>
        <v>1029113</v>
      </c>
      <c r="F760" s="9">
        <f t="shared" si="2386"/>
        <v>973721</v>
      </c>
      <c r="G760" s="9">
        <f t="shared" si="2386"/>
        <v>1700003</v>
      </c>
      <c r="H760" s="9">
        <f t="shared" si="2386"/>
        <v>978365</v>
      </c>
      <c r="I760" s="9">
        <f t="shared" si="2386"/>
        <v>260576</v>
      </c>
      <c r="J760" s="9">
        <f t="shared" si="2386"/>
        <v>368603</v>
      </c>
      <c r="K760" s="9">
        <f t="shared" si="2386"/>
        <v>547178</v>
      </c>
      <c r="L760" s="9">
        <f t="shared" si="2386"/>
        <v>1048663</v>
      </c>
      <c r="M760" s="9">
        <f t="shared" si="2386"/>
        <v>410806</v>
      </c>
      <c r="N760" s="9">
        <f t="shared" si="2386"/>
        <v>509280</v>
      </c>
      <c r="O760" s="9">
        <f t="shared" si="2386"/>
        <v>184416</v>
      </c>
      <c r="P760" s="9">
        <f t="shared" si="2386"/>
        <v>190399</v>
      </c>
      <c r="Q760" s="9">
        <f t="shared" si="2386"/>
        <v>202597</v>
      </c>
      <c r="R760" s="9">
        <f t="shared" si="2386"/>
        <v>2306808</v>
      </c>
      <c r="S760" s="9">
        <f t="shared" si="2386"/>
        <v>1981088</v>
      </c>
      <c r="T760" s="9">
        <f t="shared" si="2386"/>
        <v>688067</v>
      </c>
      <c r="U760" s="9">
        <f t="shared" si="2386"/>
        <v>1219297</v>
      </c>
      <c r="V760" s="9">
        <f t="shared" si="2386"/>
        <v>3993155</v>
      </c>
      <c r="W760" s="9">
        <f t="shared" si="2386"/>
        <v>302713</v>
      </c>
      <c r="X760" s="9">
        <f t="shared" si="2386"/>
        <v>413767</v>
      </c>
      <c r="Y760" s="9">
        <f t="shared" si="2386"/>
        <v>269075</v>
      </c>
      <c r="Z760" s="9">
        <f t="shared" si="2386"/>
        <v>4978708</v>
      </c>
      <c r="AA760" s="9">
        <f t="shared" si="2386"/>
        <v>1223983</v>
      </c>
      <c r="AB760" s="9">
        <f t="shared" si="2386"/>
        <v>577295</v>
      </c>
      <c r="AC760" s="9">
        <f t="shared" si="2386"/>
        <v>2319736</v>
      </c>
      <c r="AD760" s="9">
        <f t="shared" si="2386"/>
        <v>285476</v>
      </c>
      <c r="AE760" s="9">
        <f t="shared" si="2386"/>
        <v>333307</v>
      </c>
      <c r="AF760" s="9">
        <f t="shared" si="2386"/>
        <v>864841</v>
      </c>
      <c r="AG760" s="9">
        <f t="shared" si="2386"/>
        <v>78307</v>
      </c>
      <c r="AH760" s="9">
        <f t="shared" si="2386"/>
        <v>398161</v>
      </c>
      <c r="AI760" s="9">
        <f t="shared" si="2386"/>
        <v>459181</v>
      </c>
      <c r="AJ760" s="9">
        <f t="shared" si="2386"/>
        <v>31876373</v>
      </c>
      <c r="AL760" s="1" t="str">
        <f t="shared" si="2350"/>
        <v>YE Nov-09</v>
      </c>
      <c r="AM760" s="26">
        <f t="shared" si="2351"/>
        <v>5.0747084682438617E-2</v>
      </c>
      <c r="AN760" s="26">
        <f t="shared" si="2352"/>
        <v>0.170782698520939</v>
      </c>
      <c r="AO760" s="26">
        <f t="shared" si="2353"/>
        <v>2.1267444699558508E-2</v>
      </c>
      <c r="AP760" s="26">
        <f t="shared" si="2354"/>
        <v>3.2284507399885178E-2</v>
      </c>
      <c r="AQ760" s="26">
        <f t="shared" si="2355"/>
        <v>3.054679401574326E-2</v>
      </c>
      <c r="AR760" s="26">
        <f t="shared" si="2356"/>
        <v>5.3331130238688074E-2</v>
      </c>
      <c r="AS760" s="26">
        <f t="shared" si="2357"/>
        <v>3.0692481857957931E-2</v>
      </c>
      <c r="AT760" s="26">
        <f t="shared" si="2358"/>
        <v>8.1745812172545479E-3</v>
      </c>
      <c r="AU760" s="26">
        <f t="shared" si="2359"/>
        <v>1.1563517593422563E-2</v>
      </c>
      <c r="AV760" s="26">
        <f t="shared" si="2360"/>
        <v>1.7165629226386578E-2</v>
      </c>
      <c r="AW760" s="26">
        <f t="shared" si="2361"/>
        <v>3.2897814315323765E-2</v>
      </c>
      <c r="AX760" s="26">
        <f t="shared" si="2362"/>
        <v>1.2887476250826906E-2</v>
      </c>
      <c r="AY760" s="26">
        <f t="shared" si="2363"/>
        <v>1.5976723575169608E-2</v>
      </c>
      <c r="AZ760" s="26">
        <f t="shared" si="2364"/>
        <v>5.7853507988502957E-3</v>
      </c>
      <c r="BA760" s="26">
        <f t="shared" si="2365"/>
        <v>5.9730446748129089E-3</v>
      </c>
      <c r="BB760" s="26">
        <f t="shared" si="2366"/>
        <v>6.3557105446093252E-3</v>
      </c>
      <c r="BC760" s="26">
        <f t="shared" si="2367"/>
        <v>7.2367329871563496E-2</v>
      </c>
      <c r="BD760" s="26">
        <f t="shared" si="2368"/>
        <v>6.2149103349995308E-2</v>
      </c>
      <c r="BE760" s="26">
        <f t="shared" si="2369"/>
        <v>2.1585485902050401E-2</v>
      </c>
      <c r="BF760" s="26">
        <f t="shared" si="2370"/>
        <v>3.8250807267188144E-2</v>
      </c>
      <c r="BG760" s="26">
        <f t="shared" si="2371"/>
        <v>0.12527005503417846</v>
      </c>
      <c r="BH760" s="26">
        <f t="shared" si="2372"/>
        <v>9.4964693756093271E-3</v>
      </c>
      <c r="BI760" s="26">
        <f t="shared" si="2373"/>
        <v>1.2980366367277733E-2</v>
      </c>
      <c r="BJ760" s="26">
        <f t="shared" si="2374"/>
        <v>8.4412050266823024E-3</v>
      </c>
      <c r="BK760" s="26">
        <f t="shared" si="2375"/>
        <v>0.15618803306135237</v>
      </c>
      <c r="BL760" s="26">
        <f t="shared" si="2376"/>
        <v>3.8397812699707087E-2</v>
      </c>
      <c r="BM760" s="26">
        <f t="shared" si="2377"/>
        <v>1.8110435588139216E-2</v>
      </c>
      <c r="BN760" s="26">
        <f t="shared" si="2378"/>
        <v>7.2772896715695978E-2</v>
      </c>
      <c r="BO760" s="26">
        <f t="shared" si="2379"/>
        <v>8.9557240404985854E-3</v>
      </c>
      <c r="BP760" s="26">
        <f t="shared" si="2380"/>
        <v>1.0456239798674711E-2</v>
      </c>
      <c r="BQ760" s="26">
        <f t="shared" si="2381"/>
        <v>2.7131098007919532E-2</v>
      </c>
      <c r="BR760" s="26">
        <f t="shared" si="2382"/>
        <v>2.4565843799104745E-3</v>
      </c>
      <c r="BS760" s="26">
        <f t="shared" si="2383"/>
        <v>1.2490787455649362E-2</v>
      </c>
      <c r="BT760" s="26">
        <f t="shared" si="2384"/>
        <v>1.4405057940563062E-2</v>
      </c>
      <c r="BU760" s="26">
        <f t="shared" si="2385"/>
        <v>1</v>
      </c>
    </row>
    <row r="761" spans="1:73" x14ac:dyDescent="0.2">
      <c r="A761" s="2" t="str">
        <f t="shared" si="2282"/>
        <v>YE Dec-09</v>
      </c>
      <c r="B761" s="9">
        <f t="shared" ref="B761:AJ761" si="2387">IF(OR(B101="C",B102="C",B103="C",B104="C",B105="C",B106="C",B107="C",B108="C",B109="C",B110="C",B111="C",B112="C"),"C",SUM(B101:B112))</f>
        <v>1633984</v>
      </c>
      <c r="C761" s="9">
        <f t="shared" si="2387"/>
        <v>5447674</v>
      </c>
      <c r="D761" s="9">
        <f t="shared" si="2387"/>
        <v>686419</v>
      </c>
      <c r="E761" s="9">
        <f t="shared" si="2387"/>
        <v>1021327</v>
      </c>
      <c r="F761" s="9">
        <f t="shared" si="2387"/>
        <v>987917</v>
      </c>
      <c r="G761" s="9">
        <f t="shared" si="2387"/>
        <v>1716160</v>
      </c>
      <c r="H761" s="9">
        <f t="shared" si="2387"/>
        <v>980827</v>
      </c>
      <c r="I761" s="9">
        <f t="shared" si="2387"/>
        <v>256915</v>
      </c>
      <c r="J761" s="9">
        <f t="shared" si="2387"/>
        <v>364521</v>
      </c>
      <c r="K761" s="9">
        <f t="shared" si="2387"/>
        <v>555392</v>
      </c>
      <c r="L761" s="9">
        <f t="shared" si="2387"/>
        <v>1037847</v>
      </c>
      <c r="M761" s="9">
        <f t="shared" si="2387"/>
        <v>412044</v>
      </c>
      <c r="N761" s="9">
        <f t="shared" si="2387"/>
        <v>510196</v>
      </c>
      <c r="O761" s="9">
        <f t="shared" si="2387"/>
        <v>185140</v>
      </c>
      <c r="P761" s="9">
        <f t="shared" si="2387"/>
        <v>188991</v>
      </c>
      <c r="Q761" s="9">
        <f t="shared" si="2387"/>
        <v>203868</v>
      </c>
      <c r="R761" s="9">
        <f t="shared" si="2387"/>
        <v>2312670</v>
      </c>
      <c r="S761" s="9">
        <f t="shared" si="2387"/>
        <v>1990165</v>
      </c>
      <c r="T761" s="9">
        <f t="shared" si="2387"/>
        <v>691330</v>
      </c>
      <c r="U761" s="9">
        <f t="shared" si="2387"/>
        <v>1224981</v>
      </c>
      <c r="V761" s="9">
        <f t="shared" si="2387"/>
        <v>4007718</v>
      </c>
      <c r="W761" s="9">
        <f t="shared" si="2387"/>
        <v>299893</v>
      </c>
      <c r="X761" s="9">
        <f t="shared" si="2387"/>
        <v>417988</v>
      </c>
      <c r="Y761" s="9">
        <f t="shared" si="2387"/>
        <v>271533</v>
      </c>
      <c r="Z761" s="9">
        <f t="shared" si="2387"/>
        <v>4997130</v>
      </c>
      <c r="AA761" s="9">
        <f t="shared" si="2387"/>
        <v>1233081</v>
      </c>
      <c r="AB761" s="9">
        <f t="shared" si="2387"/>
        <v>592228</v>
      </c>
      <c r="AC761" s="9">
        <f t="shared" si="2387"/>
        <v>2343301</v>
      </c>
      <c r="AD761" s="9">
        <f t="shared" si="2387"/>
        <v>295024</v>
      </c>
      <c r="AE761" s="9">
        <f t="shared" si="2387"/>
        <v>331865</v>
      </c>
      <c r="AF761" s="9">
        <f t="shared" si="2387"/>
        <v>860650</v>
      </c>
      <c r="AG761" s="9">
        <f t="shared" si="2387"/>
        <v>80992</v>
      </c>
      <c r="AH761" s="9">
        <f t="shared" si="2387"/>
        <v>404850</v>
      </c>
      <c r="AI761" s="9">
        <f t="shared" si="2387"/>
        <v>456348</v>
      </c>
      <c r="AJ761" s="9">
        <f t="shared" si="2387"/>
        <v>32013662</v>
      </c>
      <c r="AL761" s="1" t="str">
        <f t="shared" si="2350"/>
        <v>YE Dec-09</v>
      </c>
      <c r="AM761" s="26">
        <f t="shared" si="2351"/>
        <v>5.1040209020761201E-2</v>
      </c>
      <c r="AN761" s="26">
        <f t="shared" si="2352"/>
        <v>0.1701671617573772</v>
      </c>
      <c r="AO761" s="26">
        <f t="shared" si="2353"/>
        <v>2.1441439595382746E-2</v>
      </c>
      <c r="AP761" s="26">
        <f t="shared" si="2354"/>
        <v>3.1902848227734773E-2</v>
      </c>
      <c r="AQ761" s="26">
        <f t="shared" si="2355"/>
        <v>3.0859231286942432E-2</v>
      </c>
      <c r="AR761" s="26">
        <f t="shared" si="2356"/>
        <v>5.3607113113145255E-2</v>
      </c>
      <c r="AS761" s="26">
        <f t="shared" si="2357"/>
        <v>3.0637763339914064E-2</v>
      </c>
      <c r="AT761" s="26">
        <f t="shared" si="2358"/>
        <v>8.0251675050483137E-3</v>
      </c>
      <c r="AU761" s="26">
        <f t="shared" si="2359"/>
        <v>1.1386419960328187E-2</v>
      </c>
      <c r="AV761" s="26">
        <f t="shared" si="2360"/>
        <v>1.7348593234975743E-2</v>
      </c>
      <c r="AW761" s="26">
        <f t="shared" si="2361"/>
        <v>3.2418877915310035E-2</v>
      </c>
      <c r="AX761" s="26">
        <f t="shared" si="2362"/>
        <v>1.2870879938696173E-2</v>
      </c>
      <c r="AY761" s="26">
        <f t="shared" si="2363"/>
        <v>1.5936820973495629E-2</v>
      </c>
      <c r="AZ761" s="26">
        <f t="shared" si="2364"/>
        <v>5.7831559538549506E-3</v>
      </c>
      <c r="BA761" s="26">
        <f t="shared" si="2365"/>
        <v>5.9034483465215566E-3</v>
      </c>
      <c r="BB761" s="26">
        <f t="shared" si="2366"/>
        <v>6.3681561953143626E-3</v>
      </c>
      <c r="BC761" s="26">
        <f t="shared" si="2367"/>
        <v>7.2240095494229939E-2</v>
      </c>
      <c r="BD761" s="26">
        <f t="shared" si="2368"/>
        <v>6.2166115204190013E-2</v>
      </c>
      <c r="BE761" s="26">
        <f t="shared" si="2369"/>
        <v>2.1594842851779969E-2</v>
      </c>
      <c r="BF761" s="26">
        <f t="shared" si="2370"/>
        <v>3.8264319776975218E-2</v>
      </c>
      <c r="BG761" s="26">
        <f t="shared" si="2371"/>
        <v>0.1251877401591858</v>
      </c>
      <c r="BH761" s="26">
        <f t="shared" si="2372"/>
        <v>9.3676568460053095E-3</v>
      </c>
      <c r="BI761" s="26">
        <f t="shared" si="2373"/>
        <v>1.3056550668898798E-2</v>
      </c>
      <c r="BJ761" s="26">
        <f t="shared" si="2374"/>
        <v>8.4817850578918462E-3</v>
      </c>
      <c r="BK761" s="26">
        <f t="shared" si="2375"/>
        <v>0.15609367025865395</v>
      </c>
      <c r="BL761" s="26">
        <f t="shared" si="2376"/>
        <v>3.8517336754539361E-2</v>
      </c>
      <c r="BM761" s="26">
        <f t="shared" si="2377"/>
        <v>1.8499226986278546E-2</v>
      </c>
      <c r="BN761" s="26">
        <f t="shared" si="2378"/>
        <v>7.3196905746053045E-2</v>
      </c>
      <c r="BO761" s="26">
        <f t="shared" si="2379"/>
        <v>9.2155655294917527E-3</v>
      </c>
      <c r="BP761" s="26">
        <f t="shared" si="2380"/>
        <v>1.036635546411404E-2</v>
      </c>
      <c r="BQ761" s="26">
        <f t="shared" si="2381"/>
        <v>2.6883834782787424E-2</v>
      </c>
      <c r="BR761" s="26">
        <f t="shared" si="2382"/>
        <v>2.5299198823302378E-3</v>
      </c>
      <c r="BS761" s="26">
        <f t="shared" si="2383"/>
        <v>1.264616337862254E-2</v>
      </c>
      <c r="BT761" s="26">
        <f t="shared" si="2384"/>
        <v>1.4254789095980335E-2</v>
      </c>
      <c r="BU761" s="26">
        <f t="shared" si="2385"/>
        <v>1</v>
      </c>
    </row>
    <row r="762" spans="1:73" x14ac:dyDescent="0.2">
      <c r="A762" s="2" t="str">
        <f t="shared" si="2282"/>
        <v>YE Jan-10</v>
      </c>
      <c r="B762" s="9">
        <f t="shared" ref="B762:AJ762" si="2388">IF(OR(B102="C",B103="C",B104="C",B105="C",B106="C",B107="C",B108="C",B109="C",B110="C",B111="C",B112="C",B113="C"),"C",SUM(B102:B113))</f>
        <v>1653140</v>
      </c>
      <c r="C762" s="9">
        <f t="shared" si="2388"/>
        <v>5460550</v>
      </c>
      <c r="D762" s="9">
        <f t="shared" si="2388"/>
        <v>711242</v>
      </c>
      <c r="E762" s="9">
        <f t="shared" si="2388"/>
        <v>1031581</v>
      </c>
      <c r="F762" s="9">
        <f t="shared" si="2388"/>
        <v>999068</v>
      </c>
      <c r="G762" s="9">
        <f t="shared" si="2388"/>
        <v>1734290</v>
      </c>
      <c r="H762" s="9">
        <f t="shared" si="2388"/>
        <v>987166</v>
      </c>
      <c r="I762" s="9">
        <f t="shared" si="2388"/>
        <v>237693</v>
      </c>
      <c r="J762" s="9">
        <f t="shared" si="2388"/>
        <v>367942</v>
      </c>
      <c r="K762" s="9">
        <f t="shared" si="2388"/>
        <v>551643</v>
      </c>
      <c r="L762" s="9">
        <f t="shared" si="2388"/>
        <v>1043322</v>
      </c>
      <c r="M762" s="9">
        <f t="shared" si="2388"/>
        <v>411439</v>
      </c>
      <c r="N762" s="9">
        <f t="shared" si="2388"/>
        <v>511551</v>
      </c>
      <c r="O762" s="9">
        <f t="shared" si="2388"/>
        <v>182835</v>
      </c>
      <c r="P762" s="9">
        <f t="shared" si="2388"/>
        <v>189711</v>
      </c>
      <c r="Q762" s="9">
        <f t="shared" si="2388"/>
        <v>201252</v>
      </c>
      <c r="R762" s="9">
        <f t="shared" si="2388"/>
        <v>2332439</v>
      </c>
      <c r="S762" s="9">
        <f t="shared" si="2388"/>
        <v>2013539</v>
      </c>
      <c r="T762" s="9">
        <f t="shared" si="2388"/>
        <v>694313</v>
      </c>
      <c r="U762" s="9">
        <f t="shared" si="2388"/>
        <v>1252307</v>
      </c>
      <c r="V762" s="9">
        <f t="shared" si="2388"/>
        <v>4032263</v>
      </c>
      <c r="W762" s="9">
        <f t="shared" si="2388"/>
        <v>298646</v>
      </c>
      <c r="X762" s="9">
        <f t="shared" si="2388"/>
        <v>422227</v>
      </c>
      <c r="Y762" s="9">
        <f t="shared" si="2388"/>
        <v>269844</v>
      </c>
      <c r="Z762" s="9">
        <f t="shared" si="2388"/>
        <v>5022979</v>
      </c>
      <c r="AA762" s="9">
        <f t="shared" si="2388"/>
        <v>1233495</v>
      </c>
      <c r="AB762" s="9">
        <f t="shared" si="2388"/>
        <v>591221</v>
      </c>
      <c r="AC762" s="9">
        <f t="shared" si="2388"/>
        <v>2376594</v>
      </c>
      <c r="AD762" s="9">
        <f t="shared" si="2388"/>
        <v>301814</v>
      </c>
      <c r="AE762" s="9">
        <f t="shared" si="2388"/>
        <v>316446</v>
      </c>
      <c r="AF762" s="9">
        <f t="shared" si="2388"/>
        <v>856823</v>
      </c>
      <c r="AG762" s="9">
        <f t="shared" si="2388"/>
        <v>83765</v>
      </c>
      <c r="AH762" s="9">
        <f t="shared" si="2388"/>
        <v>411977</v>
      </c>
      <c r="AI762" s="9">
        <f t="shared" si="2388"/>
        <v>452776</v>
      </c>
      <c r="AJ762" s="9">
        <f t="shared" si="2388"/>
        <v>32201363</v>
      </c>
      <c r="AL762" s="1" t="str">
        <f t="shared" si="2350"/>
        <v>YE Jan-10</v>
      </c>
      <c r="AM762" s="26">
        <f t="shared" si="2351"/>
        <v>5.1337578474550907E-2</v>
      </c>
      <c r="AN762" s="26">
        <f t="shared" si="2352"/>
        <v>0.16957512015873366</v>
      </c>
      <c r="AO762" s="26">
        <f t="shared" si="2353"/>
        <v>2.2087325930893048E-2</v>
      </c>
      <c r="AP762" s="26">
        <f t="shared" si="2354"/>
        <v>3.2035320989363091E-2</v>
      </c>
      <c r="AQ762" s="26">
        <f t="shared" si="2355"/>
        <v>3.1025643231312912E-2</v>
      </c>
      <c r="AR762" s="26">
        <f t="shared" si="2356"/>
        <v>5.3857658137017365E-2</v>
      </c>
      <c r="AS762" s="26">
        <f t="shared" si="2357"/>
        <v>3.0656031547484495E-2</v>
      </c>
      <c r="AT762" s="26">
        <f t="shared" si="2358"/>
        <v>7.3814577351896567E-3</v>
      </c>
      <c r="AU762" s="26">
        <f t="shared" si="2359"/>
        <v>1.142628652085317E-2</v>
      </c>
      <c r="AV762" s="26">
        <f t="shared" si="2360"/>
        <v>1.7131045043031253E-2</v>
      </c>
      <c r="AW762" s="26">
        <f t="shared" si="2361"/>
        <v>3.2399932884828508E-2</v>
      </c>
      <c r="AX762" s="26">
        <f t="shared" si="2362"/>
        <v>1.2777067852686856E-2</v>
      </c>
      <c r="AY762" s="26">
        <f t="shared" si="2363"/>
        <v>1.5886004576887009E-2</v>
      </c>
      <c r="AZ762" s="26">
        <f t="shared" si="2364"/>
        <v>5.6778652506106649E-3</v>
      </c>
      <c r="BA762" s="26">
        <f t="shared" si="2365"/>
        <v>5.891396584672518E-3</v>
      </c>
      <c r="BB762" s="26">
        <f t="shared" si="2366"/>
        <v>6.2497975629168248E-3</v>
      </c>
      <c r="BC762" s="26">
        <f t="shared" si="2367"/>
        <v>7.2432927761473948E-2</v>
      </c>
      <c r="BD762" s="26">
        <f t="shared" si="2368"/>
        <v>6.2529620252409809E-2</v>
      </c>
      <c r="BE762" s="26">
        <f t="shared" si="2369"/>
        <v>2.1561602842711969E-2</v>
      </c>
      <c r="BF762" s="26">
        <f t="shared" si="2370"/>
        <v>3.8889875562099656E-2</v>
      </c>
      <c r="BG762" s="26">
        <f t="shared" si="2371"/>
        <v>0.12522025853377697</v>
      </c>
      <c r="BH762" s="26">
        <f t="shared" si="2372"/>
        <v>9.2743279220820554E-3</v>
      </c>
      <c r="BI762" s="26">
        <f t="shared" si="2373"/>
        <v>1.3112084727593674E-2</v>
      </c>
      <c r="BJ762" s="26">
        <f t="shared" si="2374"/>
        <v>8.3798937330696217E-3</v>
      </c>
      <c r="BK762" s="26">
        <f t="shared" si="2375"/>
        <v>0.15598653386193623</v>
      </c>
      <c r="BL762" s="26">
        <f t="shared" si="2376"/>
        <v>3.8305676688281796E-2</v>
      </c>
      <c r="BM762" s="26">
        <f t="shared" si="2377"/>
        <v>1.8360123451917239E-2</v>
      </c>
      <c r="BN762" s="26">
        <f t="shared" si="2378"/>
        <v>7.3804143010965093E-2</v>
      </c>
      <c r="BO762" s="26">
        <f t="shared" si="2379"/>
        <v>9.37270885086448E-3</v>
      </c>
      <c r="BP762" s="26">
        <f t="shared" si="2380"/>
        <v>9.8270995547610832E-3</v>
      </c>
      <c r="BQ762" s="26">
        <f t="shared" si="2381"/>
        <v>2.6608283630727061E-2</v>
      </c>
      <c r="BR762" s="26">
        <f t="shared" si="2382"/>
        <v>2.6012874051325094E-3</v>
      </c>
      <c r="BS762" s="26">
        <f t="shared" si="2383"/>
        <v>1.279377522001165E-2</v>
      </c>
      <c r="BT762" s="26">
        <f t="shared" si="2384"/>
        <v>1.4060771278532527E-2</v>
      </c>
      <c r="BU762" s="26">
        <f t="shared" si="2385"/>
        <v>1</v>
      </c>
    </row>
    <row r="763" spans="1:73" x14ac:dyDescent="0.2">
      <c r="A763" s="2" t="str">
        <f t="shared" si="2282"/>
        <v>YE Feb-10</v>
      </c>
      <c r="B763" s="9">
        <f t="shared" ref="B763:AJ763" si="2389">IF(OR(B103="C",B104="C",B105="C",B106="C",B107="C",B108="C",B109="C",B110="C",B111="C",B112="C",B113="C",B114="C"),"C",SUM(B103:B114))</f>
        <v>1654915</v>
      </c>
      <c r="C763" s="9">
        <f t="shared" si="2389"/>
        <v>5468746</v>
      </c>
      <c r="D763" s="9">
        <f t="shared" si="2389"/>
        <v>710977</v>
      </c>
      <c r="E763" s="9">
        <f t="shared" si="2389"/>
        <v>1036585</v>
      </c>
      <c r="F763" s="9">
        <f t="shared" si="2389"/>
        <v>997896</v>
      </c>
      <c r="G763" s="9">
        <f t="shared" si="2389"/>
        <v>1738974</v>
      </c>
      <c r="H763" s="9">
        <f t="shared" si="2389"/>
        <v>986118</v>
      </c>
      <c r="I763" s="9">
        <f t="shared" si="2389"/>
        <v>236879</v>
      </c>
      <c r="J763" s="9">
        <f t="shared" si="2389"/>
        <v>364264</v>
      </c>
      <c r="K763" s="9">
        <f t="shared" si="2389"/>
        <v>549444</v>
      </c>
      <c r="L763" s="9">
        <f t="shared" si="2389"/>
        <v>1042117</v>
      </c>
      <c r="M763" s="9">
        <f t="shared" si="2389"/>
        <v>411962</v>
      </c>
      <c r="N763" s="9">
        <f t="shared" si="2389"/>
        <v>509424</v>
      </c>
      <c r="O763" s="9">
        <f t="shared" si="2389"/>
        <v>179172</v>
      </c>
      <c r="P763" s="9">
        <f t="shared" si="2389"/>
        <v>189284</v>
      </c>
      <c r="Q763" s="9">
        <f t="shared" si="2389"/>
        <v>200748</v>
      </c>
      <c r="R763" s="9">
        <f t="shared" si="2389"/>
        <v>2348523</v>
      </c>
      <c r="S763" s="9">
        <f t="shared" si="2389"/>
        <v>2028362</v>
      </c>
      <c r="T763" s="9">
        <f t="shared" si="2389"/>
        <v>691278</v>
      </c>
      <c r="U763" s="9">
        <f t="shared" si="2389"/>
        <v>1248735</v>
      </c>
      <c r="V763" s="9">
        <f t="shared" si="2389"/>
        <v>4037432</v>
      </c>
      <c r="W763" s="9">
        <f t="shared" si="2389"/>
        <v>296848</v>
      </c>
      <c r="X763" s="9">
        <f t="shared" si="2389"/>
        <v>425713</v>
      </c>
      <c r="Y763" s="9">
        <f t="shared" si="2389"/>
        <v>266448</v>
      </c>
      <c r="Z763" s="9">
        <f t="shared" si="2389"/>
        <v>5026440</v>
      </c>
      <c r="AA763" s="9">
        <f t="shared" si="2389"/>
        <v>1236400</v>
      </c>
      <c r="AB763" s="9">
        <f t="shared" si="2389"/>
        <v>591649</v>
      </c>
      <c r="AC763" s="9">
        <f t="shared" si="2389"/>
        <v>2395530</v>
      </c>
      <c r="AD763" s="9">
        <f t="shared" si="2389"/>
        <v>305803</v>
      </c>
      <c r="AE763" s="9">
        <f t="shared" si="2389"/>
        <v>313920</v>
      </c>
      <c r="AF763" s="9">
        <f t="shared" si="2389"/>
        <v>858410</v>
      </c>
      <c r="AG763" s="9">
        <f t="shared" si="2389"/>
        <v>84977</v>
      </c>
      <c r="AH763" s="9">
        <f t="shared" si="2389"/>
        <v>418935</v>
      </c>
      <c r="AI763" s="9">
        <f t="shared" si="2389"/>
        <v>452618</v>
      </c>
      <c r="AJ763" s="9">
        <f t="shared" si="2389"/>
        <v>32250715</v>
      </c>
      <c r="AL763" s="1" t="str">
        <f t="shared" si="2350"/>
        <v>YE Feb-10</v>
      </c>
      <c r="AM763" s="26">
        <f t="shared" si="2351"/>
        <v>5.1314056137980193E-2</v>
      </c>
      <c r="AN763" s="26">
        <f t="shared" si="2352"/>
        <v>0.16956975992625281</v>
      </c>
      <c r="AO763" s="26">
        <f t="shared" si="2353"/>
        <v>2.2045309693133935E-2</v>
      </c>
      <c r="AP763" s="26">
        <f t="shared" si="2354"/>
        <v>3.2141457949071826E-2</v>
      </c>
      <c r="AQ763" s="26">
        <f t="shared" si="2355"/>
        <v>3.0941825630842603E-2</v>
      </c>
      <c r="AR763" s="26">
        <f t="shared" si="2356"/>
        <v>5.3920478972326658E-2</v>
      </c>
      <c r="AS763" s="26">
        <f t="shared" si="2357"/>
        <v>3.0576624425225921E-2</v>
      </c>
      <c r="AT763" s="26">
        <f t="shared" si="2358"/>
        <v>7.3449224304019305E-3</v>
      </c>
      <c r="AU763" s="26">
        <f t="shared" si="2359"/>
        <v>1.1294757341038795E-2</v>
      </c>
      <c r="AV763" s="26">
        <f t="shared" si="2360"/>
        <v>1.7036645544137547E-2</v>
      </c>
      <c r="AW763" s="26">
        <f t="shared" si="2361"/>
        <v>3.2312989029855618E-2</v>
      </c>
      <c r="AX763" s="26">
        <f t="shared" si="2362"/>
        <v>1.2773732303299323E-2</v>
      </c>
      <c r="AY763" s="26">
        <f t="shared" si="2363"/>
        <v>1.5795742823066092E-2</v>
      </c>
      <c r="AZ763" s="26">
        <f t="shared" si="2364"/>
        <v>5.5555977596155621E-3</v>
      </c>
      <c r="BA763" s="26">
        <f t="shared" si="2365"/>
        <v>5.8691411957843415E-3</v>
      </c>
      <c r="BB763" s="26">
        <f t="shared" si="2366"/>
        <v>6.2246061831497381E-3</v>
      </c>
      <c r="BC763" s="26">
        <f t="shared" si="2367"/>
        <v>7.2820804127908478E-2</v>
      </c>
      <c r="BD763" s="26">
        <f t="shared" si="2368"/>
        <v>6.2893551352272342E-2</v>
      </c>
      <c r="BE763" s="26">
        <f t="shared" si="2369"/>
        <v>2.1434501529656008E-2</v>
      </c>
      <c r="BF763" s="26">
        <f t="shared" si="2370"/>
        <v>3.8719606681588296E-2</v>
      </c>
      <c r="BG763" s="26">
        <f t="shared" si="2371"/>
        <v>0.12518891441631605</v>
      </c>
      <c r="BH763" s="26">
        <f t="shared" si="2372"/>
        <v>9.2043850810749461E-3</v>
      </c>
      <c r="BI763" s="26">
        <f t="shared" si="2373"/>
        <v>1.3200110447163729E-2</v>
      </c>
      <c r="BJ763" s="26">
        <f t="shared" si="2374"/>
        <v>8.2617703204409584E-3</v>
      </c>
      <c r="BK763" s="26">
        <f t="shared" si="2375"/>
        <v>0.15585514925793117</v>
      </c>
      <c r="BL763" s="26">
        <f t="shared" si="2376"/>
        <v>3.833713454104816E-2</v>
      </c>
      <c r="BM763" s="26">
        <f t="shared" si="2377"/>
        <v>1.8345298701129571E-2</v>
      </c>
      <c r="BN763" s="26">
        <f t="shared" si="2378"/>
        <v>7.4278353208603279E-2</v>
      </c>
      <c r="BO763" s="26">
        <f t="shared" si="2379"/>
        <v>9.4820533436235453E-3</v>
      </c>
      <c r="BP763" s="26">
        <f t="shared" si="2380"/>
        <v>9.733737686125718E-3</v>
      </c>
      <c r="BQ763" s="26">
        <f t="shared" si="2381"/>
        <v>2.661677423275732E-2</v>
      </c>
      <c r="BR763" s="26">
        <f t="shared" si="2382"/>
        <v>2.6348873195524503E-3</v>
      </c>
      <c r="BS763" s="26">
        <f t="shared" si="2383"/>
        <v>1.2989944564019744E-2</v>
      </c>
      <c r="BT763" s="26">
        <f t="shared" si="2384"/>
        <v>1.4034355517389305E-2</v>
      </c>
      <c r="BU763" s="26">
        <f t="shared" si="2385"/>
        <v>1</v>
      </c>
    </row>
    <row r="764" spans="1:73" x14ac:dyDescent="0.2">
      <c r="A764" s="2" t="str">
        <f t="shared" si="2282"/>
        <v>YE Mar-10</v>
      </c>
      <c r="B764" s="9">
        <f t="shared" ref="B764:AJ764" si="2390">IF(OR(B104="C",B105="C",B106="C",B107="C",B108="C",B109="C",B110="C",B111="C",B112="C",B113="C",B114="C",B115="C"),"C",SUM(B104:B115))</f>
        <v>1654495</v>
      </c>
      <c r="C764" s="9">
        <f t="shared" si="2390"/>
        <v>5472549</v>
      </c>
      <c r="D764" s="9">
        <f t="shared" si="2390"/>
        <v>718148</v>
      </c>
      <c r="E764" s="9">
        <f t="shared" si="2390"/>
        <v>1033428</v>
      </c>
      <c r="F764" s="9">
        <f t="shared" si="2390"/>
        <v>1009600</v>
      </c>
      <c r="G764" s="9">
        <f t="shared" si="2390"/>
        <v>1749101</v>
      </c>
      <c r="H764" s="9">
        <f t="shared" si="2390"/>
        <v>983909</v>
      </c>
      <c r="I764" s="9">
        <f t="shared" si="2390"/>
        <v>237495</v>
      </c>
      <c r="J764" s="9">
        <f t="shared" si="2390"/>
        <v>356062</v>
      </c>
      <c r="K764" s="9">
        <f t="shared" si="2390"/>
        <v>550765</v>
      </c>
      <c r="L764" s="9">
        <f t="shared" si="2390"/>
        <v>1041388</v>
      </c>
      <c r="M764" s="9">
        <f t="shared" si="2390"/>
        <v>411991</v>
      </c>
      <c r="N764" s="9">
        <f t="shared" si="2390"/>
        <v>512510</v>
      </c>
      <c r="O764" s="9">
        <f t="shared" si="2390"/>
        <v>179614</v>
      </c>
      <c r="P764" s="9">
        <f t="shared" si="2390"/>
        <v>192353</v>
      </c>
      <c r="Q764" s="9">
        <f t="shared" si="2390"/>
        <v>199603</v>
      </c>
      <c r="R764" s="9">
        <f t="shared" si="2390"/>
        <v>2343177</v>
      </c>
      <c r="S764" s="9">
        <f t="shared" si="2390"/>
        <v>2029698</v>
      </c>
      <c r="T764" s="9">
        <f t="shared" si="2390"/>
        <v>689399</v>
      </c>
      <c r="U764" s="9">
        <f t="shared" si="2390"/>
        <v>1257883</v>
      </c>
      <c r="V764" s="9">
        <f t="shared" si="2390"/>
        <v>4043049</v>
      </c>
      <c r="W764" s="9">
        <f t="shared" si="2390"/>
        <v>294967</v>
      </c>
      <c r="X764" s="9">
        <f t="shared" si="2390"/>
        <v>429861</v>
      </c>
      <c r="Y764" s="9">
        <f t="shared" si="2390"/>
        <v>263601</v>
      </c>
      <c r="Z764" s="9">
        <f t="shared" si="2390"/>
        <v>5031477</v>
      </c>
      <c r="AA764" s="9">
        <f t="shared" si="2390"/>
        <v>1240994</v>
      </c>
      <c r="AB764" s="9">
        <f t="shared" si="2390"/>
        <v>594401</v>
      </c>
      <c r="AC764" s="9">
        <f t="shared" si="2390"/>
        <v>2415077</v>
      </c>
      <c r="AD764" s="9">
        <f t="shared" si="2390"/>
        <v>313862</v>
      </c>
      <c r="AE764" s="9">
        <f t="shared" si="2390"/>
        <v>313884</v>
      </c>
      <c r="AF764" s="9">
        <f t="shared" si="2390"/>
        <v>861582</v>
      </c>
      <c r="AG764" s="9">
        <f t="shared" si="2390"/>
        <v>85300</v>
      </c>
      <c r="AH764" s="9">
        <f t="shared" si="2390"/>
        <v>424787</v>
      </c>
      <c r="AI764" s="9">
        <f t="shared" si="2390"/>
        <v>449874</v>
      </c>
      <c r="AJ764" s="9">
        <f t="shared" si="2390"/>
        <v>32324704</v>
      </c>
      <c r="AL764" s="1" t="str">
        <f t="shared" si="2350"/>
        <v>YE Mar-10</v>
      </c>
      <c r="AM764" s="26">
        <f t="shared" si="2351"/>
        <v>5.1183608672797129E-2</v>
      </c>
      <c r="AN764" s="26">
        <f t="shared" si="2352"/>
        <v>0.16929927649144136</v>
      </c>
      <c r="AO764" s="26">
        <f t="shared" si="2353"/>
        <v>2.2216692224003042E-2</v>
      </c>
      <c r="AP764" s="26">
        <f t="shared" si="2354"/>
        <v>3.1970223145740176E-2</v>
      </c>
      <c r="AQ764" s="26">
        <f t="shared" si="2355"/>
        <v>3.1233077957960573E-2</v>
      </c>
      <c r="AR764" s="26">
        <f t="shared" si="2356"/>
        <v>5.411034854333082E-2</v>
      </c>
      <c r="AS764" s="26">
        <f t="shared" si="2357"/>
        <v>3.0438298831754189E-2</v>
      </c>
      <c r="AT764" s="26">
        <f t="shared" si="2358"/>
        <v>7.3471670459843959E-3</v>
      </c>
      <c r="AU764" s="26">
        <f t="shared" si="2359"/>
        <v>1.1015166604464499E-2</v>
      </c>
      <c r="AV764" s="26">
        <f t="shared" si="2360"/>
        <v>1.7038516423847221E-2</v>
      </c>
      <c r="AW764" s="26">
        <f t="shared" si="2361"/>
        <v>3.2216474433919021E-2</v>
      </c>
      <c r="AX764" s="26">
        <f t="shared" si="2362"/>
        <v>1.2745391264835712E-2</v>
      </c>
      <c r="AY764" s="26">
        <f t="shared" si="2363"/>
        <v>1.5855056244289196E-2</v>
      </c>
      <c r="AZ764" s="26">
        <f t="shared" si="2364"/>
        <v>5.5565551350447015E-3</v>
      </c>
      <c r="BA764" s="26">
        <f t="shared" si="2365"/>
        <v>5.9506500044052991E-3</v>
      </c>
      <c r="BB764" s="26">
        <f t="shared" si="2366"/>
        <v>6.1749366676335229E-3</v>
      </c>
      <c r="BC764" s="26">
        <f t="shared" si="2367"/>
        <v>7.248873802525771E-2</v>
      </c>
      <c r="BD764" s="26">
        <f t="shared" si="2368"/>
        <v>6.279092300427562E-2</v>
      </c>
      <c r="BE764" s="26">
        <f t="shared" si="2369"/>
        <v>2.1327310530051567E-2</v>
      </c>
      <c r="BF764" s="26">
        <f t="shared" si="2370"/>
        <v>3.8913983558828566E-2</v>
      </c>
      <c r="BG764" s="26">
        <f t="shared" si="2371"/>
        <v>0.12507613372113169</v>
      </c>
      <c r="BH764" s="26">
        <f t="shared" si="2372"/>
        <v>9.1251260955088707E-3</v>
      </c>
      <c r="BI764" s="26">
        <f t="shared" si="2373"/>
        <v>1.3298219219578933E-2</v>
      </c>
      <c r="BJ764" s="26">
        <f t="shared" si="2374"/>
        <v>8.1547846501548778E-3</v>
      </c>
      <c r="BK764" s="26">
        <f t="shared" si="2375"/>
        <v>0.15565423275028287</v>
      </c>
      <c r="BL764" s="26">
        <f t="shared" si="2376"/>
        <v>3.8391503909826985E-2</v>
      </c>
      <c r="BM764" s="26">
        <f t="shared" si="2377"/>
        <v>1.838844371165781E-2</v>
      </c>
      <c r="BN764" s="26">
        <f t="shared" si="2378"/>
        <v>7.4713043002652094E-2</v>
      </c>
      <c r="BO764" s="26">
        <f t="shared" si="2379"/>
        <v>9.7096635440188407E-3</v>
      </c>
      <c r="BP764" s="26">
        <f t="shared" si="2380"/>
        <v>9.7103441380313946E-3</v>
      </c>
      <c r="BQ764" s="26">
        <f t="shared" si="2381"/>
        <v>2.6653979569310208E-2</v>
      </c>
      <c r="BR764" s="26">
        <f t="shared" si="2382"/>
        <v>2.6388486032230952E-3</v>
      </c>
      <c r="BS764" s="26">
        <f t="shared" si="2383"/>
        <v>1.3141249491410656E-2</v>
      </c>
      <c r="BT764" s="26">
        <f t="shared" si="2384"/>
        <v>1.3917343218363267E-2</v>
      </c>
      <c r="BU764" s="26">
        <f t="shared" si="2385"/>
        <v>1</v>
      </c>
    </row>
    <row r="765" spans="1:73" x14ac:dyDescent="0.2">
      <c r="A765" s="2" t="str">
        <f t="shared" si="2282"/>
        <v>YE Apr-10</v>
      </c>
      <c r="B765" s="9">
        <f t="shared" ref="B765:AJ765" si="2391">IF(OR(B105="C",B106="C",B107="C",B108="C",B109="C",B110="C",B111="C",B112="C",B113="C",B114="C",B115="C",B116="C"),"C",SUM(B105:B116))</f>
        <v>1648670</v>
      </c>
      <c r="C765" s="9">
        <f t="shared" si="2391"/>
        <v>5495896</v>
      </c>
      <c r="D765" s="9">
        <f t="shared" si="2391"/>
        <v>713049</v>
      </c>
      <c r="E765" s="9">
        <f t="shared" si="2391"/>
        <v>1027069</v>
      </c>
      <c r="F765" s="9">
        <f t="shared" si="2391"/>
        <v>1027135</v>
      </c>
      <c r="G765" s="9">
        <f t="shared" si="2391"/>
        <v>1737341</v>
      </c>
      <c r="H765" s="9">
        <f t="shared" si="2391"/>
        <v>977132</v>
      </c>
      <c r="I765" s="9">
        <f t="shared" si="2391"/>
        <v>232951</v>
      </c>
      <c r="J765" s="9">
        <f t="shared" si="2391"/>
        <v>353899</v>
      </c>
      <c r="K765" s="9">
        <f t="shared" si="2391"/>
        <v>554190</v>
      </c>
      <c r="L765" s="9">
        <f t="shared" si="2391"/>
        <v>1038179</v>
      </c>
      <c r="M765" s="9">
        <f t="shared" si="2391"/>
        <v>414655</v>
      </c>
      <c r="N765" s="9">
        <f t="shared" si="2391"/>
        <v>506009</v>
      </c>
      <c r="O765" s="9">
        <f t="shared" si="2391"/>
        <v>176913</v>
      </c>
      <c r="P765" s="9">
        <f t="shared" si="2391"/>
        <v>193229</v>
      </c>
      <c r="Q765" s="9">
        <f t="shared" si="2391"/>
        <v>200044</v>
      </c>
      <c r="R765" s="9">
        <f t="shared" si="2391"/>
        <v>2325836</v>
      </c>
      <c r="S765" s="9">
        <f t="shared" si="2391"/>
        <v>2017445</v>
      </c>
      <c r="T765" s="9">
        <f t="shared" si="2391"/>
        <v>686746</v>
      </c>
      <c r="U765" s="9">
        <f t="shared" si="2391"/>
        <v>1258124</v>
      </c>
      <c r="V765" s="9">
        <f t="shared" si="2391"/>
        <v>4058488</v>
      </c>
      <c r="W765" s="9">
        <f t="shared" si="2391"/>
        <v>295127</v>
      </c>
      <c r="X765" s="9">
        <f t="shared" si="2391"/>
        <v>429262</v>
      </c>
      <c r="Y765" s="9">
        <f t="shared" si="2391"/>
        <v>260949</v>
      </c>
      <c r="Z765" s="9">
        <f t="shared" si="2391"/>
        <v>5043825</v>
      </c>
      <c r="AA765" s="9">
        <f t="shared" si="2391"/>
        <v>1239935</v>
      </c>
      <c r="AB765" s="9">
        <f t="shared" si="2391"/>
        <v>597937</v>
      </c>
      <c r="AC765" s="9">
        <f t="shared" si="2391"/>
        <v>2439865</v>
      </c>
      <c r="AD765" s="9">
        <f t="shared" si="2391"/>
        <v>317683</v>
      </c>
      <c r="AE765" s="9">
        <f t="shared" si="2391"/>
        <v>316635</v>
      </c>
      <c r="AF765" s="9">
        <f t="shared" si="2391"/>
        <v>860613</v>
      </c>
      <c r="AG765" s="9">
        <f t="shared" si="2391"/>
        <v>85274</v>
      </c>
      <c r="AH765" s="9">
        <f t="shared" si="2391"/>
        <v>428378</v>
      </c>
      <c r="AI765" s="9">
        <f t="shared" si="2391"/>
        <v>449147</v>
      </c>
      <c r="AJ765" s="9">
        <f t="shared" si="2391"/>
        <v>32346356</v>
      </c>
      <c r="AL765" s="1" t="str">
        <f t="shared" si="2350"/>
        <v>YE Apr-10</v>
      </c>
      <c r="AM765" s="26">
        <f t="shared" si="2351"/>
        <v>5.0969265286018618E-2</v>
      </c>
      <c r="AN765" s="26">
        <f t="shared" si="2352"/>
        <v>0.16990773241968896</v>
      </c>
      <c r="AO765" s="26">
        <f t="shared" si="2353"/>
        <v>2.2044183276780854E-2</v>
      </c>
      <c r="AP765" s="26">
        <f t="shared" si="2354"/>
        <v>3.1752231997941284E-2</v>
      </c>
      <c r="AQ765" s="26">
        <f t="shared" si="2355"/>
        <v>3.1754272413251128E-2</v>
      </c>
      <c r="AR765" s="26">
        <f t="shared" si="2356"/>
        <v>5.3710563254791358E-2</v>
      </c>
      <c r="AS765" s="26">
        <f t="shared" si="2357"/>
        <v>3.0208410492977941E-2</v>
      </c>
      <c r="AT765" s="26">
        <f t="shared" si="2358"/>
        <v>7.201769497621309E-3</v>
      </c>
      <c r="AU765" s="26">
        <f t="shared" si="2359"/>
        <v>1.0940923299057241E-2</v>
      </c>
      <c r="AV765" s="26">
        <f t="shared" si="2360"/>
        <v>1.7132996372141579E-2</v>
      </c>
      <c r="AW765" s="26">
        <f t="shared" si="2361"/>
        <v>3.2095701908431355E-2</v>
      </c>
      <c r="AX765" s="26">
        <f t="shared" si="2362"/>
        <v>1.281921833791726E-2</v>
      </c>
      <c r="AY765" s="26">
        <f t="shared" si="2363"/>
        <v>1.5643462280573429E-2</v>
      </c>
      <c r="AZ765" s="26">
        <f t="shared" si="2364"/>
        <v>5.469333238031511E-3</v>
      </c>
      <c r="BA765" s="26">
        <f t="shared" si="2365"/>
        <v>5.9737486349312422E-3</v>
      </c>
      <c r="BB765" s="26">
        <f t="shared" si="2366"/>
        <v>6.1844369733641711E-3</v>
      </c>
      <c r="BC765" s="26">
        <f t="shared" si="2367"/>
        <v>7.1904111857298544E-2</v>
      </c>
      <c r="BD765" s="26">
        <f t="shared" si="2368"/>
        <v>6.2370085829760856E-2</v>
      </c>
      <c r="BE765" s="26">
        <f t="shared" si="2369"/>
        <v>2.1231015945041846E-2</v>
      </c>
      <c r="BF765" s="26">
        <f t="shared" si="2370"/>
        <v>3.889538592847986E-2</v>
      </c>
      <c r="BG765" s="26">
        <f t="shared" si="2371"/>
        <v>0.12546971287894068</v>
      </c>
      <c r="BH765" s="26">
        <f t="shared" si="2372"/>
        <v>9.1239643810264136E-3</v>
      </c>
      <c r="BI765" s="26">
        <f t="shared" si="2373"/>
        <v>1.3270799344445477E-2</v>
      </c>
      <c r="BJ765" s="26">
        <f t="shared" si="2374"/>
        <v>8.0673384043630763E-3</v>
      </c>
      <c r="BK765" s="26">
        <f t="shared" si="2375"/>
        <v>0.15593178409339215</v>
      </c>
      <c r="BL765" s="26">
        <f t="shared" si="2376"/>
        <v>3.8333066018317485E-2</v>
      </c>
      <c r="BM765" s="26">
        <f t="shared" si="2377"/>
        <v>1.8485451653348525E-2</v>
      </c>
      <c r="BN765" s="26">
        <f t="shared" si="2378"/>
        <v>7.5429362120419383E-2</v>
      </c>
      <c r="BO765" s="26">
        <f t="shared" si="2379"/>
        <v>9.8212917708566608E-3</v>
      </c>
      <c r="BP765" s="26">
        <f t="shared" si="2380"/>
        <v>9.7888924489670497E-3</v>
      </c>
      <c r="BQ765" s="26">
        <f t="shared" si="2381"/>
        <v>2.66061809249858E-2</v>
      </c>
      <c r="BR765" s="26">
        <f t="shared" si="2382"/>
        <v>2.6362784110828433E-3</v>
      </c>
      <c r="BS765" s="26">
        <f t="shared" si="2383"/>
        <v>1.3243470145446986E-2</v>
      </c>
      <c r="BT765" s="26">
        <f t="shared" si="2384"/>
        <v>1.3885551744994088E-2</v>
      </c>
      <c r="BU765" s="26">
        <f t="shared" si="2385"/>
        <v>1</v>
      </c>
    </row>
    <row r="766" spans="1:73" x14ac:dyDescent="0.2">
      <c r="A766" s="2" t="str">
        <f t="shared" si="2282"/>
        <v>YE May-10</v>
      </c>
      <c r="B766" s="9">
        <f t="shared" ref="B766:AJ766" si="2392">IF(OR(B106="C",B107="C",B108="C",B109="C",B110="C",B111="C",B112="C",B113="C",B114="C",B115="C",B116="C",B117="C"),"C",SUM(B106:B117))</f>
        <v>1644799</v>
      </c>
      <c r="C766" s="9">
        <f t="shared" si="2392"/>
        <v>5517422</v>
      </c>
      <c r="D766" s="9">
        <f t="shared" si="2392"/>
        <v>709958</v>
      </c>
      <c r="E766" s="9">
        <f t="shared" si="2392"/>
        <v>1023996</v>
      </c>
      <c r="F766" s="9">
        <f t="shared" si="2392"/>
        <v>1038719</v>
      </c>
      <c r="G766" s="9">
        <f t="shared" si="2392"/>
        <v>1721441</v>
      </c>
      <c r="H766" s="9">
        <f t="shared" si="2392"/>
        <v>971191</v>
      </c>
      <c r="I766" s="9">
        <f t="shared" si="2392"/>
        <v>230107</v>
      </c>
      <c r="J766" s="9">
        <f t="shared" si="2392"/>
        <v>350680</v>
      </c>
      <c r="K766" s="9">
        <f t="shared" si="2392"/>
        <v>551983</v>
      </c>
      <c r="L766" s="9">
        <f t="shared" si="2392"/>
        <v>1029253</v>
      </c>
      <c r="M766" s="9">
        <f t="shared" si="2392"/>
        <v>411534</v>
      </c>
      <c r="N766" s="9">
        <f t="shared" si="2392"/>
        <v>500372</v>
      </c>
      <c r="O766" s="9">
        <f t="shared" si="2392"/>
        <v>175541</v>
      </c>
      <c r="P766" s="9">
        <f t="shared" si="2392"/>
        <v>192426</v>
      </c>
      <c r="Q766" s="9">
        <f t="shared" si="2392"/>
        <v>197479</v>
      </c>
      <c r="R766" s="9">
        <f t="shared" si="2392"/>
        <v>2306604</v>
      </c>
      <c r="S766" s="9">
        <f t="shared" si="2392"/>
        <v>2002486</v>
      </c>
      <c r="T766" s="9">
        <f t="shared" si="2392"/>
        <v>678845</v>
      </c>
      <c r="U766" s="9">
        <f t="shared" si="2392"/>
        <v>1249775</v>
      </c>
      <c r="V766" s="9">
        <f t="shared" si="2392"/>
        <v>4043039</v>
      </c>
      <c r="W766" s="9">
        <f t="shared" si="2392"/>
        <v>291523</v>
      </c>
      <c r="X766" s="9">
        <f t="shared" si="2392"/>
        <v>426206</v>
      </c>
      <c r="Y766" s="9">
        <f t="shared" si="2392"/>
        <v>256413</v>
      </c>
      <c r="Z766" s="9">
        <f t="shared" si="2392"/>
        <v>5017180</v>
      </c>
      <c r="AA766" s="9">
        <f t="shared" si="2392"/>
        <v>1226471</v>
      </c>
      <c r="AB766" s="9">
        <f t="shared" si="2392"/>
        <v>593663</v>
      </c>
      <c r="AC766" s="9">
        <f t="shared" si="2392"/>
        <v>2444752</v>
      </c>
      <c r="AD766" s="9">
        <f t="shared" si="2392"/>
        <v>316483</v>
      </c>
      <c r="AE766" s="9">
        <f t="shared" si="2392"/>
        <v>312452</v>
      </c>
      <c r="AF766" s="9">
        <f t="shared" si="2392"/>
        <v>854359</v>
      </c>
      <c r="AG766" s="9">
        <f t="shared" si="2392"/>
        <v>83503</v>
      </c>
      <c r="AH766" s="9">
        <f t="shared" si="2392"/>
        <v>427001</v>
      </c>
      <c r="AI766" s="9">
        <f t="shared" si="2392"/>
        <v>446182</v>
      </c>
      <c r="AJ766" s="9">
        <f t="shared" si="2392"/>
        <v>32224167</v>
      </c>
      <c r="AL766" s="1" t="str">
        <f t="shared" si="2350"/>
        <v>YE May-10</v>
      </c>
      <c r="AM766" s="26">
        <f t="shared" si="2351"/>
        <v>5.1042405533710151E-2</v>
      </c>
      <c r="AN766" s="26">
        <f t="shared" si="2352"/>
        <v>0.17122000391817732</v>
      </c>
      <c r="AO766" s="26">
        <f t="shared" si="2353"/>
        <v>2.203184957426518E-2</v>
      </c>
      <c r="AP766" s="26">
        <f t="shared" si="2354"/>
        <v>3.1777268284390411E-2</v>
      </c>
      <c r="AQ766" s="26">
        <f t="shared" si="2355"/>
        <v>3.2234161398182921E-2</v>
      </c>
      <c r="AR766" s="26">
        <f t="shared" si="2356"/>
        <v>5.3420806812477108E-2</v>
      </c>
      <c r="AS766" s="26">
        <f t="shared" si="2357"/>
        <v>3.013859132495186E-2</v>
      </c>
      <c r="AT766" s="26">
        <f t="shared" si="2358"/>
        <v>7.1408207386710722E-3</v>
      </c>
      <c r="AU766" s="26">
        <f t="shared" si="2359"/>
        <v>1.0882515597687908E-2</v>
      </c>
      <c r="AV766" s="26">
        <f t="shared" si="2360"/>
        <v>1.7129473044252781E-2</v>
      </c>
      <c r="AW766" s="26">
        <f t="shared" si="2361"/>
        <v>3.194040671400443E-2</v>
      </c>
      <c r="AX766" s="26">
        <f t="shared" si="2362"/>
        <v>1.2770974033246538E-2</v>
      </c>
      <c r="AY766" s="26">
        <f t="shared" si="2363"/>
        <v>1.5527849020891681E-2</v>
      </c>
      <c r="AZ766" s="26">
        <f t="shared" si="2364"/>
        <v>5.4474953534097564E-3</v>
      </c>
      <c r="BA766" s="26">
        <f t="shared" si="2365"/>
        <v>5.9714809695468624E-3</v>
      </c>
      <c r="BB766" s="26">
        <f t="shared" si="2366"/>
        <v>6.128288746765743E-3</v>
      </c>
      <c r="BC766" s="26">
        <f t="shared" si="2367"/>
        <v>7.1579941849233844E-2</v>
      </c>
      <c r="BD766" s="26">
        <f t="shared" si="2368"/>
        <v>6.214236662812727E-2</v>
      </c>
      <c r="BE766" s="26">
        <f t="shared" si="2369"/>
        <v>2.106633198617671E-2</v>
      </c>
      <c r="BF766" s="26">
        <f t="shared" si="2370"/>
        <v>3.8783779887933176E-2</v>
      </c>
      <c r="BG766" s="26">
        <f t="shared" si="2371"/>
        <v>0.12546605161275387</v>
      </c>
      <c r="BH766" s="26">
        <f t="shared" si="2372"/>
        <v>9.0467195009261217E-3</v>
      </c>
      <c r="BI766" s="26">
        <f t="shared" si="2373"/>
        <v>1.3226284483940268E-2</v>
      </c>
      <c r="BJ766" s="26">
        <f t="shared" si="2374"/>
        <v>7.9571645715465662E-3</v>
      </c>
      <c r="BK766" s="26">
        <f t="shared" si="2375"/>
        <v>0.15569618913655706</v>
      </c>
      <c r="BL766" s="26">
        <f t="shared" si="2376"/>
        <v>3.8060595949617568E-2</v>
      </c>
      <c r="BM766" s="26">
        <f t="shared" si="2377"/>
        <v>1.8422912219887639E-2</v>
      </c>
      <c r="BN766" s="26">
        <f t="shared" si="2378"/>
        <v>7.5867034825136057E-2</v>
      </c>
      <c r="BO766" s="26">
        <f t="shared" si="2379"/>
        <v>9.8212934410375919E-3</v>
      </c>
      <c r="BP766" s="26">
        <f t="shared" si="2380"/>
        <v>9.6962009910139795E-3</v>
      </c>
      <c r="BQ766" s="26">
        <f t="shared" si="2381"/>
        <v>2.6512989459122404E-2</v>
      </c>
      <c r="BR766" s="26">
        <f t="shared" si="2382"/>
        <v>2.5913160144682714E-3</v>
      </c>
      <c r="BS766" s="26">
        <f t="shared" si="2383"/>
        <v>1.3250955408715452E-2</v>
      </c>
      <c r="BT766" s="26">
        <f t="shared" si="2384"/>
        <v>1.3846191896907684E-2</v>
      </c>
      <c r="BU766" s="26">
        <f t="shared" si="2385"/>
        <v>1</v>
      </c>
    </row>
    <row r="767" spans="1:73" x14ac:dyDescent="0.2">
      <c r="A767" s="2" t="str">
        <f t="shared" si="2282"/>
        <v>YE Jun-10</v>
      </c>
      <c r="B767" s="9">
        <f t="shared" ref="B767:AJ767" si="2393">IF(OR(B107="C",B108="C",B109="C",B110="C",B111="C",B112="C",B113="C",B114="C",B115="C",B116="C",B117="C",B118="C"),"C",SUM(B107:B118))</f>
        <v>1649453</v>
      </c>
      <c r="C767" s="9">
        <f t="shared" si="2393"/>
        <v>5539229</v>
      </c>
      <c r="D767" s="9">
        <f t="shared" si="2393"/>
        <v>711076</v>
      </c>
      <c r="E767" s="9">
        <f t="shared" si="2393"/>
        <v>1027966</v>
      </c>
      <c r="F767" s="9">
        <f t="shared" si="2393"/>
        <v>1058171</v>
      </c>
      <c r="G767" s="9">
        <f t="shared" si="2393"/>
        <v>1736893</v>
      </c>
      <c r="H767" s="9">
        <f t="shared" si="2393"/>
        <v>973118</v>
      </c>
      <c r="I767" s="9">
        <f t="shared" si="2393"/>
        <v>229560</v>
      </c>
      <c r="J767" s="9">
        <f t="shared" si="2393"/>
        <v>349899</v>
      </c>
      <c r="K767" s="9">
        <f t="shared" si="2393"/>
        <v>561353</v>
      </c>
      <c r="L767" s="9">
        <f t="shared" si="2393"/>
        <v>1035764</v>
      </c>
      <c r="M767" s="9">
        <f t="shared" si="2393"/>
        <v>407841</v>
      </c>
      <c r="N767" s="9">
        <f t="shared" si="2393"/>
        <v>499814</v>
      </c>
      <c r="O767" s="9">
        <f t="shared" si="2393"/>
        <v>173500</v>
      </c>
      <c r="P767" s="9">
        <f t="shared" si="2393"/>
        <v>193642</v>
      </c>
      <c r="Q767" s="9">
        <f t="shared" si="2393"/>
        <v>197884</v>
      </c>
      <c r="R767" s="9">
        <f t="shared" si="2393"/>
        <v>2306483</v>
      </c>
      <c r="S767" s="9">
        <f t="shared" si="2393"/>
        <v>2001463</v>
      </c>
      <c r="T767" s="9">
        <f t="shared" si="2393"/>
        <v>679387</v>
      </c>
      <c r="U767" s="9">
        <f t="shared" si="2393"/>
        <v>1246569</v>
      </c>
      <c r="V767" s="9">
        <f t="shared" si="2393"/>
        <v>4053424</v>
      </c>
      <c r="W767" s="9">
        <f t="shared" si="2393"/>
        <v>293198</v>
      </c>
      <c r="X767" s="9">
        <f t="shared" si="2393"/>
        <v>429011</v>
      </c>
      <c r="Y767" s="9">
        <f t="shared" si="2393"/>
        <v>254493</v>
      </c>
      <c r="Z767" s="9">
        <f t="shared" si="2393"/>
        <v>5030125</v>
      </c>
      <c r="AA767" s="9">
        <f t="shared" si="2393"/>
        <v>1223217</v>
      </c>
      <c r="AB767" s="9">
        <f t="shared" si="2393"/>
        <v>592071</v>
      </c>
      <c r="AC767" s="9">
        <f t="shared" si="2393"/>
        <v>2463496</v>
      </c>
      <c r="AD767" s="9">
        <f t="shared" si="2393"/>
        <v>317072</v>
      </c>
      <c r="AE767" s="9">
        <f t="shared" si="2393"/>
        <v>312732</v>
      </c>
      <c r="AF767" s="9">
        <f t="shared" si="2393"/>
        <v>858876</v>
      </c>
      <c r="AG767" s="9">
        <f t="shared" si="2393"/>
        <v>84234</v>
      </c>
      <c r="AH767" s="9">
        <f t="shared" si="2393"/>
        <v>428485</v>
      </c>
      <c r="AI767" s="9">
        <f t="shared" si="2393"/>
        <v>449122</v>
      </c>
      <c r="AJ767" s="9">
        <f t="shared" si="2393"/>
        <v>32337025</v>
      </c>
      <c r="AL767" s="1" t="str">
        <f t="shared" si="2350"/>
        <v>YE Jun-10</v>
      </c>
      <c r="AM767" s="26">
        <f t="shared" si="2351"/>
        <v>5.100818643644553E-2</v>
      </c>
      <c r="AN767" s="26">
        <f t="shared" si="2352"/>
        <v>0.17129680296811473</v>
      </c>
      <c r="AO767" s="26">
        <f t="shared" si="2353"/>
        <v>2.1989530576792392E-2</v>
      </c>
      <c r="AP767" s="26">
        <f t="shared" si="2354"/>
        <v>3.178913335410416E-2</v>
      </c>
      <c r="AQ767" s="26">
        <f t="shared" si="2355"/>
        <v>3.2723201964311804E-2</v>
      </c>
      <c r="AR767" s="26">
        <f t="shared" si="2356"/>
        <v>5.3712207601039369E-2</v>
      </c>
      <c r="AS767" s="26">
        <f t="shared" si="2357"/>
        <v>3.0092997113989304E-2</v>
      </c>
      <c r="AT767" s="26">
        <f t="shared" si="2358"/>
        <v>7.0989832861866548E-3</v>
      </c>
      <c r="AU767" s="26">
        <f t="shared" si="2359"/>
        <v>1.0820383136667644E-2</v>
      </c>
      <c r="AV767" s="26">
        <f t="shared" si="2360"/>
        <v>1.7359450969902147E-2</v>
      </c>
      <c r="AW767" s="26">
        <f t="shared" si="2361"/>
        <v>3.2030281078732507E-2</v>
      </c>
      <c r="AX767" s="26">
        <f t="shared" si="2362"/>
        <v>1.2612199174166455E-2</v>
      </c>
      <c r="AY767" s="26">
        <f t="shared" si="2363"/>
        <v>1.5456400209976026E-2</v>
      </c>
      <c r="AZ767" s="26">
        <f t="shared" si="2364"/>
        <v>5.3653667893073034E-3</v>
      </c>
      <c r="BA767" s="26">
        <f t="shared" si="2365"/>
        <v>5.9882441257351291E-3</v>
      </c>
      <c r="BB767" s="26">
        <f t="shared" si="2366"/>
        <v>6.119425024410873E-3</v>
      </c>
      <c r="BC767" s="26">
        <f t="shared" si="2367"/>
        <v>7.1326382065140498E-2</v>
      </c>
      <c r="BD767" s="26">
        <f t="shared" si="2368"/>
        <v>6.1893850779408434E-2</v>
      </c>
      <c r="BE767" s="26">
        <f t="shared" si="2369"/>
        <v>2.1009570299061215E-2</v>
      </c>
      <c r="BF767" s="26">
        <f t="shared" si="2370"/>
        <v>3.8549279038501534E-2</v>
      </c>
      <c r="BG767" s="26">
        <f t="shared" si="2371"/>
        <v>0.12534931707539576</v>
      </c>
      <c r="BH767" s="26">
        <f t="shared" si="2372"/>
        <v>9.066944160756903E-3</v>
      </c>
      <c r="BI767" s="26">
        <f t="shared" si="2373"/>
        <v>1.3266866695374729E-2</v>
      </c>
      <c r="BJ767" s="26">
        <f t="shared" si="2374"/>
        <v>7.8700189643295879E-3</v>
      </c>
      <c r="BK767" s="26">
        <f t="shared" si="2375"/>
        <v>0.15555311597155272</v>
      </c>
      <c r="BL767" s="26">
        <f t="shared" si="2376"/>
        <v>3.7827134685395454E-2</v>
      </c>
      <c r="BM767" s="26">
        <f t="shared" si="2377"/>
        <v>1.8309383748195761E-2</v>
      </c>
      <c r="BN767" s="26">
        <f t="shared" si="2378"/>
        <v>7.6181899850094437E-2</v>
      </c>
      <c r="BO767" s="26">
        <f t="shared" si="2379"/>
        <v>9.8052310006872933E-3</v>
      </c>
      <c r="BP767" s="26">
        <f t="shared" si="2380"/>
        <v>9.6710195201939568E-3</v>
      </c>
      <c r="BQ767" s="26">
        <f t="shared" si="2381"/>
        <v>2.656014274658847E-2</v>
      </c>
      <c r="BR767" s="26">
        <f t="shared" si="2382"/>
        <v>2.6048778451326303E-3</v>
      </c>
      <c r="BS767" s="26">
        <f t="shared" si="2383"/>
        <v>1.3250600511333371E-2</v>
      </c>
      <c r="BT767" s="26">
        <f t="shared" si="2384"/>
        <v>1.3888785378370459E-2</v>
      </c>
      <c r="BU767" s="26">
        <f t="shared" si="2385"/>
        <v>1</v>
      </c>
    </row>
    <row r="768" spans="1:73" x14ac:dyDescent="0.2">
      <c r="A768" s="2" t="str">
        <f t="shared" si="2282"/>
        <v>YE Jul-10</v>
      </c>
      <c r="B768" s="9">
        <f t="shared" ref="B768:AJ768" si="2394">IF(OR(B108="C",B109="C",B110="C",B111="C",B112="C",B113="C",B114="C",B115="C",B116="C",B117="C",B118="C",B119="C"),"C",SUM(B108:B119))</f>
        <v>1650387</v>
      </c>
      <c r="C768" s="9">
        <f t="shared" si="2394"/>
        <v>5533677</v>
      </c>
      <c r="D768" s="9">
        <f t="shared" si="2394"/>
        <v>708609</v>
      </c>
      <c r="E768" s="9">
        <f t="shared" si="2394"/>
        <v>1031610</v>
      </c>
      <c r="F768" s="9">
        <f t="shared" si="2394"/>
        <v>1072263</v>
      </c>
      <c r="G768" s="9">
        <f t="shared" si="2394"/>
        <v>1747114</v>
      </c>
      <c r="H768" s="9">
        <f t="shared" si="2394"/>
        <v>969209</v>
      </c>
      <c r="I768" s="9">
        <f t="shared" si="2394"/>
        <v>228345</v>
      </c>
      <c r="J768" s="9">
        <f t="shared" si="2394"/>
        <v>351707</v>
      </c>
      <c r="K768" s="9">
        <f t="shared" si="2394"/>
        <v>561142</v>
      </c>
      <c r="L768" s="9">
        <f t="shared" si="2394"/>
        <v>1032734</v>
      </c>
      <c r="M768" s="9">
        <f t="shared" si="2394"/>
        <v>397204</v>
      </c>
      <c r="N768" s="9">
        <f t="shared" si="2394"/>
        <v>494541</v>
      </c>
      <c r="O768" s="9">
        <f t="shared" si="2394"/>
        <v>174612</v>
      </c>
      <c r="P768" s="9">
        <f t="shared" si="2394"/>
        <v>194495</v>
      </c>
      <c r="Q768" s="9">
        <f t="shared" si="2394"/>
        <v>196900</v>
      </c>
      <c r="R768" s="9">
        <f t="shared" si="2394"/>
        <v>2304352</v>
      </c>
      <c r="S768" s="9">
        <f t="shared" si="2394"/>
        <v>2001109</v>
      </c>
      <c r="T768" s="9">
        <f t="shared" si="2394"/>
        <v>675379</v>
      </c>
      <c r="U768" s="9">
        <f t="shared" si="2394"/>
        <v>1245141</v>
      </c>
      <c r="V768" s="9">
        <f t="shared" si="2394"/>
        <v>4052123</v>
      </c>
      <c r="W768" s="9">
        <f t="shared" si="2394"/>
        <v>293932</v>
      </c>
      <c r="X768" s="9">
        <f t="shared" si="2394"/>
        <v>432013</v>
      </c>
      <c r="Y768" s="9">
        <f t="shared" si="2394"/>
        <v>251393</v>
      </c>
      <c r="Z768" s="9">
        <f t="shared" si="2394"/>
        <v>5029460</v>
      </c>
      <c r="AA768" s="9">
        <f t="shared" si="2394"/>
        <v>1220846</v>
      </c>
      <c r="AB768" s="9">
        <f t="shared" si="2394"/>
        <v>588045</v>
      </c>
      <c r="AC768" s="9">
        <f t="shared" si="2394"/>
        <v>2480861</v>
      </c>
      <c r="AD768" s="9">
        <f t="shared" si="2394"/>
        <v>315913</v>
      </c>
      <c r="AE768" s="9">
        <f t="shared" si="2394"/>
        <v>309827</v>
      </c>
      <c r="AF768" s="9">
        <f t="shared" si="2394"/>
        <v>861483</v>
      </c>
      <c r="AG768" s="9">
        <f t="shared" si="2394"/>
        <v>84726</v>
      </c>
      <c r="AH768" s="9">
        <f t="shared" si="2394"/>
        <v>430612</v>
      </c>
      <c r="AI768" s="9">
        <f t="shared" si="2394"/>
        <v>450227</v>
      </c>
      <c r="AJ768" s="9">
        <f t="shared" si="2394"/>
        <v>32341414</v>
      </c>
      <c r="AL768" s="1" t="str">
        <f t="shared" si="2350"/>
        <v>YE Jul-10</v>
      </c>
      <c r="AM768" s="26">
        <f t="shared" si="2351"/>
        <v>5.103014357999313E-2</v>
      </c>
      <c r="AN768" s="26">
        <f t="shared" si="2352"/>
        <v>0.17110188812400101</v>
      </c>
      <c r="AO768" s="26">
        <f t="shared" si="2353"/>
        <v>2.1910266508446415E-2</v>
      </c>
      <c r="AP768" s="26">
        <f t="shared" si="2354"/>
        <v>3.1897492175202977E-2</v>
      </c>
      <c r="AQ768" s="26">
        <f t="shared" si="2355"/>
        <v>3.3154487308439881E-2</v>
      </c>
      <c r="AR768" s="26">
        <f t="shared" si="2356"/>
        <v>5.4020952825377395E-2</v>
      </c>
      <c r="AS768" s="26">
        <f t="shared" si="2357"/>
        <v>2.9968046542430085E-2</v>
      </c>
      <c r="AT768" s="26">
        <f t="shared" si="2358"/>
        <v>7.0604519641596373E-3</v>
      </c>
      <c r="AU768" s="26">
        <f t="shared" si="2359"/>
        <v>1.0874818274797755E-2</v>
      </c>
      <c r="AV768" s="26">
        <f t="shared" si="2360"/>
        <v>1.7350571004718592E-2</v>
      </c>
      <c r="AW768" s="26">
        <f t="shared" si="2361"/>
        <v>3.193224637611701E-2</v>
      </c>
      <c r="AX768" s="26">
        <f t="shared" si="2362"/>
        <v>1.2281590409126825E-2</v>
      </c>
      <c r="AY768" s="26">
        <f t="shared" si="2363"/>
        <v>1.5291260920131692E-2</v>
      </c>
      <c r="AZ768" s="26">
        <f t="shared" si="2364"/>
        <v>5.3990218238448079E-3</v>
      </c>
      <c r="BA768" s="26">
        <f t="shared" si="2365"/>
        <v>6.013806322753854E-3</v>
      </c>
      <c r="BB768" s="26">
        <f t="shared" si="2366"/>
        <v>6.0881691814711628E-3</v>
      </c>
      <c r="BC768" s="26">
        <f t="shared" si="2367"/>
        <v>7.1250811730124111E-2</v>
      </c>
      <c r="BD768" s="26">
        <f t="shared" si="2368"/>
        <v>6.1874505548829742E-2</v>
      </c>
      <c r="BE768" s="26">
        <f t="shared" si="2369"/>
        <v>2.0882791333736984E-2</v>
      </c>
      <c r="BF768" s="26">
        <f t="shared" si="2370"/>
        <v>3.8499893665750053E-2</v>
      </c>
      <c r="BG768" s="26">
        <f t="shared" si="2371"/>
        <v>0.12529207906617812</v>
      </c>
      <c r="BH768" s="26">
        <f t="shared" si="2372"/>
        <v>9.0884090596657276E-3</v>
      </c>
      <c r="BI768" s="26">
        <f t="shared" si="2373"/>
        <v>1.3357888433696808E-2</v>
      </c>
      <c r="BJ768" s="26">
        <f t="shared" si="2374"/>
        <v>7.7730986035428138E-3</v>
      </c>
      <c r="BK768" s="26">
        <f t="shared" si="2375"/>
        <v>0.15551144424297589</v>
      </c>
      <c r="BL768" s="26">
        <f t="shared" si="2376"/>
        <v>3.774868965222114E-2</v>
      </c>
      <c r="BM768" s="26">
        <f t="shared" si="2377"/>
        <v>1.8182414658802489E-2</v>
      </c>
      <c r="BN768" s="26">
        <f t="shared" si="2378"/>
        <v>7.6708488998038241E-2</v>
      </c>
      <c r="BO768" s="26">
        <f t="shared" si="2379"/>
        <v>9.7680639442666306E-3</v>
      </c>
      <c r="BP768" s="26">
        <f t="shared" si="2380"/>
        <v>9.5798841695666128E-3</v>
      </c>
      <c r="BQ768" s="26">
        <f t="shared" si="2381"/>
        <v>2.663714703383099E-2</v>
      </c>
      <c r="BR768" s="26">
        <f t="shared" si="2382"/>
        <v>2.619737034379511E-3</v>
      </c>
      <c r="BS768" s="26">
        <f t="shared" si="2383"/>
        <v>1.3314569362984563E-2</v>
      </c>
      <c r="BT768" s="26">
        <f t="shared" si="2384"/>
        <v>1.3921067273063571E-2</v>
      </c>
      <c r="BU768" s="26">
        <f t="shared" si="2385"/>
        <v>1</v>
      </c>
    </row>
    <row r="769" spans="1:73" x14ac:dyDescent="0.2">
      <c r="A769" s="2" t="str">
        <f t="shared" si="2282"/>
        <v>YE Aug-10</v>
      </c>
      <c r="B769" s="9">
        <f t="shared" ref="B769:AJ769" si="2395">IF(OR(B109="C",B110="C",B111="C",B112="C",B113="C",B114="C",B115="C",B116="C",B117="C",B118="C",B119="C",B120="C"),"C",SUM(B109:B120))</f>
        <v>1649180</v>
      </c>
      <c r="C769" s="9">
        <f t="shared" si="2395"/>
        <v>5576956</v>
      </c>
      <c r="D769" s="9">
        <f t="shared" si="2395"/>
        <v>707904</v>
      </c>
      <c r="E769" s="9">
        <f t="shared" si="2395"/>
        <v>1026995</v>
      </c>
      <c r="F769" s="9">
        <f t="shared" si="2395"/>
        <v>1076257</v>
      </c>
      <c r="G769" s="9">
        <f t="shared" si="2395"/>
        <v>1754061</v>
      </c>
      <c r="H769" s="9">
        <f t="shared" si="2395"/>
        <v>961936</v>
      </c>
      <c r="I769" s="9">
        <f t="shared" si="2395"/>
        <v>227359</v>
      </c>
      <c r="J769" s="9">
        <f t="shared" si="2395"/>
        <v>352498</v>
      </c>
      <c r="K769" s="9">
        <f t="shared" si="2395"/>
        <v>560044</v>
      </c>
      <c r="L769" s="9">
        <f t="shared" si="2395"/>
        <v>1028971</v>
      </c>
      <c r="M769" s="9">
        <f t="shared" si="2395"/>
        <v>386798</v>
      </c>
      <c r="N769" s="9">
        <f t="shared" si="2395"/>
        <v>487960</v>
      </c>
      <c r="O769" s="9">
        <f t="shared" si="2395"/>
        <v>175378</v>
      </c>
      <c r="P769" s="9">
        <f t="shared" si="2395"/>
        <v>195058</v>
      </c>
      <c r="Q769" s="9">
        <f t="shared" si="2395"/>
        <v>195933</v>
      </c>
      <c r="R769" s="9">
        <f t="shared" si="2395"/>
        <v>2292198</v>
      </c>
      <c r="S769" s="9">
        <f t="shared" si="2395"/>
        <v>1991353</v>
      </c>
      <c r="T769" s="9">
        <f t="shared" si="2395"/>
        <v>674071</v>
      </c>
      <c r="U769" s="9">
        <f t="shared" si="2395"/>
        <v>1243357</v>
      </c>
      <c r="V769" s="9">
        <f t="shared" si="2395"/>
        <v>4053893</v>
      </c>
      <c r="W769" s="9">
        <f t="shared" si="2395"/>
        <v>292926</v>
      </c>
      <c r="X769" s="9">
        <f t="shared" si="2395"/>
        <v>432286</v>
      </c>
      <c r="Y769" s="9">
        <f t="shared" si="2395"/>
        <v>249075</v>
      </c>
      <c r="Z769" s="9">
        <f t="shared" si="2395"/>
        <v>5028179</v>
      </c>
      <c r="AA769" s="9">
        <f t="shared" si="2395"/>
        <v>1215282</v>
      </c>
      <c r="AB769" s="9">
        <f t="shared" si="2395"/>
        <v>586307</v>
      </c>
      <c r="AC769" s="9">
        <f t="shared" si="2395"/>
        <v>2501114</v>
      </c>
      <c r="AD769" s="9">
        <f t="shared" si="2395"/>
        <v>313689</v>
      </c>
      <c r="AE769" s="9">
        <f t="shared" si="2395"/>
        <v>306788</v>
      </c>
      <c r="AF769" s="9">
        <f t="shared" si="2395"/>
        <v>853649</v>
      </c>
      <c r="AG769" s="9">
        <f t="shared" si="2395"/>
        <v>85108</v>
      </c>
      <c r="AH769" s="9">
        <f t="shared" si="2395"/>
        <v>431553</v>
      </c>
      <c r="AI769" s="9">
        <f t="shared" si="2395"/>
        <v>445873</v>
      </c>
      <c r="AJ769" s="9">
        <f t="shared" si="2395"/>
        <v>32340448</v>
      </c>
      <c r="AL769" s="1" t="str">
        <f t="shared" ref="AL769:AL774" si="2396">A769</f>
        <v>YE Aug-10</v>
      </c>
      <c r="AM769" s="26">
        <f t="shared" ref="AM769:BU769" si="2397">IF(B769="C","C",B769/$AJ769)</f>
        <v>5.099434615129636E-2</v>
      </c>
      <c r="AN769" s="26">
        <f t="shared" si="2397"/>
        <v>0.17244523019594535</v>
      </c>
      <c r="AO769" s="26">
        <f t="shared" si="2397"/>
        <v>2.1889121634926022E-2</v>
      </c>
      <c r="AP769" s="26">
        <f t="shared" si="2397"/>
        <v>3.1755744385482849E-2</v>
      </c>
      <c r="AQ769" s="26">
        <f t="shared" si="2397"/>
        <v>3.3278976221974413E-2</v>
      </c>
      <c r="AR769" s="26">
        <f t="shared" si="2397"/>
        <v>5.4237374819297496E-2</v>
      </c>
      <c r="AS769" s="26">
        <f t="shared" si="2397"/>
        <v>2.9744053019921061E-2</v>
      </c>
      <c r="AT769" s="26">
        <f t="shared" si="2397"/>
        <v>7.0301747211417723E-3</v>
      </c>
      <c r="AU769" s="26">
        <f t="shared" si="2397"/>
        <v>1.0899601638171493E-2</v>
      </c>
      <c r="AV769" s="26">
        <f t="shared" si="2397"/>
        <v>1.7317137969146253E-2</v>
      </c>
      <c r="AW769" s="26">
        <f t="shared" si="2397"/>
        <v>3.1816844343034459E-2</v>
      </c>
      <c r="AX769" s="26">
        <f t="shared" si="2397"/>
        <v>1.1960193006602754E-2</v>
      </c>
      <c r="AY769" s="26">
        <f t="shared" si="2397"/>
        <v>1.5088226359758528E-2</v>
      </c>
      <c r="AZ769" s="26">
        <f t="shared" si="2397"/>
        <v>5.4228686009544459E-3</v>
      </c>
      <c r="BA769" s="26">
        <f t="shared" si="2397"/>
        <v>6.0313944939785619E-3</v>
      </c>
      <c r="BB769" s="26">
        <f t="shared" si="2397"/>
        <v>6.0584503962344619E-3</v>
      </c>
      <c r="BC769" s="26">
        <f t="shared" si="2397"/>
        <v>7.0877125759049475E-2</v>
      </c>
      <c r="BD769" s="26">
        <f t="shared" si="2397"/>
        <v>6.1574688142848236E-2</v>
      </c>
      <c r="BE769" s="26">
        <f t="shared" si="2397"/>
        <v>2.0842970388041625E-2</v>
      </c>
      <c r="BF769" s="26">
        <f t="shared" si="2397"/>
        <v>3.8445880527072478E-2</v>
      </c>
      <c r="BG769" s="26">
        <f t="shared" si="2397"/>
        <v>0.12535055173014301</v>
      </c>
      <c r="BH769" s="26">
        <f t="shared" si="2397"/>
        <v>9.0575739705275569E-3</v>
      </c>
      <c r="BI769" s="26">
        <f t="shared" si="2397"/>
        <v>1.3366728871535732E-2</v>
      </c>
      <c r="BJ769" s="26">
        <f t="shared" si="2397"/>
        <v>7.7016558335864732E-3</v>
      </c>
      <c r="BK769" s="26">
        <f t="shared" si="2397"/>
        <v>0.15547647948476162</v>
      </c>
      <c r="BL769" s="26">
        <f t="shared" si="2397"/>
        <v>3.7577772577547471E-2</v>
      </c>
      <c r="BM769" s="26">
        <f t="shared" si="2397"/>
        <v>1.8129217010228182E-2</v>
      </c>
      <c r="BN769" s="26">
        <f t="shared" si="2397"/>
        <v>7.7337023902699184E-2</v>
      </c>
      <c r="BO769" s="26">
        <f t="shared" si="2397"/>
        <v>9.6995873402866903E-3</v>
      </c>
      <c r="BP769" s="26">
        <f t="shared" si="2397"/>
        <v>9.4862013043233041E-3</v>
      </c>
      <c r="BQ769" s="26">
        <f t="shared" si="2397"/>
        <v>2.6395707319824387E-2</v>
      </c>
      <c r="BR769" s="26">
        <f t="shared" si="2397"/>
        <v>2.6316271190801066E-3</v>
      </c>
      <c r="BS769" s="26">
        <f t="shared" si="2397"/>
        <v>1.3344063755703075E-2</v>
      </c>
      <c r="BT769" s="26">
        <f t="shared" si="2397"/>
        <v>1.3786852921765338E-2</v>
      </c>
      <c r="BU769" s="26">
        <f t="shared" si="2397"/>
        <v>1</v>
      </c>
    </row>
    <row r="770" spans="1:73" x14ac:dyDescent="0.2">
      <c r="A770" s="2" t="str">
        <f t="shared" si="2282"/>
        <v>YE Sep-10</v>
      </c>
      <c r="B770" s="9">
        <f t="shared" ref="B770:AJ770" si="2398">IF(OR(B110="C",B111="C",B112="C",B113="C",B114="C",B115="C",B116="C",B117="C",B118="C",B119="C",B120="C",B121="C"),"C",SUM(B110:B121))</f>
        <v>1642055</v>
      </c>
      <c r="C770" s="9">
        <f t="shared" si="2398"/>
        <v>5602194</v>
      </c>
      <c r="D770" s="9">
        <f t="shared" si="2398"/>
        <v>701564</v>
      </c>
      <c r="E770" s="9">
        <f t="shared" si="2398"/>
        <v>1022968</v>
      </c>
      <c r="F770" s="9">
        <f t="shared" si="2398"/>
        <v>1078373</v>
      </c>
      <c r="G770" s="9">
        <f t="shared" si="2398"/>
        <v>1762777</v>
      </c>
      <c r="H770" s="9">
        <f t="shared" si="2398"/>
        <v>956045</v>
      </c>
      <c r="I770" s="9">
        <f t="shared" si="2398"/>
        <v>224981</v>
      </c>
      <c r="J770" s="9">
        <f t="shared" si="2398"/>
        <v>353491</v>
      </c>
      <c r="K770" s="9">
        <f t="shared" si="2398"/>
        <v>554668</v>
      </c>
      <c r="L770" s="9">
        <f t="shared" si="2398"/>
        <v>1022248</v>
      </c>
      <c r="M770" s="9">
        <f t="shared" si="2398"/>
        <v>377205</v>
      </c>
      <c r="N770" s="9">
        <f t="shared" si="2398"/>
        <v>483024</v>
      </c>
      <c r="O770" s="9">
        <f t="shared" si="2398"/>
        <v>176581</v>
      </c>
      <c r="P770" s="9">
        <f t="shared" si="2398"/>
        <v>195522</v>
      </c>
      <c r="Q770" s="9">
        <f t="shared" si="2398"/>
        <v>192916</v>
      </c>
      <c r="R770" s="9">
        <f t="shared" si="2398"/>
        <v>2288673</v>
      </c>
      <c r="S770" s="9">
        <f t="shared" si="2398"/>
        <v>1988746</v>
      </c>
      <c r="T770" s="9">
        <f t="shared" si="2398"/>
        <v>674673</v>
      </c>
      <c r="U770" s="9">
        <f t="shared" si="2398"/>
        <v>1242054</v>
      </c>
      <c r="V770" s="9">
        <f t="shared" si="2398"/>
        <v>4053189</v>
      </c>
      <c r="W770" s="9">
        <f t="shared" si="2398"/>
        <v>294272</v>
      </c>
      <c r="X770" s="9">
        <f t="shared" si="2398"/>
        <v>435979</v>
      </c>
      <c r="Y770" s="9">
        <f t="shared" si="2398"/>
        <v>248087</v>
      </c>
      <c r="Z770" s="9">
        <f t="shared" si="2398"/>
        <v>5031526</v>
      </c>
      <c r="AA770" s="9">
        <f t="shared" si="2398"/>
        <v>1206318</v>
      </c>
      <c r="AB770" s="9">
        <f t="shared" si="2398"/>
        <v>583642</v>
      </c>
      <c r="AC770" s="9">
        <f t="shared" si="2398"/>
        <v>2517282</v>
      </c>
      <c r="AD770" s="9">
        <f t="shared" si="2398"/>
        <v>311191</v>
      </c>
      <c r="AE770" s="9">
        <f t="shared" si="2398"/>
        <v>303166</v>
      </c>
      <c r="AF770" s="9">
        <f t="shared" si="2398"/>
        <v>851112</v>
      </c>
      <c r="AG770" s="9">
        <f t="shared" si="2398"/>
        <v>84911</v>
      </c>
      <c r="AH770" s="9">
        <f t="shared" si="2398"/>
        <v>432325</v>
      </c>
      <c r="AI770" s="9">
        <f t="shared" si="2398"/>
        <v>440066</v>
      </c>
      <c r="AJ770" s="9">
        <f t="shared" si="2398"/>
        <v>32313542</v>
      </c>
      <c r="AL770" s="1" t="str">
        <f t="shared" si="2396"/>
        <v>YE Sep-10</v>
      </c>
      <c r="AM770" s="34">
        <f t="shared" ref="AM770:BU770" si="2399">IF(B770="C","C",B770/$AJ770)</f>
        <v>5.0816311006698062E-2</v>
      </c>
      <c r="AN770" s="34">
        <f t="shared" si="2399"/>
        <v>0.1733698521814786</v>
      </c>
      <c r="AO770" s="34">
        <f t="shared" si="2399"/>
        <v>2.1711145129184539E-2</v>
      </c>
      <c r="AP770" s="34">
        <f t="shared" si="2399"/>
        <v>3.1657563259391369E-2</v>
      </c>
      <c r="AQ770" s="34">
        <f t="shared" si="2399"/>
        <v>3.3372169476190511E-2</v>
      </c>
      <c r="AR770" s="34">
        <f t="shared" si="2399"/>
        <v>5.4552267900560079E-2</v>
      </c>
      <c r="AS770" s="34">
        <f t="shared" si="2399"/>
        <v>2.9586512057390674E-2</v>
      </c>
      <c r="AT770" s="34">
        <f t="shared" si="2399"/>
        <v>6.9624369869449778E-3</v>
      </c>
      <c r="AU770" s="34">
        <f t="shared" si="2399"/>
        <v>1.0939407385299946E-2</v>
      </c>
      <c r="AV770" s="34">
        <f t="shared" si="2399"/>
        <v>1.7165187276591342E-2</v>
      </c>
      <c r="AW770" s="34">
        <f t="shared" si="2399"/>
        <v>3.1635281579469064E-2</v>
      </c>
      <c r="AX770" s="34">
        <f t="shared" si="2399"/>
        <v>1.167327927096324E-2</v>
      </c>
      <c r="AY770" s="34">
        <f t="shared" si="2399"/>
        <v>1.4948036337211191E-2</v>
      </c>
      <c r="AZ770" s="34">
        <f t="shared" si="2399"/>
        <v>5.4646129477232798E-3</v>
      </c>
      <c r="BA770" s="34">
        <f t="shared" si="2399"/>
        <v>6.0507758635682833E-3</v>
      </c>
      <c r="BB770" s="34">
        <f t="shared" si="2399"/>
        <v>5.9701285609606025E-3</v>
      </c>
      <c r="BC770" s="34">
        <f t="shared" si="2399"/>
        <v>7.0827054490033931E-2</v>
      </c>
      <c r="BD770" s="34">
        <f t="shared" si="2399"/>
        <v>6.1545280303842889E-2</v>
      </c>
      <c r="BE770" s="34">
        <f t="shared" si="2399"/>
        <v>2.087895533086407E-2</v>
      </c>
      <c r="BF770" s="34">
        <f t="shared" si="2399"/>
        <v>3.8437568991972468E-2</v>
      </c>
      <c r="BG770" s="34">
        <f t="shared" si="2399"/>
        <v>0.12543313883696192</v>
      </c>
      <c r="BH770" s="34">
        <f t="shared" si="2399"/>
        <v>9.1067701584679264E-3</v>
      </c>
      <c r="BI770" s="34">
        <f t="shared" si="2399"/>
        <v>1.3492145181732166E-2</v>
      </c>
      <c r="BJ770" s="34">
        <f t="shared" si="2399"/>
        <v>7.6774932317849893E-3</v>
      </c>
      <c r="BK770" s="34">
        <f t="shared" si="2399"/>
        <v>0.15570951646216932</v>
      </c>
      <c r="BL770" s="34">
        <f t="shared" si="2399"/>
        <v>3.7331654945162003E-2</v>
      </c>
      <c r="BM770" s="34">
        <f t="shared" si="2399"/>
        <v>1.806183921279815E-2</v>
      </c>
      <c r="BN770" s="34">
        <f t="shared" si="2399"/>
        <v>7.7901766386365201E-2</v>
      </c>
      <c r="BO770" s="34">
        <f t="shared" si="2399"/>
        <v>9.6303586898644541E-3</v>
      </c>
      <c r="BP770" s="34">
        <f t="shared" si="2399"/>
        <v>9.3820107990637489E-3</v>
      </c>
      <c r="BQ770" s="34">
        <f t="shared" si="2399"/>
        <v>2.6339173836158226E-2</v>
      </c>
      <c r="BR770" s="34">
        <f t="shared" si="2399"/>
        <v>2.6277218387263149E-3</v>
      </c>
      <c r="BS770" s="34">
        <f t="shared" si="2399"/>
        <v>1.3379065656126463E-2</v>
      </c>
      <c r="BT770" s="34">
        <f t="shared" si="2399"/>
        <v>1.3618624662068925E-2</v>
      </c>
      <c r="BU770" s="34">
        <f t="shared" si="2399"/>
        <v>1</v>
      </c>
    </row>
    <row r="771" spans="1:73" x14ac:dyDescent="0.2">
      <c r="A771" s="2" t="str">
        <f t="shared" si="2282"/>
        <v>YE Oct-10</v>
      </c>
      <c r="B771" s="9">
        <f t="shared" ref="B771:AJ771" si="2400">IF(OR(B111="C",B112="C",B113="C",B114="C",B115="C",B116="C",B117="C",B118="C",B119="C",B120="C",B121="C",B122="C"),"C",SUM(B111:B122))</f>
        <v>1646263</v>
      </c>
      <c r="C771" s="9">
        <f t="shared" si="2400"/>
        <v>5611327</v>
      </c>
      <c r="D771" s="9">
        <f t="shared" si="2400"/>
        <v>700424</v>
      </c>
      <c r="E771" s="9">
        <f t="shared" si="2400"/>
        <v>1027229</v>
      </c>
      <c r="F771" s="9">
        <f t="shared" si="2400"/>
        <v>1080850</v>
      </c>
      <c r="G771" s="9">
        <f t="shared" si="2400"/>
        <v>1767781</v>
      </c>
      <c r="H771" s="9">
        <f t="shared" si="2400"/>
        <v>955253</v>
      </c>
      <c r="I771" s="9">
        <f t="shared" si="2400"/>
        <v>222764</v>
      </c>
      <c r="J771" s="9">
        <f t="shared" si="2400"/>
        <v>355053</v>
      </c>
      <c r="K771" s="9">
        <f t="shared" si="2400"/>
        <v>555733</v>
      </c>
      <c r="L771" s="9">
        <f t="shared" si="2400"/>
        <v>1018142</v>
      </c>
      <c r="M771" s="9">
        <f t="shared" si="2400"/>
        <v>381369</v>
      </c>
      <c r="N771" s="9">
        <f t="shared" si="2400"/>
        <v>475855</v>
      </c>
      <c r="O771" s="9">
        <f t="shared" si="2400"/>
        <v>177435</v>
      </c>
      <c r="P771" s="9">
        <f t="shared" si="2400"/>
        <v>194848</v>
      </c>
      <c r="Q771" s="9">
        <f t="shared" si="2400"/>
        <v>194254</v>
      </c>
      <c r="R771" s="9">
        <f t="shared" si="2400"/>
        <v>2278330</v>
      </c>
      <c r="S771" s="9">
        <f t="shared" si="2400"/>
        <v>1978792</v>
      </c>
      <c r="T771" s="9">
        <f t="shared" si="2400"/>
        <v>671220</v>
      </c>
      <c r="U771" s="9">
        <f t="shared" si="2400"/>
        <v>1239012</v>
      </c>
      <c r="V771" s="9">
        <f t="shared" si="2400"/>
        <v>4032310</v>
      </c>
      <c r="W771" s="9">
        <f t="shared" si="2400"/>
        <v>296609</v>
      </c>
      <c r="X771" s="9">
        <f t="shared" si="2400"/>
        <v>436538</v>
      </c>
      <c r="Y771" s="9">
        <f t="shared" si="2400"/>
        <v>249306</v>
      </c>
      <c r="Z771" s="9">
        <f t="shared" si="2400"/>
        <v>5014763</v>
      </c>
      <c r="AA771" s="9">
        <f t="shared" si="2400"/>
        <v>1196724</v>
      </c>
      <c r="AB771" s="9">
        <f t="shared" si="2400"/>
        <v>582806</v>
      </c>
      <c r="AC771" s="9">
        <f t="shared" si="2400"/>
        <v>2515978</v>
      </c>
      <c r="AD771" s="9">
        <f t="shared" si="2400"/>
        <v>308983</v>
      </c>
      <c r="AE771" s="9">
        <f t="shared" si="2400"/>
        <v>304118</v>
      </c>
      <c r="AF771" s="9">
        <f t="shared" si="2400"/>
        <v>846920</v>
      </c>
      <c r="AG771" s="9">
        <f t="shared" si="2400"/>
        <v>83841</v>
      </c>
      <c r="AH771" s="9">
        <f t="shared" si="2400"/>
        <v>432422</v>
      </c>
      <c r="AI771" s="9">
        <f t="shared" si="2400"/>
        <v>431235</v>
      </c>
      <c r="AJ771" s="9">
        <f t="shared" si="2400"/>
        <v>32270920</v>
      </c>
      <c r="AL771" s="1" t="str">
        <f t="shared" si="2396"/>
        <v>YE Oct-10</v>
      </c>
      <c r="AM771" s="34">
        <f t="shared" ref="AM771:BU771" si="2401">IF(B771="C","C",B771/$AJ771)</f>
        <v>5.1013822971269489E-2</v>
      </c>
      <c r="AN771" s="34">
        <f t="shared" si="2401"/>
        <v>0.17388184160848219</v>
      </c>
      <c r="AO771" s="34">
        <f t="shared" si="2401"/>
        <v>2.1704494324921633E-2</v>
      </c>
      <c r="AP771" s="34">
        <f t="shared" si="2401"/>
        <v>3.1831413545074017E-2</v>
      </c>
      <c r="AQ771" s="34">
        <f t="shared" si="2401"/>
        <v>3.3493002368696026E-2</v>
      </c>
      <c r="AR771" s="34">
        <f t="shared" si="2401"/>
        <v>5.4779380321354335E-2</v>
      </c>
      <c r="AS771" s="34">
        <f t="shared" si="2401"/>
        <v>2.9601046390992262E-2</v>
      </c>
      <c r="AT771" s="34">
        <f t="shared" si="2401"/>
        <v>6.9029330431236539E-3</v>
      </c>
      <c r="AU771" s="34">
        <f t="shared" si="2401"/>
        <v>1.1002258379990406E-2</v>
      </c>
      <c r="AV771" s="34">
        <f t="shared" si="2401"/>
        <v>1.7220860142815885E-2</v>
      </c>
      <c r="AW771" s="34">
        <f t="shared" si="2401"/>
        <v>3.1549828762241675E-2</v>
      </c>
      <c r="AX771" s="34">
        <f t="shared" si="2401"/>
        <v>1.1817729398480118E-2</v>
      </c>
      <c r="AY771" s="34">
        <f t="shared" si="2401"/>
        <v>1.4745628572101446E-2</v>
      </c>
      <c r="AZ771" s="34">
        <f t="shared" si="2401"/>
        <v>5.4982938199468747E-3</v>
      </c>
      <c r="BA771" s="34">
        <f t="shared" si="2401"/>
        <v>6.0378817833516988E-3</v>
      </c>
      <c r="BB771" s="34">
        <f t="shared" si="2401"/>
        <v>6.0194751187756653E-3</v>
      </c>
      <c r="BC771" s="34">
        <f t="shared" si="2401"/>
        <v>7.0600094450359641E-2</v>
      </c>
      <c r="BD771" s="34">
        <f t="shared" si="2401"/>
        <v>6.1318115504609104E-2</v>
      </c>
      <c r="BE771" s="34">
        <f t="shared" si="2401"/>
        <v>2.0799530970917472E-2</v>
      </c>
      <c r="BF771" s="34">
        <f t="shared" si="2401"/>
        <v>3.839407119474747E-2</v>
      </c>
      <c r="BG771" s="34">
        <f t="shared" si="2401"/>
        <v>0.12495181420300382</v>
      </c>
      <c r="BH771" s="34">
        <f t="shared" si="2401"/>
        <v>9.1912161165532309E-3</v>
      </c>
      <c r="BI771" s="34">
        <f t="shared" si="2401"/>
        <v>1.3527287105542699E-2</v>
      </c>
      <c r="BJ771" s="34">
        <f t="shared" si="2401"/>
        <v>7.7254072706944826E-3</v>
      </c>
      <c r="BK771" s="34">
        <f t="shared" si="2401"/>
        <v>0.15539572469579424</v>
      </c>
      <c r="BL771" s="34">
        <f t="shared" si="2401"/>
        <v>3.7083665417657757E-2</v>
      </c>
      <c r="BM771" s="34">
        <f t="shared" si="2401"/>
        <v>1.8059788812962257E-2</v>
      </c>
      <c r="BN771" s="34">
        <f t="shared" si="2401"/>
        <v>7.7964247688011371E-2</v>
      </c>
      <c r="BO771" s="34">
        <f t="shared" si="2401"/>
        <v>9.5746573075697877E-3</v>
      </c>
      <c r="BP771" s="34">
        <f t="shared" si="2401"/>
        <v>9.4239023864209643E-3</v>
      </c>
      <c r="BQ771" s="34">
        <f t="shared" si="2401"/>
        <v>2.6244061216723912E-2</v>
      </c>
      <c r="BR771" s="34">
        <f t="shared" si="2401"/>
        <v>2.5980356308403976E-3</v>
      </c>
      <c r="BS771" s="34">
        <f t="shared" si="2401"/>
        <v>1.3399741934844125E-2</v>
      </c>
      <c r="BT771" s="34">
        <f t="shared" si="2401"/>
        <v>1.3362959593342862E-2</v>
      </c>
      <c r="BU771" s="34">
        <f t="shared" si="2401"/>
        <v>1</v>
      </c>
    </row>
    <row r="772" spans="1:73" x14ac:dyDescent="0.2">
      <c r="A772" s="2" t="str">
        <f t="shared" si="2282"/>
        <v>YE Nov-10</v>
      </c>
      <c r="B772" s="9">
        <f t="shared" ref="B772:AJ772" si="2402">IF(OR(B112="C",B113="C",B114="C",B115="C",B116="C",B117="C",B118="C",B119="C",B120="C",B121="C",B122="C",B123="C"),"C",SUM(B112:B123))</f>
        <v>1638834</v>
      </c>
      <c r="C772" s="9">
        <f t="shared" si="2402"/>
        <v>5669091</v>
      </c>
      <c r="D772" s="9">
        <f t="shared" si="2402"/>
        <v>698467</v>
      </c>
      <c r="E772" s="9">
        <f t="shared" si="2402"/>
        <v>1042585</v>
      </c>
      <c r="F772" s="9">
        <f t="shared" si="2402"/>
        <v>1092640</v>
      </c>
      <c r="G772" s="9">
        <f t="shared" si="2402"/>
        <v>1774353</v>
      </c>
      <c r="H772" s="9">
        <f t="shared" si="2402"/>
        <v>950067</v>
      </c>
      <c r="I772" s="9">
        <f t="shared" si="2402"/>
        <v>220705</v>
      </c>
      <c r="J772" s="9">
        <f t="shared" si="2402"/>
        <v>356646</v>
      </c>
      <c r="K772" s="9">
        <f t="shared" si="2402"/>
        <v>561445</v>
      </c>
      <c r="L772" s="9">
        <f t="shared" si="2402"/>
        <v>1015906</v>
      </c>
      <c r="M772" s="9">
        <f t="shared" si="2402"/>
        <v>385081</v>
      </c>
      <c r="N772" s="9">
        <f t="shared" si="2402"/>
        <v>476180</v>
      </c>
      <c r="O772" s="9">
        <f t="shared" si="2402"/>
        <v>177769</v>
      </c>
      <c r="P772" s="9">
        <f t="shared" si="2402"/>
        <v>194430</v>
      </c>
      <c r="Q772" s="9">
        <f t="shared" si="2402"/>
        <v>193366</v>
      </c>
      <c r="R772" s="9">
        <f t="shared" si="2402"/>
        <v>2271399</v>
      </c>
      <c r="S772" s="9">
        <f t="shared" si="2402"/>
        <v>1972588</v>
      </c>
      <c r="T772" s="9">
        <f t="shared" si="2402"/>
        <v>671067</v>
      </c>
      <c r="U772" s="9">
        <f t="shared" si="2402"/>
        <v>1238145</v>
      </c>
      <c r="V772" s="9">
        <f t="shared" si="2402"/>
        <v>4026908</v>
      </c>
      <c r="W772" s="9">
        <f t="shared" si="2402"/>
        <v>296716</v>
      </c>
      <c r="X772" s="9">
        <f t="shared" si="2402"/>
        <v>448608</v>
      </c>
      <c r="Y772" s="9">
        <f t="shared" si="2402"/>
        <v>247157</v>
      </c>
      <c r="Z772" s="9">
        <f t="shared" si="2402"/>
        <v>5019388</v>
      </c>
      <c r="AA772" s="9">
        <f t="shared" si="2402"/>
        <v>1190169</v>
      </c>
      <c r="AB772" s="9">
        <f t="shared" si="2402"/>
        <v>584622</v>
      </c>
      <c r="AC772" s="9">
        <f t="shared" si="2402"/>
        <v>2508485</v>
      </c>
      <c r="AD772" s="9">
        <f t="shared" si="2402"/>
        <v>308010</v>
      </c>
      <c r="AE772" s="9">
        <f t="shared" si="2402"/>
        <v>302972</v>
      </c>
      <c r="AF772" s="9">
        <f t="shared" si="2402"/>
        <v>843587</v>
      </c>
      <c r="AG772" s="9">
        <f t="shared" si="2402"/>
        <v>83031</v>
      </c>
      <c r="AH772" s="9">
        <f t="shared" si="2402"/>
        <v>431381</v>
      </c>
      <c r="AI772" s="9">
        <f t="shared" si="2402"/>
        <v>423484</v>
      </c>
      <c r="AJ772" s="9">
        <f t="shared" si="2402"/>
        <v>32323290</v>
      </c>
      <c r="AL772" s="1" t="str">
        <f t="shared" si="2396"/>
        <v>YE Nov-10</v>
      </c>
      <c r="AM772" s="34">
        <f t="shared" ref="AM772:BU772" si="2403">IF(B772="C","C",B772/$AJ772)</f>
        <v>5.0701336404802851E-2</v>
      </c>
      <c r="AN772" s="34">
        <f t="shared" si="2403"/>
        <v>0.17538718985598309</v>
      </c>
      <c r="AO772" s="34">
        <f t="shared" si="2403"/>
        <v>2.1608784254325598E-2</v>
      </c>
      <c r="AP772" s="34">
        <f t="shared" si="2403"/>
        <v>3.2254915882634475E-2</v>
      </c>
      <c r="AQ772" s="34">
        <f t="shared" si="2403"/>
        <v>3.38034896818981E-2</v>
      </c>
      <c r="AR772" s="34">
        <f t="shared" si="2403"/>
        <v>5.4893947986111559E-2</v>
      </c>
      <c r="AS772" s="34">
        <f t="shared" si="2403"/>
        <v>2.9392645364998426E-2</v>
      </c>
      <c r="AT772" s="34">
        <f t="shared" si="2403"/>
        <v>6.8280487537005054E-3</v>
      </c>
      <c r="AU772" s="34">
        <f t="shared" si="2403"/>
        <v>1.1033715936713125E-2</v>
      </c>
      <c r="AV772" s="34">
        <f t="shared" si="2403"/>
        <v>1.7369673693488505E-2</v>
      </c>
      <c r="AW772" s="34">
        <f t="shared" si="2403"/>
        <v>3.142953579292207E-2</v>
      </c>
      <c r="AX772" s="34">
        <f t="shared" si="2403"/>
        <v>1.1913422179487298E-2</v>
      </c>
      <c r="AY772" s="34">
        <f t="shared" si="2403"/>
        <v>1.4731792462957824E-2</v>
      </c>
      <c r="AZ772" s="34">
        <f t="shared" si="2403"/>
        <v>5.4997186239395804E-3</v>
      </c>
      <c r="BA772" s="34">
        <f t="shared" si="2403"/>
        <v>6.0151673916856857E-3</v>
      </c>
      <c r="BB772" s="34">
        <f t="shared" si="2403"/>
        <v>5.9822499504227451E-3</v>
      </c>
      <c r="BC772" s="34">
        <f t="shared" si="2403"/>
        <v>7.0271281172182662E-2</v>
      </c>
      <c r="BD772" s="34">
        <f t="shared" si="2403"/>
        <v>6.1026832355246016E-2</v>
      </c>
      <c r="BE772" s="34">
        <f t="shared" si="2403"/>
        <v>2.076109826691528E-2</v>
      </c>
      <c r="BF772" s="34">
        <f t="shared" si="2403"/>
        <v>3.8305042586939633E-2</v>
      </c>
      <c r="BG772" s="34">
        <f t="shared" si="2403"/>
        <v>0.12458224394855845</v>
      </c>
      <c r="BH772" s="34">
        <f t="shared" si="2403"/>
        <v>9.1796348700890294E-3</v>
      </c>
      <c r="BI772" s="34">
        <f t="shared" si="2403"/>
        <v>1.3878785235042596E-2</v>
      </c>
      <c r="BJ772" s="34">
        <f t="shared" si="2403"/>
        <v>7.6464060434442158E-3</v>
      </c>
      <c r="BK772" s="34">
        <f t="shared" si="2403"/>
        <v>0.1552870391596895</v>
      </c>
      <c r="BL772" s="34">
        <f t="shared" si="2403"/>
        <v>3.6820787735406882E-2</v>
      </c>
      <c r="BM772" s="34">
        <f t="shared" si="2403"/>
        <v>1.8086710851525325E-2</v>
      </c>
      <c r="BN772" s="34">
        <f t="shared" si="2403"/>
        <v>7.760611620908639E-2</v>
      </c>
      <c r="BO772" s="34">
        <f t="shared" si="2403"/>
        <v>9.529042371615018E-3</v>
      </c>
      <c r="BP772" s="34">
        <f t="shared" si="2403"/>
        <v>9.3731795247327856E-3</v>
      </c>
      <c r="BQ772" s="34">
        <f t="shared" si="2403"/>
        <v>2.6098426243120674E-2</v>
      </c>
      <c r="BR772" s="34">
        <f t="shared" si="2403"/>
        <v>2.5687669788564222E-3</v>
      </c>
      <c r="BS772" s="34">
        <f t="shared" si="2403"/>
        <v>1.3345825873541956E-2</v>
      </c>
      <c r="BT772" s="34">
        <f t="shared" si="2403"/>
        <v>1.3101512871987969E-2</v>
      </c>
      <c r="BU772" s="34">
        <f t="shared" si="2403"/>
        <v>1</v>
      </c>
    </row>
    <row r="773" spans="1:73" x14ac:dyDescent="0.2">
      <c r="A773" s="2" t="str">
        <f t="shared" si="2282"/>
        <v>YE Dec-10</v>
      </c>
      <c r="B773" s="9">
        <f t="shared" ref="B773:AJ773" si="2404">IF(OR(B113="C",B114="C",B115="C",B116="C",B117="C",B118="C",B119="C",B120="C",B121="C",B122="C",B123="C",B124="C"),"C",SUM(B113:B124))</f>
        <v>1632227</v>
      </c>
      <c r="C773" s="9">
        <f t="shared" si="2404"/>
        <v>5694057</v>
      </c>
      <c r="D773" s="9">
        <f t="shared" si="2404"/>
        <v>693060</v>
      </c>
      <c r="E773" s="9">
        <f t="shared" si="2404"/>
        <v>1048442</v>
      </c>
      <c r="F773" s="9">
        <f t="shared" si="2404"/>
        <v>1086524</v>
      </c>
      <c r="G773" s="9">
        <f t="shared" si="2404"/>
        <v>1760428</v>
      </c>
      <c r="H773" s="9">
        <f t="shared" si="2404"/>
        <v>945740</v>
      </c>
      <c r="I773" s="9">
        <f t="shared" si="2404"/>
        <v>212841</v>
      </c>
      <c r="J773" s="9">
        <f t="shared" si="2404"/>
        <v>356942</v>
      </c>
      <c r="K773" s="9">
        <f t="shared" si="2404"/>
        <v>551695</v>
      </c>
      <c r="L773" s="9">
        <f t="shared" si="2404"/>
        <v>1013071</v>
      </c>
      <c r="M773" s="9">
        <f t="shared" si="2404"/>
        <v>386869</v>
      </c>
      <c r="N773" s="9">
        <f t="shared" si="2404"/>
        <v>472390</v>
      </c>
      <c r="O773" s="9">
        <f t="shared" si="2404"/>
        <v>177782</v>
      </c>
      <c r="P773" s="9">
        <f t="shared" si="2404"/>
        <v>197191</v>
      </c>
      <c r="Q773" s="9">
        <f t="shared" si="2404"/>
        <v>195639</v>
      </c>
      <c r="R773" s="9">
        <f t="shared" si="2404"/>
        <v>2274437</v>
      </c>
      <c r="S773" s="9">
        <f t="shared" si="2404"/>
        <v>1975386</v>
      </c>
      <c r="T773" s="9">
        <f t="shared" si="2404"/>
        <v>673574</v>
      </c>
      <c r="U773" s="9">
        <f t="shared" si="2404"/>
        <v>1228572</v>
      </c>
      <c r="V773" s="9">
        <f t="shared" si="2404"/>
        <v>4016791</v>
      </c>
      <c r="W773" s="9">
        <f t="shared" si="2404"/>
        <v>295251</v>
      </c>
      <c r="X773" s="9">
        <f t="shared" si="2404"/>
        <v>455023</v>
      </c>
      <c r="Y773" s="9">
        <f t="shared" si="2404"/>
        <v>238757</v>
      </c>
      <c r="Z773" s="9">
        <f t="shared" si="2404"/>
        <v>5005821</v>
      </c>
      <c r="AA773" s="9">
        <f t="shared" si="2404"/>
        <v>1175080</v>
      </c>
      <c r="AB773" s="9">
        <f t="shared" si="2404"/>
        <v>586285</v>
      </c>
      <c r="AC773" s="9">
        <f t="shared" si="2404"/>
        <v>2514784</v>
      </c>
      <c r="AD773" s="9">
        <f t="shared" si="2404"/>
        <v>301060</v>
      </c>
      <c r="AE773" s="9">
        <f t="shared" si="2404"/>
        <v>294224</v>
      </c>
      <c r="AF773" s="9">
        <f t="shared" si="2404"/>
        <v>838933</v>
      </c>
      <c r="AG773" s="9">
        <f t="shared" si="2404"/>
        <v>81081</v>
      </c>
      <c r="AH773" s="9">
        <f t="shared" si="2404"/>
        <v>430885</v>
      </c>
      <c r="AI773" s="9">
        <f t="shared" si="2404"/>
        <v>416965</v>
      </c>
      <c r="AJ773" s="9">
        <f t="shared" si="2404"/>
        <v>32246584</v>
      </c>
      <c r="AL773" s="1" t="str">
        <f t="shared" si="2396"/>
        <v>YE Dec-10</v>
      </c>
      <c r="AM773" s="34">
        <f t="shared" ref="AM773:BU773" si="2405">IF(B773="C","C",B773/$AJ773)</f>
        <v>5.0617051406127232E-2</v>
      </c>
      <c r="AN773" s="34">
        <f t="shared" si="2405"/>
        <v>0.17657861062120564</v>
      </c>
      <c r="AO773" s="34">
        <f t="shared" si="2405"/>
        <v>2.1492509098017948E-2</v>
      </c>
      <c r="AP773" s="34">
        <f t="shared" si="2405"/>
        <v>3.2513273343930012E-2</v>
      </c>
      <c r="AQ773" s="34">
        <f t="shared" si="2405"/>
        <v>3.3694235643688647E-2</v>
      </c>
      <c r="AR773" s="34">
        <f t="shared" si="2405"/>
        <v>5.4592697322606326E-2</v>
      </c>
      <c r="AS773" s="34">
        <f t="shared" si="2405"/>
        <v>2.9328377852364144E-2</v>
      </c>
      <c r="AT773" s="34">
        <f t="shared" si="2405"/>
        <v>6.6004200630987763E-3</v>
      </c>
      <c r="AU773" s="34">
        <f t="shared" si="2405"/>
        <v>1.1069141463170177E-2</v>
      </c>
      <c r="AV773" s="34">
        <f t="shared" si="2405"/>
        <v>1.710863389436847E-2</v>
      </c>
      <c r="AW773" s="34">
        <f t="shared" si="2405"/>
        <v>3.1416381964675701E-2</v>
      </c>
      <c r="AX773" s="34">
        <f t="shared" si="2405"/>
        <v>1.1997208758608354E-2</v>
      </c>
      <c r="AY773" s="34">
        <f t="shared" si="2405"/>
        <v>1.4649303628564191E-2</v>
      </c>
      <c r="AZ773" s="34">
        <f t="shared" si="2405"/>
        <v>5.5132041272960884E-3</v>
      </c>
      <c r="BA773" s="34">
        <f t="shared" si="2405"/>
        <v>6.1150973386824474E-3</v>
      </c>
      <c r="BB773" s="34">
        <f t="shared" si="2405"/>
        <v>6.0669682097179659E-3</v>
      </c>
      <c r="BC773" s="34">
        <f t="shared" si="2405"/>
        <v>7.0532649287750909E-2</v>
      </c>
      <c r="BD773" s="34">
        <f t="shared" si="2405"/>
        <v>6.1258767750407297E-2</v>
      </c>
      <c r="BE773" s="34">
        <f t="shared" si="2405"/>
        <v>2.0888228036805387E-2</v>
      </c>
      <c r="BF773" s="34">
        <f t="shared" si="2405"/>
        <v>3.8099291385406901E-2</v>
      </c>
      <c r="BG773" s="34">
        <f t="shared" si="2405"/>
        <v>0.12456485313297061</v>
      </c>
      <c r="BH773" s="34">
        <f t="shared" si="2405"/>
        <v>9.1560395978687228E-3</v>
      </c>
      <c r="BI773" s="34">
        <f t="shared" si="2405"/>
        <v>1.4110734954127234E-2</v>
      </c>
      <c r="BJ773" s="34">
        <f t="shared" si="2405"/>
        <v>7.4041020903175356E-3</v>
      </c>
      <c r="BK773" s="34">
        <f t="shared" si="2405"/>
        <v>0.15523569876424739</v>
      </c>
      <c r="BL773" s="34">
        <f t="shared" si="2405"/>
        <v>3.6440449010040878E-2</v>
      </c>
      <c r="BM773" s="34">
        <f t="shared" si="2405"/>
        <v>1.8181305653957022E-2</v>
      </c>
      <c r="BN773" s="34">
        <f t="shared" si="2405"/>
        <v>7.7986058926427682E-2</v>
      </c>
      <c r="BO773" s="34">
        <f t="shared" si="2405"/>
        <v>9.3361827100817869E-3</v>
      </c>
      <c r="BP773" s="34">
        <f t="shared" si="2405"/>
        <v>9.124191263173799E-3</v>
      </c>
      <c r="BQ773" s="34">
        <f t="shared" si="2405"/>
        <v>2.6016182055128692E-2</v>
      </c>
      <c r="BR773" s="34">
        <f t="shared" si="2405"/>
        <v>2.5144058669904386E-3</v>
      </c>
      <c r="BS773" s="34">
        <f t="shared" si="2405"/>
        <v>1.3362190550168043E-2</v>
      </c>
      <c r="BT773" s="34">
        <f t="shared" si="2405"/>
        <v>1.2930516919249494E-2</v>
      </c>
      <c r="BU773" s="34">
        <f t="shared" si="2405"/>
        <v>1</v>
      </c>
    </row>
    <row r="774" spans="1:73" x14ac:dyDescent="0.2">
      <c r="A774" s="2" t="str">
        <f t="shared" si="2282"/>
        <v>YE Jan-11</v>
      </c>
      <c r="B774" s="9">
        <f t="shared" ref="B774:AJ774" si="2406">IF(OR(B114="C",B115="C",B116="C",B117="C",B118="C",B119="C",B120="C",B121="C",B122="C",B123="C",B124="C",B125="C"),"C",SUM(B114:B125))</f>
        <v>1627626</v>
      </c>
      <c r="C774" s="9">
        <f t="shared" si="2406"/>
        <v>5737320</v>
      </c>
      <c r="D774" s="9">
        <f t="shared" si="2406"/>
        <v>679419</v>
      </c>
      <c r="E774" s="9">
        <f t="shared" si="2406"/>
        <v>1043466</v>
      </c>
      <c r="F774" s="9">
        <f t="shared" si="2406"/>
        <v>1075013</v>
      </c>
      <c r="G774" s="9">
        <f t="shared" si="2406"/>
        <v>1752548</v>
      </c>
      <c r="H774" s="9">
        <f t="shared" si="2406"/>
        <v>946687</v>
      </c>
      <c r="I774" s="9">
        <f t="shared" si="2406"/>
        <v>209221</v>
      </c>
      <c r="J774" s="9">
        <f t="shared" si="2406"/>
        <v>339249</v>
      </c>
      <c r="K774" s="9">
        <f t="shared" si="2406"/>
        <v>544498</v>
      </c>
      <c r="L774" s="9">
        <f t="shared" si="2406"/>
        <v>1002663</v>
      </c>
      <c r="M774" s="9">
        <f t="shared" si="2406"/>
        <v>393952</v>
      </c>
      <c r="N774" s="9">
        <f t="shared" si="2406"/>
        <v>465552</v>
      </c>
      <c r="O774" s="9">
        <f t="shared" si="2406"/>
        <v>174723</v>
      </c>
      <c r="P774" s="9">
        <f t="shared" si="2406"/>
        <v>195520</v>
      </c>
      <c r="Q774" s="9">
        <f t="shared" si="2406"/>
        <v>202397</v>
      </c>
      <c r="R774" s="9">
        <f t="shared" si="2406"/>
        <v>2259454</v>
      </c>
      <c r="S774" s="9">
        <f t="shared" si="2406"/>
        <v>1964315</v>
      </c>
      <c r="T774" s="9">
        <f t="shared" si="2406"/>
        <v>666603</v>
      </c>
      <c r="U774" s="9">
        <f t="shared" si="2406"/>
        <v>1223689</v>
      </c>
      <c r="V774" s="9">
        <f t="shared" si="2406"/>
        <v>4012176</v>
      </c>
      <c r="W774" s="9">
        <f t="shared" si="2406"/>
        <v>297829</v>
      </c>
      <c r="X774" s="9">
        <f t="shared" si="2406"/>
        <v>460186</v>
      </c>
      <c r="Y774" s="9">
        <f t="shared" si="2406"/>
        <v>231983</v>
      </c>
      <c r="Z774" s="9">
        <f t="shared" si="2406"/>
        <v>5002172</v>
      </c>
      <c r="AA774" s="9">
        <f t="shared" si="2406"/>
        <v>1167183</v>
      </c>
      <c r="AB774" s="9">
        <f t="shared" si="2406"/>
        <v>585996</v>
      </c>
      <c r="AC774" s="9">
        <f t="shared" si="2406"/>
        <v>2512846</v>
      </c>
      <c r="AD774" s="9">
        <f t="shared" si="2406"/>
        <v>297317</v>
      </c>
      <c r="AE774" s="9">
        <f t="shared" si="2406"/>
        <v>285529</v>
      </c>
      <c r="AF774" s="9">
        <f t="shared" si="2406"/>
        <v>833628</v>
      </c>
      <c r="AG774" s="9">
        <f t="shared" si="2406"/>
        <v>78159</v>
      </c>
      <c r="AH774" s="9">
        <f t="shared" si="2406"/>
        <v>431442</v>
      </c>
      <c r="AI774" s="9">
        <f t="shared" si="2406"/>
        <v>408739</v>
      </c>
      <c r="AJ774" s="9">
        <f t="shared" si="2406"/>
        <v>32142598</v>
      </c>
      <c r="AL774" s="1" t="str">
        <f t="shared" si="2396"/>
        <v>YE Jan-11</v>
      </c>
      <c r="AM774" s="34">
        <f t="shared" ref="AM774:BU774" si="2407">IF(B774="C","C",B774/$AJ774)</f>
        <v>5.063766158541385E-2</v>
      </c>
      <c r="AN774" s="34">
        <f t="shared" si="2407"/>
        <v>0.17849583907312036</v>
      </c>
      <c r="AO774" s="34">
        <f t="shared" si="2407"/>
        <v>2.1137650416434912E-2</v>
      </c>
      <c r="AP774" s="34">
        <f t="shared" si="2407"/>
        <v>3.2463648395814178E-2</v>
      </c>
      <c r="AQ774" s="34">
        <f t="shared" si="2407"/>
        <v>3.3445118530866735E-2</v>
      </c>
      <c r="AR774" s="34">
        <f t="shared" si="2407"/>
        <v>5.4524155141410784E-2</v>
      </c>
      <c r="AS774" s="34">
        <f t="shared" si="2407"/>
        <v>2.9452721898833443E-2</v>
      </c>
      <c r="AT774" s="34">
        <f t="shared" si="2407"/>
        <v>6.5091502559936195E-3</v>
      </c>
      <c r="AU774" s="34">
        <f t="shared" si="2407"/>
        <v>1.0554498426045089E-2</v>
      </c>
      <c r="AV774" s="34">
        <f t="shared" si="2407"/>
        <v>1.6940074352421668E-2</v>
      </c>
      <c r="AW774" s="34">
        <f t="shared" si="2407"/>
        <v>3.1194211494665117E-2</v>
      </c>
      <c r="AX774" s="34">
        <f t="shared" si="2407"/>
        <v>1.2256383258129912E-2</v>
      </c>
      <c r="AY774" s="34">
        <f t="shared" si="2407"/>
        <v>1.448395677287816E-2</v>
      </c>
      <c r="AZ774" s="34">
        <f t="shared" si="2407"/>
        <v>5.4358704918625435E-3</v>
      </c>
      <c r="BA774" s="34">
        <f t="shared" si="2407"/>
        <v>6.0828934860834832E-3</v>
      </c>
      <c r="BB774" s="34">
        <f t="shared" si="2407"/>
        <v>6.2968463221299035E-3</v>
      </c>
      <c r="BC774" s="34">
        <f t="shared" si="2407"/>
        <v>7.0294691175865745E-2</v>
      </c>
      <c r="BD774" s="34">
        <f t="shared" si="2407"/>
        <v>6.1112514924898102E-2</v>
      </c>
      <c r="BE774" s="34">
        <f t="shared" si="2407"/>
        <v>2.0738927201839751E-2</v>
      </c>
      <c r="BF774" s="34">
        <f t="shared" si="2407"/>
        <v>3.807063137833476E-2</v>
      </c>
      <c r="BG774" s="34">
        <f t="shared" si="2407"/>
        <v>0.12482425969425372</v>
      </c>
      <c r="BH774" s="34">
        <f t="shared" si="2407"/>
        <v>9.2658658145803891E-3</v>
      </c>
      <c r="BI774" s="34">
        <f t="shared" si="2407"/>
        <v>1.4317013204719793E-2</v>
      </c>
      <c r="BJ774" s="34">
        <f t="shared" si="2407"/>
        <v>7.217307076422385E-3</v>
      </c>
      <c r="BK774" s="34">
        <f t="shared" si="2407"/>
        <v>0.15562438356725242</v>
      </c>
      <c r="BL774" s="34">
        <f t="shared" si="2407"/>
        <v>3.6312652760676037E-2</v>
      </c>
      <c r="BM774" s="34">
        <f t="shared" si="2407"/>
        <v>1.8231133650117515E-2</v>
      </c>
      <c r="BN774" s="34">
        <f t="shared" si="2407"/>
        <v>7.8178061400015014E-2</v>
      </c>
      <c r="BO774" s="34">
        <f t="shared" si="2407"/>
        <v>9.2499367972682239E-3</v>
      </c>
      <c r="BP774" s="34">
        <f t="shared" si="2407"/>
        <v>8.8831960627451453E-3</v>
      </c>
      <c r="BQ774" s="34">
        <f t="shared" si="2407"/>
        <v>2.5935302429504922E-2</v>
      </c>
      <c r="BR774" s="34">
        <f t="shared" si="2407"/>
        <v>2.4316329376984401E-3</v>
      </c>
      <c r="BS774" s="34">
        <f t="shared" si="2407"/>
        <v>1.3422748217178961E-2</v>
      </c>
      <c r="BT774" s="34">
        <f t="shared" si="2407"/>
        <v>1.2716426967104526E-2</v>
      </c>
      <c r="BU774" s="34">
        <f t="shared" si="2407"/>
        <v>1</v>
      </c>
    </row>
    <row r="775" spans="1:73" x14ac:dyDescent="0.2">
      <c r="A775" s="2" t="str">
        <f t="shared" si="2282"/>
        <v>YE Feb-11</v>
      </c>
      <c r="B775" s="9">
        <f t="shared" ref="B775:AJ775" si="2408">IF(OR(B115="C",B116="C",B117="C",B118="C",B119="C",B120="C",B121="C",B122="C",B123="C",B124="C",B125="C",B126="C"),"C",SUM(B115:B126))</f>
        <v>1615930</v>
      </c>
      <c r="C775" s="9">
        <f t="shared" si="2408"/>
        <v>5769501</v>
      </c>
      <c r="D775" s="9">
        <f t="shared" si="2408"/>
        <v>677060</v>
      </c>
      <c r="E775" s="9">
        <f t="shared" si="2408"/>
        <v>1045318</v>
      </c>
      <c r="F775" s="9">
        <f t="shared" si="2408"/>
        <v>1071517</v>
      </c>
      <c r="G775" s="9">
        <f t="shared" si="2408"/>
        <v>1752354</v>
      </c>
      <c r="H775" s="9">
        <f t="shared" si="2408"/>
        <v>946711</v>
      </c>
      <c r="I775" s="9">
        <f t="shared" si="2408"/>
        <v>209340</v>
      </c>
      <c r="J775" s="9">
        <f t="shared" si="2408"/>
        <v>340314</v>
      </c>
      <c r="K775" s="9">
        <f t="shared" si="2408"/>
        <v>543975</v>
      </c>
      <c r="L775" s="9">
        <f t="shared" si="2408"/>
        <v>999345</v>
      </c>
      <c r="M775" s="9">
        <f t="shared" si="2408"/>
        <v>397470</v>
      </c>
      <c r="N775" s="9">
        <f t="shared" si="2408"/>
        <v>466344</v>
      </c>
      <c r="O775" s="9">
        <f t="shared" si="2408"/>
        <v>176098</v>
      </c>
      <c r="P775" s="9">
        <f t="shared" si="2408"/>
        <v>196378</v>
      </c>
      <c r="Q775" s="9">
        <f t="shared" si="2408"/>
        <v>202372</v>
      </c>
      <c r="R775" s="9">
        <f t="shared" si="2408"/>
        <v>2257704</v>
      </c>
      <c r="S775" s="9">
        <f t="shared" si="2408"/>
        <v>1966283</v>
      </c>
      <c r="T775" s="9">
        <f t="shared" si="2408"/>
        <v>662006</v>
      </c>
      <c r="U775" s="9">
        <f t="shared" si="2408"/>
        <v>1222975</v>
      </c>
      <c r="V775" s="9">
        <f t="shared" si="2408"/>
        <v>3931254</v>
      </c>
      <c r="W775" s="9">
        <f t="shared" si="2408"/>
        <v>298680</v>
      </c>
      <c r="X775" s="9">
        <f t="shared" si="2408"/>
        <v>464651</v>
      </c>
      <c r="Y775" s="9">
        <f t="shared" si="2408"/>
        <v>233957</v>
      </c>
      <c r="Z775" s="9">
        <f t="shared" si="2408"/>
        <v>4928540</v>
      </c>
      <c r="AA775" s="9">
        <f t="shared" si="2408"/>
        <v>1166147</v>
      </c>
      <c r="AB775" s="9">
        <f t="shared" si="2408"/>
        <v>609797</v>
      </c>
      <c r="AC775" s="9">
        <f t="shared" si="2408"/>
        <v>2516409</v>
      </c>
      <c r="AD775" s="9">
        <f t="shared" si="2408"/>
        <v>296067</v>
      </c>
      <c r="AE775" s="9">
        <f t="shared" si="2408"/>
        <v>285347</v>
      </c>
      <c r="AF775" s="9">
        <f t="shared" si="2408"/>
        <v>831328</v>
      </c>
      <c r="AG775" s="9">
        <f t="shared" si="2408"/>
        <v>76171</v>
      </c>
      <c r="AH775" s="9">
        <f t="shared" si="2408"/>
        <v>430099</v>
      </c>
      <c r="AI775" s="9">
        <f t="shared" si="2408"/>
        <v>399409</v>
      </c>
      <c r="AJ775" s="9">
        <f t="shared" si="2408"/>
        <v>32092013</v>
      </c>
      <c r="AL775" s="1" t="str">
        <f t="shared" ref="AL775:AL780" si="2409">A775</f>
        <v>YE Feb-11</v>
      </c>
      <c r="AM775" s="34">
        <f t="shared" ref="AM775:BU775" si="2410">IF(B775="C","C",B775/$AJ775)</f>
        <v>5.035302709119556E-2</v>
      </c>
      <c r="AN775" s="34">
        <f t="shared" si="2410"/>
        <v>0.17977996581267744</v>
      </c>
      <c r="AO775" s="34">
        <f t="shared" si="2410"/>
        <v>2.1097461228125516E-2</v>
      </c>
      <c r="AP775" s="34">
        <f t="shared" si="2410"/>
        <v>3.2572528248695401E-2</v>
      </c>
      <c r="AQ775" s="34">
        <f t="shared" si="2410"/>
        <v>3.3388899599411229E-2</v>
      </c>
      <c r="AR775" s="34">
        <f t="shared" si="2410"/>
        <v>5.4604053662822581E-2</v>
      </c>
      <c r="AS775" s="34">
        <f t="shared" si="2410"/>
        <v>2.9499894568782582E-2</v>
      </c>
      <c r="AT775" s="34">
        <f t="shared" si="2410"/>
        <v>6.523118384627353E-3</v>
      </c>
      <c r="AU775" s="34">
        <f t="shared" si="2410"/>
        <v>1.0604320769781565E-2</v>
      </c>
      <c r="AV775" s="34">
        <f t="shared" si="2410"/>
        <v>1.6950479236064128E-2</v>
      </c>
      <c r="AW775" s="34">
        <f t="shared" si="2410"/>
        <v>3.1139991124894534E-2</v>
      </c>
      <c r="AX775" s="34">
        <f t="shared" si="2410"/>
        <v>1.2385324660064173E-2</v>
      </c>
      <c r="AY775" s="34">
        <f t="shared" si="2410"/>
        <v>1.4531466131463925E-2</v>
      </c>
      <c r="AZ775" s="34">
        <f t="shared" si="2410"/>
        <v>5.487284328346745E-3</v>
      </c>
      <c r="BA775" s="34">
        <f t="shared" si="2410"/>
        <v>6.1192172644327419E-3</v>
      </c>
      <c r="BB775" s="34">
        <f t="shared" si="2410"/>
        <v>6.3059927091516513E-3</v>
      </c>
      <c r="BC775" s="34">
        <f t="shared" si="2410"/>
        <v>7.0350962403012862E-2</v>
      </c>
      <c r="BD775" s="34">
        <f t="shared" si="2410"/>
        <v>6.1270167128500169E-2</v>
      </c>
      <c r="BE775" s="34">
        <f t="shared" si="2410"/>
        <v>2.0628372548646294E-2</v>
      </c>
      <c r="BF775" s="34">
        <f t="shared" si="2410"/>
        <v>3.8108391642493723E-2</v>
      </c>
      <c r="BG775" s="34">
        <f t="shared" si="2410"/>
        <v>0.1224994518106421</v>
      </c>
      <c r="BH775" s="34">
        <f t="shared" si="2410"/>
        <v>9.3069886267340106E-3</v>
      </c>
      <c r="BI775" s="34">
        <f t="shared" si="2410"/>
        <v>1.4478711572253196E-2</v>
      </c>
      <c r="BJ775" s="34">
        <f t="shared" si="2410"/>
        <v>7.2901939806642854E-3</v>
      </c>
      <c r="BK775" s="34">
        <f t="shared" si="2410"/>
        <v>0.15357528366949122</v>
      </c>
      <c r="BL775" s="34">
        <f t="shared" si="2410"/>
        <v>3.6337608363800677E-2</v>
      </c>
      <c r="BM775" s="34">
        <f t="shared" si="2410"/>
        <v>1.9001519163039101E-2</v>
      </c>
      <c r="BN775" s="34">
        <f t="shared" si="2410"/>
        <v>7.8412313992269667E-2</v>
      </c>
      <c r="BO775" s="34">
        <f t="shared" si="2410"/>
        <v>9.2255664984306224E-3</v>
      </c>
      <c r="BP775" s="34">
        <f t="shared" si="2410"/>
        <v>8.8915269976987728E-3</v>
      </c>
      <c r="BQ775" s="34">
        <f t="shared" si="2410"/>
        <v>2.5904513998545368E-2</v>
      </c>
      <c r="BR775" s="34">
        <f t="shared" si="2410"/>
        <v>2.3735189188661991E-3</v>
      </c>
      <c r="BS775" s="34">
        <f t="shared" si="2410"/>
        <v>1.3402057390416737E-2</v>
      </c>
      <c r="BT775" s="34">
        <f t="shared" si="2410"/>
        <v>1.244574467796707E-2</v>
      </c>
      <c r="BU775" s="34">
        <f t="shared" si="2410"/>
        <v>1</v>
      </c>
    </row>
    <row r="776" spans="1:73" x14ac:dyDescent="0.2">
      <c r="A776" s="2" t="str">
        <f t="shared" si="2282"/>
        <v>YE Mar-11</v>
      </c>
      <c r="B776" s="9">
        <f t="shared" ref="B776:AJ776" si="2411">IF(OR(B116="C",B117="C",B118="C",B119="C",B120="C",B121="C",B122="C",B123="C",B124="C",B125="C",B126="C",B127="C"),"C",SUM(B116:B127))</f>
        <v>1610913</v>
      </c>
      <c r="C776" s="9">
        <f t="shared" si="2411"/>
        <v>5813018</v>
      </c>
      <c r="D776" s="9">
        <f t="shared" si="2411"/>
        <v>675538</v>
      </c>
      <c r="E776" s="9">
        <f t="shared" si="2411"/>
        <v>1048187</v>
      </c>
      <c r="F776" s="9">
        <f t="shared" si="2411"/>
        <v>1075982</v>
      </c>
      <c r="G776" s="9">
        <f t="shared" si="2411"/>
        <v>1736204</v>
      </c>
      <c r="H776" s="9">
        <f t="shared" si="2411"/>
        <v>944581</v>
      </c>
      <c r="I776" s="9">
        <f t="shared" si="2411"/>
        <v>210995</v>
      </c>
      <c r="J776" s="9">
        <f t="shared" si="2411"/>
        <v>339341</v>
      </c>
      <c r="K776" s="9">
        <f t="shared" si="2411"/>
        <v>548601</v>
      </c>
      <c r="L776" s="9">
        <f t="shared" si="2411"/>
        <v>988958</v>
      </c>
      <c r="M776" s="9">
        <f t="shared" si="2411"/>
        <v>400443</v>
      </c>
      <c r="N776" s="9">
        <f t="shared" si="2411"/>
        <v>465563</v>
      </c>
      <c r="O776" s="9">
        <f t="shared" si="2411"/>
        <v>174748</v>
      </c>
      <c r="P776" s="9">
        <f t="shared" si="2411"/>
        <v>195770</v>
      </c>
      <c r="Q776" s="9">
        <f t="shared" si="2411"/>
        <v>204388</v>
      </c>
      <c r="R776" s="9">
        <f t="shared" si="2411"/>
        <v>2268527</v>
      </c>
      <c r="S776" s="9">
        <f t="shared" si="2411"/>
        <v>1974999</v>
      </c>
      <c r="T776" s="9">
        <f t="shared" si="2411"/>
        <v>653613</v>
      </c>
      <c r="U776" s="9">
        <f t="shared" si="2411"/>
        <v>1220367</v>
      </c>
      <c r="V776" s="9">
        <f t="shared" si="2411"/>
        <v>3759715</v>
      </c>
      <c r="W776" s="9">
        <f t="shared" si="2411"/>
        <v>303968</v>
      </c>
      <c r="X776" s="9">
        <f t="shared" si="2411"/>
        <v>467115</v>
      </c>
      <c r="Y776" s="9">
        <f t="shared" si="2411"/>
        <v>238623</v>
      </c>
      <c r="Z776" s="9">
        <f t="shared" si="2411"/>
        <v>4769419</v>
      </c>
      <c r="AA776" s="9">
        <f t="shared" si="2411"/>
        <v>1155274</v>
      </c>
      <c r="AB776" s="9">
        <f t="shared" si="2411"/>
        <v>620785</v>
      </c>
      <c r="AC776" s="9">
        <f t="shared" si="2411"/>
        <v>2493892</v>
      </c>
      <c r="AD776" s="9">
        <f t="shared" si="2411"/>
        <v>289519</v>
      </c>
      <c r="AE776" s="9">
        <f t="shared" si="2411"/>
        <v>284553</v>
      </c>
      <c r="AF776" s="9">
        <f t="shared" si="2411"/>
        <v>831296</v>
      </c>
      <c r="AG776" s="9">
        <f t="shared" si="2411"/>
        <v>75575</v>
      </c>
      <c r="AH776" s="9">
        <f t="shared" si="2411"/>
        <v>425198</v>
      </c>
      <c r="AI776" s="9">
        <f t="shared" si="2411"/>
        <v>393003</v>
      </c>
      <c r="AJ776" s="9">
        <f t="shared" si="2411"/>
        <v>31914236</v>
      </c>
      <c r="AL776" s="1" t="str">
        <f t="shared" si="2409"/>
        <v>YE Mar-11</v>
      </c>
      <c r="AM776" s="34">
        <f t="shared" ref="AM776:BU776" si="2412">IF(B776="C","C",B776/$AJ776)</f>
        <v>5.0476314081277084E-2</v>
      </c>
      <c r="AN776" s="34">
        <f t="shared" si="2412"/>
        <v>0.18214498382477337</v>
      </c>
      <c r="AO776" s="34">
        <f t="shared" si="2412"/>
        <v>2.1167293492471512E-2</v>
      </c>
      <c r="AP776" s="34">
        <f t="shared" si="2412"/>
        <v>3.2843869425544139E-2</v>
      </c>
      <c r="AQ776" s="34">
        <f t="shared" si="2412"/>
        <v>3.3714797371304769E-2</v>
      </c>
      <c r="AR776" s="34">
        <f t="shared" si="2412"/>
        <v>5.4402179641712241E-2</v>
      </c>
      <c r="AS776" s="34">
        <f t="shared" si="2412"/>
        <v>2.9597481199299273E-2</v>
      </c>
      <c r="AT776" s="34">
        <f t="shared" si="2412"/>
        <v>6.6113128949726388E-3</v>
      </c>
      <c r="AU776" s="34">
        <f t="shared" si="2412"/>
        <v>1.0632903761192967E-2</v>
      </c>
      <c r="AV776" s="34">
        <f t="shared" si="2412"/>
        <v>1.7189852202634585E-2</v>
      </c>
      <c r="AW776" s="34">
        <f t="shared" si="2412"/>
        <v>3.0987989184513145E-2</v>
      </c>
      <c r="AX776" s="34">
        <f t="shared" si="2412"/>
        <v>1.2547472544854277E-2</v>
      </c>
      <c r="AY776" s="34">
        <f t="shared" si="2412"/>
        <v>1.4587941256058895E-2</v>
      </c>
      <c r="AZ776" s="34">
        <f t="shared" si="2412"/>
        <v>5.47555015886954E-3</v>
      </c>
      <c r="BA776" s="34">
        <f t="shared" si="2412"/>
        <v>6.1342530649958222E-3</v>
      </c>
      <c r="BB776" s="34">
        <f t="shared" si="2412"/>
        <v>6.4042892958490376E-3</v>
      </c>
      <c r="BC776" s="34">
        <f t="shared" si="2412"/>
        <v>7.1081977334503638E-2</v>
      </c>
      <c r="BD776" s="34">
        <f t="shared" si="2412"/>
        <v>6.1884577152340414E-2</v>
      </c>
      <c r="BE776" s="34">
        <f t="shared" si="2412"/>
        <v>2.0480296003325914E-2</v>
      </c>
      <c r="BF776" s="34">
        <f t="shared" si="2412"/>
        <v>3.8238953926391969E-2</v>
      </c>
      <c r="BG776" s="34">
        <f t="shared" si="2412"/>
        <v>0.11780683078235055</v>
      </c>
      <c r="BH776" s="34">
        <f t="shared" si="2412"/>
        <v>9.5245269227187523E-3</v>
      </c>
      <c r="BI776" s="34">
        <f t="shared" si="2412"/>
        <v>1.4636571591436498E-2</v>
      </c>
      <c r="BJ776" s="34">
        <f t="shared" si="2412"/>
        <v>7.4770080662435413E-3</v>
      </c>
      <c r="BK776" s="34">
        <f t="shared" si="2412"/>
        <v>0.14944487469479137</v>
      </c>
      <c r="BL776" s="34">
        <f t="shared" si="2412"/>
        <v>3.6199331232619827E-2</v>
      </c>
      <c r="BM776" s="34">
        <f t="shared" si="2412"/>
        <v>1.9451664141356854E-2</v>
      </c>
      <c r="BN776" s="34">
        <f t="shared" si="2412"/>
        <v>7.814355950742484E-2</v>
      </c>
      <c r="BO776" s="34">
        <f t="shared" si="2412"/>
        <v>9.0717822604307365E-3</v>
      </c>
      <c r="BP776" s="34">
        <f t="shared" si="2412"/>
        <v>8.9161777208139961E-3</v>
      </c>
      <c r="BQ776" s="34">
        <f t="shared" si="2412"/>
        <v>2.6047811390502971E-2</v>
      </c>
      <c r="BR776" s="34">
        <f t="shared" si="2412"/>
        <v>2.3680654614448549E-3</v>
      </c>
      <c r="BS776" s="34">
        <f t="shared" si="2412"/>
        <v>1.3323145194514448E-2</v>
      </c>
      <c r="BT776" s="34">
        <f t="shared" si="2412"/>
        <v>1.2314347741239991E-2</v>
      </c>
      <c r="BU776" s="34">
        <f t="shared" si="2412"/>
        <v>1</v>
      </c>
    </row>
    <row r="777" spans="1:73" x14ac:dyDescent="0.2">
      <c r="A777" s="2" t="str">
        <f t="shared" si="2282"/>
        <v>YE Apr-11</v>
      </c>
      <c r="B777" s="9">
        <f t="shared" ref="B777:AJ777" si="2413">IF(OR(B117="C",B118="C",B119="C",B120="C",B121="C",B122="C",B123="C",B124="C",B125="C",B126="C",B127="C",B128="C"),"C",SUM(B117:B128))</f>
        <v>1615049</v>
      </c>
      <c r="C777" s="9">
        <f t="shared" si="2413"/>
        <v>5853605</v>
      </c>
      <c r="D777" s="9">
        <f t="shared" si="2413"/>
        <v>680617</v>
      </c>
      <c r="E777" s="9">
        <f t="shared" si="2413"/>
        <v>1052830</v>
      </c>
      <c r="F777" s="9">
        <f t="shared" si="2413"/>
        <v>1076633</v>
      </c>
      <c r="G777" s="9">
        <f t="shared" si="2413"/>
        <v>1734341</v>
      </c>
      <c r="H777" s="9">
        <f t="shared" si="2413"/>
        <v>950181</v>
      </c>
      <c r="I777" s="9">
        <f t="shared" si="2413"/>
        <v>210629</v>
      </c>
      <c r="J777" s="9">
        <f t="shared" si="2413"/>
        <v>328884</v>
      </c>
      <c r="K777" s="9">
        <f t="shared" si="2413"/>
        <v>547196</v>
      </c>
      <c r="L777" s="9">
        <f t="shared" si="2413"/>
        <v>980325</v>
      </c>
      <c r="M777" s="9">
        <f t="shared" si="2413"/>
        <v>401960</v>
      </c>
      <c r="N777" s="9">
        <f t="shared" si="2413"/>
        <v>468651</v>
      </c>
      <c r="O777" s="9">
        <f t="shared" si="2413"/>
        <v>172873</v>
      </c>
      <c r="P777" s="9">
        <f t="shared" si="2413"/>
        <v>193985</v>
      </c>
      <c r="Q777" s="9">
        <f t="shared" si="2413"/>
        <v>205882</v>
      </c>
      <c r="R777" s="9">
        <f t="shared" si="2413"/>
        <v>2279145</v>
      </c>
      <c r="S777" s="9">
        <f t="shared" si="2413"/>
        <v>1982625</v>
      </c>
      <c r="T777" s="9">
        <f t="shared" si="2413"/>
        <v>651971</v>
      </c>
      <c r="U777" s="9">
        <f t="shared" si="2413"/>
        <v>1220814</v>
      </c>
      <c r="V777" s="9">
        <f t="shared" si="2413"/>
        <v>3618521</v>
      </c>
      <c r="W777" s="9">
        <f t="shared" si="2413"/>
        <v>309432</v>
      </c>
      <c r="X777" s="9">
        <f t="shared" si="2413"/>
        <v>473002</v>
      </c>
      <c r="Y777" s="9">
        <f t="shared" si="2413"/>
        <v>241102</v>
      </c>
      <c r="Z777" s="9">
        <f t="shared" si="2413"/>
        <v>4642056</v>
      </c>
      <c r="AA777" s="9">
        <f t="shared" si="2413"/>
        <v>1147867</v>
      </c>
      <c r="AB777" s="9">
        <f t="shared" si="2413"/>
        <v>628097</v>
      </c>
      <c r="AC777" s="9">
        <f t="shared" si="2413"/>
        <v>2477844</v>
      </c>
      <c r="AD777" s="9">
        <f t="shared" si="2413"/>
        <v>285863</v>
      </c>
      <c r="AE777" s="9">
        <f t="shared" si="2413"/>
        <v>281497</v>
      </c>
      <c r="AF777" s="9">
        <f t="shared" si="2413"/>
        <v>835278</v>
      </c>
      <c r="AG777" s="9">
        <f t="shared" si="2413"/>
        <v>75482</v>
      </c>
      <c r="AH777" s="9">
        <f t="shared" si="2413"/>
        <v>422411</v>
      </c>
      <c r="AI777" s="9">
        <f t="shared" si="2413"/>
        <v>386536</v>
      </c>
      <c r="AJ777" s="9">
        <f t="shared" si="2413"/>
        <v>31808486</v>
      </c>
      <c r="AL777" s="1" t="str">
        <f t="shared" si="2409"/>
        <v>YE Apr-11</v>
      </c>
      <c r="AM777" s="34">
        <f t="shared" ref="AM777:BU777" si="2414">IF(B777="C","C",B777/$AJ777)</f>
        <v>5.0774155047807051E-2</v>
      </c>
      <c r="AN777" s="34">
        <f t="shared" si="2414"/>
        <v>0.18402652047004062</v>
      </c>
      <c r="AO777" s="34">
        <f t="shared" si="2414"/>
        <v>2.1397340319812771E-2</v>
      </c>
      <c r="AP777" s="34">
        <f t="shared" si="2414"/>
        <v>3.3099028982391678E-2</v>
      </c>
      <c r="AQ777" s="34">
        <f t="shared" si="2414"/>
        <v>3.3847351301159068E-2</v>
      </c>
      <c r="AR777" s="34">
        <f t="shared" si="2414"/>
        <v>5.452447500959335E-2</v>
      </c>
      <c r="AS777" s="34">
        <f t="shared" si="2414"/>
        <v>2.9871934175050015E-2</v>
      </c>
      <c r="AT777" s="34">
        <f t="shared" si="2414"/>
        <v>6.6217864000191647E-3</v>
      </c>
      <c r="AU777" s="34">
        <f t="shared" si="2414"/>
        <v>1.0339504998760393E-2</v>
      </c>
      <c r="AV777" s="34">
        <f t="shared" si="2414"/>
        <v>1.7202830716306333E-2</v>
      </c>
      <c r="AW777" s="34">
        <f t="shared" si="2414"/>
        <v>3.0819605812109387E-2</v>
      </c>
      <c r="AX777" s="34">
        <f t="shared" si="2414"/>
        <v>1.2636879353515915E-2</v>
      </c>
      <c r="AY777" s="34">
        <f t="shared" si="2414"/>
        <v>1.4733521111316018E-2</v>
      </c>
      <c r="AZ777" s="34">
        <f t="shared" si="2414"/>
        <v>5.4348075541853832E-3</v>
      </c>
      <c r="BA777" s="34">
        <f t="shared" si="2414"/>
        <v>6.0985298074230886E-3</v>
      </c>
      <c r="BB777" s="34">
        <f t="shared" si="2414"/>
        <v>6.4725494951252942E-3</v>
      </c>
      <c r="BC777" s="34">
        <f t="shared" si="2414"/>
        <v>7.1652105667651081E-2</v>
      </c>
      <c r="BD777" s="34">
        <f t="shared" si="2414"/>
        <v>6.2330065002150686E-2</v>
      </c>
      <c r="BE777" s="34">
        <f t="shared" si="2414"/>
        <v>2.0496763033613107E-2</v>
      </c>
      <c r="BF777" s="34">
        <f t="shared" si="2414"/>
        <v>3.8380135414178465E-2</v>
      </c>
      <c r="BG777" s="34">
        <f t="shared" si="2414"/>
        <v>0.11375961119306338</v>
      </c>
      <c r="BH777" s="34">
        <f t="shared" si="2414"/>
        <v>9.7279700769159518E-3</v>
      </c>
      <c r="BI777" s="34">
        <f t="shared" si="2414"/>
        <v>1.4870308508238965E-2</v>
      </c>
      <c r="BJ777" s="34">
        <f t="shared" si="2414"/>
        <v>7.579801188902861E-3</v>
      </c>
      <c r="BK777" s="34">
        <f t="shared" si="2414"/>
        <v>0.14593765952896973</v>
      </c>
      <c r="BL777" s="34">
        <f t="shared" si="2414"/>
        <v>3.6086816580958928E-2</v>
      </c>
      <c r="BM777" s="34">
        <f t="shared" si="2414"/>
        <v>1.9746208606093354E-2</v>
      </c>
      <c r="BN777" s="34">
        <f t="shared" si="2414"/>
        <v>7.7898834920970467E-2</v>
      </c>
      <c r="BO777" s="34">
        <f t="shared" si="2414"/>
        <v>8.987004285585928E-3</v>
      </c>
      <c r="BP777" s="34">
        <f t="shared" si="2414"/>
        <v>8.849745316391355E-3</v>
      </c>
      <c r="BQ777" s="34">
        <f t="shared" si="2414"/>
        <v>2.625959625994145E-2</v>
      </c>
      <c r="BR777" s="34">
        <f t="shared" si="2414"/>
        <v>2.3730145471243112E-3</v>
      </c>
      <c r="BS777" s="34">
        <f t="shared" si="2414"/>
        <v>1.3279820988650638E-2</v>
      </c>
      <c r="BT777" s="34">
        <f t="shared" si="2414"/>
        <v>1.2151977305678742E-2</v>
      </c>
      <c r="BU777" s="34">
        <f t="shared" si="2414"/>
        <v>1</v>
      </c>
    </row>
    <row r="778" spans="1:73" x14ac:dyDescent="0.2">
      <c r="A778" s="2" t="str">
        <f t="shared" si="2282"/>
        <v>YE May-11</v>
      </c>
      <c r="B778" s="9">
        <f t="shared" ref="B778:AJ778" si="2415">IF(OR(B118="C",B119="C",B120="C",B121="C",B122="C",B123="C",B124="C",B125="C",B126="C",B127="C",B128="C",B129="C"),"C",SUM(B118:B129))</f>
        <v>1613068</v>
      </c>
      <c r="C778" s="9">
        <f t="shared" si="2415"/>
        <v>5908714</v>
      </c>
      <c r="D778" s="9">
        <f t="shared" si="2415"/>
        <v>680646</v>
      </c>
      <c r="E778" s="9">
        <f t="shared" si="2415"/>
        <v>1051617</v>
      </c>
      <c r="F778" s="9">
        <f t="shared" si="2415"/>
        <v>1085410</v>
      </c>
      <c r="G778" s="9">
        <f t="shared" si="2415"/>
        <v>1729700</v>
      </c>
      <c r="H778" s="9">
        <f t="shared" si="2415"/>
        <v>948592</v>
      </c>
      <c r="I778" s="9">
        <f t="shared" si="2415"/>
        <v>210021</v>
      </c>
      <c r="J778" s="9">
        <f t="shared" si="2415"/>
        <v>328940</v>
      </c>
      <c r="K778" s="9">
        <f t="shared" si="2415"/>
        <v>548053</v>
      </c>
      <c r="L778" s="9">
        <f t="shared" si="2415"/>
        <v>982081</v>
      </c>
      <c r="M778" s="9">
        <f t="shared" si="2415"/>
        <v>402051</v>
      </c>
      <c r="N778" s="9">
        <f t="shared" si="2415"/>
        <v>467590</v>
      </c>
      <c r="O778" s="9">
        <f t="shared" si="2415"/>
        <v>172878</v>
      </c>
      <c r="P778" s="9">
        <f t="shared" si="2415"/>
        <v>193126</v>
      </c>
      <c r="Q778" s="9">
        <f t="shared" si="2415"/>
        <v>205872</v>
      </c>
      <c r="R778" s="9">
        <f t="shared" si="2415"/>
        <v>2293462</v>
      </c>
      <c r="S778" s="9">
        <f t="shared" si="2415"/>
        <v>1995326</v>
      </c>
      <c r="T778" s="9">
        <f t="shared" si="2415"/>
        <v>655704</v>
      </c>
      <c r="U778" s="9">
        <f t="shared" si="2415"/>
        <v>1223436</v>
      </c>
      <c r="V778" s="9">
        <f t="shared" si="2415"/>
        <v>3562952</v>
      </c>
      <c r="W778" s="9">
        <f t="shared" si="2415"/>
        <v>314533</v>
      </c>
      <c r="X778" s="9">
        <f t="shared" si="2415"/>
        <v>474357</v>
      </c>
      <c r="Y778" s="9">
        <f t="shared" si="2415"/>
        <v>244644</v>
      </c>
      <c r="Z778" s="9">
        <f t="shared" si="2415"/>
        <v>4596485</v>
      </c>
      <c r="AA778" s="9">
        <f t="shared" si="2415"/>
        <v>1142294</v>
      </c>
      <c r="AB778" s="9">
        <f t="shared" si="2415"/>
        <v>633257</v>
      </c>
      <c r="AC778" s="9">
        <f t="shared" si="2415"/>
        <v>2465351</v>
      </c>
      <c r="AD778" s="9">
        <f t="shared" si="2415"/>
        <v>284396</v>
      </c>
      <c r="AE778" s="9">
        <f t="shared" si="2415"/>
        <v>281505</v>
      </c>
      <c r="AF778" s="9">
        <f t="shared" si="2415"/>
        <v>837018</v>
      </c>
      <c r="AG778" s="9">
        <f t="shared" si="2415"/>
        <v>75581</v>
      </c>
      <c r="AH778" s="9">
        <f t="shared" si="2415"/>
        <v>423473</v>
      </c>
      <c r="AI778" s="9">
        <f t="shared" si="2415"/>
        <v>385105</v>
      </c>
      <c r="AJ778" s="9">
        <f t="shared" si="2415"/>
        <v>31825407</v>
      </c>
      <c r="AL778" s="1" t="str">
        <f t="shared" si="2409"/>
        <v>YE May-11</v>
      </c>
      <c r="AM778" s="34">
        <f t="shared" ref="AM778:BU778" si="2416">IF(B778="C","C",B778/$AJ778)</f>
        <v>5.0684913471805718E-2</v>
      </c>
      <c r="AN778" s="34">
        <f t="shared" si="2416"/>
        <v>0.18566028079389527</v>
      </c>
      <c r="AO778" s="34">
        <f t="shared" si="2416"/>
        <v>2.1386874958111299E-2</v>
      </c>
      <c r="AP778" s="34">
        <f t="shared" si="2416"/>
        <v>3.3043316618071847E-2</v>
      </c>
      <c r="AQ778" s="34">
        <f t="shared" si="2416"/>
        <v>3.4105141216261584E-2</v>
      </c>
      <c r="AR778" s="34">
        <f t="shared" si="2416"/>
        <v>5.4349658434847355E-2</v>
      </c>
      <c r="AS778" s="34">
        <f t="shared" si="2416"/>
        <v>2.980612313928931E-2</v>
      </c>
      <c r="AT778" s="34">
        <f t="shared" si="2416"/>
        <v>6.5991614812655813E-3</v>
      </c>
      <c r="AU778" s="34">
        <f t="shared" si="2416"/>
        <v>1.0335767269213557E-2</v>
      </c>
      <c r="AV778" s="34">
        <f t="shared" si="2416"/>
        <v>1.7220612449669537E-2</v>
      </c>
      <c r="AW778" s="34">
        <f t="shared" si="2416"/>
        <v>3.0858395620832122E-2</v>
      </c>
      <c r="AX778" s="34">
        <f t="shared" si="2416"/>
        <v>1.2633019901363712E-2</v>
      </c>
      <c r="AY778" s="34">
        <f t="shared" si="2416"/>
        <v>1.4692349417558117E-2</v>
      </c>
      <c r="AZ778" s="34">
        <f t="shared" si="2416"/>
        <v>5.432075071341586E-3</v>
      </c>
      <c r="BA778" s="34">
        <f t="shared" si="2416"/>
        <v>6.0682963143252186E-3</v>
      </c>
      <c r="BB778" s="34">
        <f t="shared" si="2416"/>
        <v>6.4687939418967997E-3</v>
      </c>
      <c r="BC778" s="34">
        <f t="shared" si="2416"/>
        <v>7.2063870227959695E-2</v>
      </c>
      <c r="BD778" s="34">
        <f t="shared" si="2416"/>
        <v>6.2696008883719859E-2</v>
      </c>
      <c r="BE778" s="34">
        <f t="shared" si="2416"/>
        <v>2.0603161492954356E-2</v>
      </c>
      <c r="BF778" s="34">
        <f t="shared" si="2416"/>
        <v>3.8442116388330873E-2</v>
      </c>
      <c r="BG778" s="34">
        <f t="shared" si="2416"/>
        <v>0.11195306944542767</v>
      </c>
      <c r="BH778" s="34">
        <f t="shared" si="2416"/>
        <v>9.8830786358835888E-3</v>
      </c>
      <c r="BI778" s="34">
        <f t="shared" si="2416"/>
        <v>1.4904978277261309E-2</v>
      </c>
      <c r="BJ778" s="34">
        <f t="shared" si="2416"/>
        <v>7.6870658716163475E-3</v>
      </c>
      <c r="BK778" s="34">
        <f t="shared" si="2416"/>
        <v>0.14442816080875259</v>
      </c>
      <c r="BL778" s="34">
        <f t="shared" si="2416"/>
        <v>3.589251820094555E-2</v>
      </c>
      <c r="BM778" s="34">
        <f t="shared" si="2416"/>
        <v>1.989784451146218E-2</v>
      </c>
      <c r="BN778" s="34">
        <f t="shared" si="2416"/>
        <v>7.7464869498762426E-2</v>
      </c>
      <c r="BO778" s="34">
        <f t="shared" si="2416"/>
        <v>8.9361308089477062E-3</v>
      </c>
      <c r="BP778" s="34">
        <f t="shared" si="2416"/>
        <v>8.8452914364928626E-3</v>
      </c>
      <c r="BQ778" s="34">
        <f t="shared" si="2416"/>
        <v>2.6300307801248229E-2</v>
      </c>
      <c r="BR778" s="34">
        <f t="shared" si="2416"/>
        <v>2.3748635799064567E-3</v>
      </c>
      <c r="BS778" s="34">
        <f t="shared" si="2416"/>
        <v>1.3306129910608842E-2</v>
      </c>
      <c r="BT778" s="34">
        <f t="shared" si="2416"/>
        <v>1.2100552241170081E-2</v>
      </c>
      <c r="BU778" s="34">
        <f t="shared" si="2416"/>
        <v>1</v>
      </c>
    </row>
    <row r="779" spans="1:73" x14ac:dyDescent="0.2">
      <c r="A779" s="2" t="str">
        <f t="shared" si="2282"/>
        <v>YE Jun-11</v>
      </c>
      <c r="B779" s="9">
        <f t="shared" ref="B779:AJ779" si="2417">IF(OR(B119="C",B120="C",B121="C",B122="C",B123="C",B124="C",B125="C",B126="C",B127="C",B128="C",B129="C",B130="C"),"C",SUM(B119:B130))</f>
        <v>1613996</v>
      </c>
      <c r="C779" s="9">
        <f t="shared" si="2417"/>
        <v>5954895</v>
      </c>
      <c r="D779" s="9">
        <f t="shared" si="2417"/>
        <v>685367</v>
      </c>
      <c r="E779" s="9">
        <f t="shared" si="2417"/>
        <v>1053288</v>
      </c>
      <c r="F779" s="9">
        <f t="shared" si="2417"/>
        <v>1091292</v>
      </c>
      <c r="G779" s="9">
        <f t="shared" si="2417"/>
        <v>1723456</v>
      </c>
      <c r="H779" s="9">
        <f t="shared" si="2417"/>
        <v>949166</v>
      </c>
      <c r="I779" s="9">
        <f t="shared" si="2417"/>
        <v>209695</v>
      </c>
      <c r="J779" s="9">
        <f t="shared" si="2417"/>
        <v>330683</v>
      </c>
      <c r="K779" s="9">
        <f t="shared" si="2417"/>
        <v>543935</v>
      </c>
      <c r="L779" s="9">
        <f t="shared" si="2417"/>
        <v>981676</v>
      </c>
      <c r="M779" s="9">
        <f t="shared" si="2417"/>
        <v>400131</v>
      </c>
      <c r="N779" s="9">
        <f t="shared" si="2417"/>
        <v>466705</v>
      </c>
      <c r="O779" s="9">
        <f t="shared" si="2417"/>
        <v>173274</v>
      </c>
      <c r="P779" s="9">
        <f t="shared" si="2417"/>
        <v>193767</v>
      </c>
      <c r="Q779" s="9">
        <f t="shared" si="2417"/>
        <v>205552</v>
      </c>
      <c r="R779" s="9">
        <f t="shared" si="2417"/>
        <v>2308867</v>
      </c>
      <c r="S779" s="9">
        <f t="shared" si="2417"/>
        <v>2010032</v>
      </c>
      <c r="T779" s="9">
        <f t="shared" si="2417"/>
        <v>658626</v>
      </c>
      <c r="U779" s="9">
        <f t="shared" si="2417"/>
        <v>1230836</v>
      </c>
      <c r="V779" s="9">
        <f t="shared" si="2417"/>
        <v>3504865</v>
      </c>
      <c r="W779" s="9">
        <f t="shared" si="2417"/>
        <v>320837</v>
      </c>
      <c r="X779" s="9">
        <f t="shared" si="2417"/>
        <v>476085</v>
      </c>
      <c r="Y779" s="9">
        <f t="shared" si="2417"/>
        <v>248817</v>
      </c>
      <c r="Z779" s="9">
        <f t="shared" si="2417"/>
        <v>4550602</v>
      </c>
      <c r="AA779" s="9">
        <f t="shared" si="2417"/>
        <v>1144268</v>
      </c>
      <c r="AB779" s="9">
        <f t="shared" si="2417"/>
        <v>637114</v>
      </c>
      <c r="AC779" s="9">
        <f t="shared" si="2417"/>
        <v>2440810</v>
      </c>
      <c r="AD779" s="9">
        <f t="shared" si="2417"/>
        <v>285343</v>
      </c>
      <c r="AE779" s="9">
        <f t="shared" si="2417"/>
        <v>281171</v>
      </c>
      <c r="AF779" s="9">
        <f t="shared" si="2417"/>
        <v>833792</v>
      </c>
      <c r="AG779" s="9">
        <f t="shared" si="2417"/>
        <v>75039</v>
      </c>
      <c r="AH779" s="9">
        <f t="shared" si="2417"/>
        <v>424484</v>
      </c>
      <c r="AI779" s="9">
        <f t="shared" si="2417"/>
        <v>383060</v>
      </c>
      <c r="AJ779" s="9">
        <f t="shared" si="2417"/>
        <v>31830870</v>
      </c>
      <c r="AL779" s="1" t="str">
        <f t="shared" si="2409"/>
        <v>YE Jun-11</v>
      </c>
      <c r="AM779" s="34">
        <f t="shared" ref="AM779:BU779" si="2418">IF(B779="C","C",B779/$AJ779)</f>
        <v>5.0705368719108211E-2</v>
      </c>
      <c r="AN779" s="34">
        <f t="shared" si="2418"/>
        <v>0.18707924100095286</v>
      </c>
      <c r="AO779" s="34">
        <f t="shared" si="2418"/>
        <v>2.1531519559471669E-2</v>
      </c>
      <c r="AP779" s="34">
        <f t="shared" si="2418"/>
        <v>3.3090141739763948E-2</v>
      </c>
      <c r="AQ779" s="34">
        <f t="shared" si="2418"/>
        <v>3.4284077061041689E-2</v>
      </c>
      <c r="AR779" s="34">
        <f t="shared" si="2418"/>
        <v>5.4144168852437898E-2</v>
      </c>
      <c r="AS779" s="34">
        <f t="shared" si="2418"/>
        <v>2.9819040447213663E-2</v>
      </c>
      <c r="AT779" s="34">
        <f t="shared" si="2418"/>
        <v>6.5877872643757456E-3</v>
      </c>
      <c r="AU779" s="34">
        <f t="shared" si="2418"/>
        <v>1.038875154841825E-2</v>
      </c>
      <c r="AV779" s="34">
        <f t="shared" si="2418"/>
        <v>1.7088285679907587E-2</v>
      </c>
      <c r="AW779" s="34">
        <f t="shared" si="2418"/>
        <v>3.0840376024909154E-2</v>
      </c>
      <c r="AX779" s="34">
        <f t="shared" si="2418"/>
        <v>1.257053294490537E-2</v>
      </c>
      <c r="AY779" s="34">
        <f t="shared" si="2418"/>
        <v>1.4662024632063151E-2</v>
      </c>
      <c r="AZ779" s="34">
        <f t="shared" si="2418"/>
        <v>5.4435835401294404E-3</v>
      </c>
      <c r="BA779" s="34">
        <f t="shared" si="2418"/>
        <v>6.0873925217878114E-3</v>
      </c>
      <c r="BB779" s="34">
        <f t="shared" si="2418"/>
        <v>6.4576305957078769E-3</v>
      </c>
      <c r="BC779" s="34">
        <f t="shared" si="2418"/>
        <v>7.2535466357030134E-2</v>
      </c>
      <c r="BD779" s="34">
        <f t="shared" si="2418"/>
        <v>6.3147252965438896E-2</v>
      </c>
      <c r="BE779" s="34">
        <f t="shared" si="2418"/>
        <v>2.0691423137350628E-2</v>
      </c>
      <c r="BF779" s="34">
        <f t="shared" si="2418"/>
        <v>3.8667997450273904E-2</v>
      </c>
      <c r="BG779" s="34">
        <f t="shared" si="2418"/>
        <v>0.11010899168008917</v>
      </c>
      <c r="BH779" s="34">
        <f t="shared" si="2418"/>
        <v>1.0079429183054061E-2</v>
      </c>
      <c r="BI779" s="34">
        <f t="shared" si="2418"/>
        <v>1.4956707121106021E-2</v>
      </c>
      <c r="BJ779" s="34">
        <f t="shared" si="2418"/>
        <v>7.8168457224072098E-3</v>
      </c>
      <c r="BK779" s="34">
        <f t="shared" si="2418"/>
        <v>0.14296191087456925</v>
      </c>
      <c r="BL779" s="34">
        <f t="shared" si="2418"/>
        <v>3.5948373387218131E-2</v>
      </c>
      <c r="BM779" s="34">
        <f t="shared" si="2418"/>
        <v>2.0015601207255724E-2</v>
      </c>
      <c r="BN779" s="34">
        <f t="shared" si="2418"/>
        <v>7.6680593398798083E-2</v>
      </c>
      <c r="BO779" s="34">
        <f t="shared" si="2418"/>
        <v>8.9643481312323536E-3</v>
      </c>
      <c r="BP779" s="34">
        <f t="shared" si="2418"/>
        <v>8.8332803972998534E-3</v>
      </c>
      <c r="BQ779" s="34">
        <f t="shared" si="2418"/>
        <v>2.6194445831986369E-2</v>
      </c>
      <c r="BR779" s="34">
        <f t="shared" si="2418"/>
        <v>2.3574284962993471E-3</v>
      </c>
      <c r="BS779" s="34">
        <f t="shared" si="2418"/>
        <v>1.3335607854890552E-2</v>
      </c>
      <c r="BT779" s="34">
        <f t="shared" si="2418"/>
        <v>1.2034229664473513E-2</v>
      </c>
      <c r="BU779" s="34">
        <f t="shared" si="2418"/>
        <v>1</v>
      </c>
    </row>
    <row r="780" spans="1:73" x14ac:dyDescent="0.2">
      <c r="A780" s="2" t="str">
        <f t="shared" si="2282"/>
        <v>YE Jul-11</v>
      </c>
      <c r="B780" s="9">
        <f t="shared" ref="B780:AJ780" si="2419">IF(OR(B120="C",B121="C",B122="C",B123="C",B124="C",B125="C",B126="C",B127="C",B128="C",B129="C",B130="C",B131="C"),"C",SUM(B120:B131))</f>
        <v>1624683</v>
      </c>
      <c r="C780" s="9">
        <f t="shared" si="2419"/>
        <v>6024171</v>
      </c>
      <c r="D780" s="9">
        <f t="shared" si="2419"/>
        <v>689378</v>
      </c>
      <c r="E780" s="9">
        <f t="shared" si="2419"/>
        <v>1058059</v>
      </c>
      <c r="F780" s="9">
        <f t="shared" si="2419"/>
        <v>1102634</v>
      </c>
      <c r="G780" s="9">
        <f t="shared" si="2419"/>
        <v>1723813</v>
      </c>
      <c r="H780" s="9">
        <f t="shared" si="2419"/>
        <v>948917</v>
      </c>
      <c r="I780" s="9">
        <f t="shared" si="2419"/>
        <v>210320</v>
      </c>
      <c r="J780" s="9">
        <f t="shared" si="2419"/>
        <v>329696</v>
      </c>
      <c r="K780" s="9">
        <f t="shared" si="2419"/>
        <v>545678</v>
      </c>
      <c r="L780" s="9">
        <f t="shared" si="2419"/>
        <v>975496</v>
      </c>
      <c r="M780" s="9">
        <f t="shared" si="2419"/>
        <v>391160</v>
      </c>
      <c r="N780" s="9">
        <f t="shared" si="2419"/>
        <v>466672</v>
      </c>
      <c r="O780" s="9">
        <f t="shared" si="2419"/>
        <v>172887</v>
      </c>
      <c r="P780" s="9">
        <f t="shared" si="2419"/>
        <v>194302</v>
      </c>
      <c r="Q780" s="9">
        <f t="shared" si="2419"/>
        <v>207020</v>
      </c>
      <c r="R780" s="9">
        <f t="shared" si="2419"/>
        <v>2337790</v>
      </c>
      <c r="S780" s="9">
        <f t="shared" si="2419"/>
        <v>2033010</v>
      </c>
      <c r="T780" s="9">
        <f t="shared" si="2419"/>
        <v>662094</v>
      </c>
      <c r="U780" s="9">
        <f t="shared" si="2419"/>
        <v>1240937</v>
      </c>
      <c r="V780" s="9">
        <f t="shared" si="2419"/>
        <v>3424052</v>
      </c>
      <c r="W780" s="9">
        <f t="shared" si="2419"/>
        <v>326796</v>
      </c>
      <c r="X780" s="9">
        <f t="shared" si="2419"/>
        <v>473998</v>
      </c>
      <c r="Y780" s="9">
        <f t="shared" si="2419"/>
        <v>256623</v>
      </c>
      <c r="Z780" s="9">
        <f t="shared" si="2419"/>
        <v>4481467</v>
      </c>
      <c r="AA780" s="9">
        <f t="shared" si="2419"/>
        <v>1139834</v>
      </c>
      <c r="AB780" s="9">
        <f t="shared" si="2419"/>
        <v>650845</v>
      </c>
      <c r="AC780" s="9">
        <f t="shared" si="2419"/>
        <v>2412355</v>
      </c>
      <c r="AD780" s="9">
        <f t="shared" si="2419"/>
        <v>286860</v>
      </c>
      <c r="AE780" s="9">
        <f t="shared" si="2419"/>
        <v>278969</v>
      </c>
      <c r="AF780" s="9">
        <f t="shared" si="2419"/>
        <v>839239</v>
      </c>
      <c r="AG780" s="9">
        <f t="shared" si="2419"/>
        <v>74988</v>
      </c>
      <c r="AH780" s="9">
        <f t="shared" si="2419"/>
        <v>423950</v>
      </c>
      <c r="AI780" s="9">
        <f t="shared" si="2419"/>
        <v>380306</v>
      </c>
      <c r="AJ780" s="9">
        <f t="shared" si="2419"/>
        <v>31874500</v>
      </c>
      <c r="AL780" s="1" t="str">
        <f t="shared" si="2409"/>
        <v>YE Jul-11</v>
      </c>
      <c r="AM780" s="34">
        <f t="shared" ref="AM780:BU780" si="2420">IF(B780="C","C",B780/$AJ780)</f>
        <v>5.0971246607789927E-2</v>
      </c>
      <c r="AN780" s="34">
        <f t="shared" si="2420"/>
        <v>0.18899656465199455</v>
      </c>
      <c r="AO780" s="34">
        <f t="shared" si="2420"/>
        <v>2.1627884358970336E-2</v>
      </c>
      <c r="AP780" s="34">
        <f t="shared" si="2420"/>
        <v>3.3194528541624184E-2</v>
      </c>
      <c r="AQ780" s="34">
        <f t="shared" si="2420"/>
        <v>3.4592981850695696E-2</v>
      </c>
      <c r="AR780" s="34">
        <f t="shared" si="2420"/>
        <v>5.4081256176567477E-2</v>
      </c>
      <c r="AS780" s="34">
        <f t="shared" si="2420"/>
        <v>2.9770412084895448E-2</v>
      </c>
      <c r="AT780" s="34">
        <f t="shared" si="2420"/>
        <v>6.5983780137727653E-3</v>
      </c>
      <c r="AU780" s="34">
        <f t="shared" si="2420"/>
        <v>1.0343566173587037E-2</v>
      </c>
      <c r="AV780" s="34">
        <f t="shared" si="2420"/>
        <v>1.7119578346327002E-2</v>
      </c>
      <c r="AW780" s="34">
        <f t="shared" si="2420"/>
        <v>3.0604276145508164E-2</v>
      </c>
      <c r="AX780" s="34">
        <f t="shared" si="2420"/>
        <v>1.2271878774569013E-2</v>
      </c>
      <c r="AY780" s="34">
        <f t="shared" si="2420"/>
        <v>1.4640919857566393E-2</v>
      </c>
      <c r="AZ780" s="34">
        <f t="shared" si="2420"/>
        <v>5.42399096456415E-3</v>
      </c>
      <c r="BA780" s="34">
        <f t="shared" si="2420"/>
        <v>6.0958446407002459E-3</v>
      </c>
      <c r="BB780" s="34">
        <f t="shared" si="2420"/>
        <v>6.494846977991812E-3</v>
      </c>
      <c r="BC780" s="34">
        <f t="shared" si="2420"/>
        <v>7.3343581860107615E-2</v>
      </c>
      <c r="BD780" s="34">
        <f t="shared" si="2420"/>
        <v>6.3781706379707911E-2</v>
      </c>
      <c r="BE780" s="34">
        <f t="shared" si="2420"/>
        <v>2.0771902304349874E-2</v>
      </c>
      <c r="BF780" s="34">
        <f t="shared" si="2420"/>
        <v>3.8931967560275456E-2</v>
      </c>
      <c r="BG780" s="34">
        <f t="shared" si="2420"/>
        <v>0.10742292428116519</v>
      </c>
      <c r="BH780" s="34">
        <f t="shared" si="2420"/>
        <v>1.025258435426438E-2</v>
      </c>
      <c r="BI780" s="34">
        <f t="shared" si="2420"/>
        <v>1.487075875700011E-2</v>
      </c>
      <c r="BJ780" s="34">
        <f t="shared" si="2420"/>
        <v>8.0510439379441242E-3</v>
      </c>
      <c r="BK780" s="34">
        <f t="shared" si="2420"/>
        <v>0.14059724858429151</v>
      </c>
      <c r="BL780" s="34">
        <f t="shared" si="2420"/>
        <v>3.5760058981317351E-2</v>
      </c>
      <c r="BM780" s="34">
        <f t="shared" si="2420"/>
        <v>2.0418986964501402E-2</v>
      </c>
      <c r="BN780" s="34">
        <f t="shared" si="2420"/>
        <v>7.5682912673139965E-2</v>
      </c>
      <c r="BO780" s="34">
        <f t="shared" si="2420"/>
        <v>8.9996705830679702E-3</v>
      </c>
      <c r="BP780" s="34">
        <f t="shared" si="2420"/>
        <v>8.7521059153869082E-3</v>
      </c>
      <c r="BQ780" s="34">
        <f t="shared" si="2420"/>
        <v>2.6329479678112597E-2</v>
      </c>
      <c r="BR780" s="34">
        <f t="shared" si="2420"/>
        <v>2.3526016094370106E-3</v>
      </c>
      <c r="BS780" s="34">
        <f t="shared" si="2420"/>
        <v>1.3300600793737941E-2</v>
      </c>
      <c r="BT780" s="34">
        <f t="shared" si="2420"/>
        <v>1.1931355785973114E-2</v>
      </c>
      <c r="BU780" s="34">
        <f t="shared" si="2420"/>
        <v>1</v>
      </c>
    </row>
    <row r="781" spans="1:73" x14ac:dyDescent="0.2">
      <c r="A781" s="2" t="str">
        <f t="shared" si="2282"/>
        <v>YE Aug-11</v>
      </c>
      <c r="B781" s="9">
        <f t="shared" ref="B781:AJ781" si="2421">IF(OR(B121="C",B122="C",B123="C",B124="C",B125="C",B126="C",B127="C",B128="C",B129="C",B130="C",B131="C",B132="C"),"C",SUM(B121:B132))</f>
        <v>1630464</v>
      </c>
      <c r="C781" s="9">
        <f t="shared" si="2421"/>
        <v>6090190</v>
      </c>
      <c r="D781" s="9">
        <f t="shared" si="2421"/>
        <v>691205</v>
      </c>
      <c r="E781" s="9">
        <f t="shared" si="2421"/>
        <v>1065822</v>
      </c>
      <c r="F781" s="9">
        <f t="shared" si="2421"/>
        <v>1131085</v>
      </c>
      <c r="G781" s="9">
        <f t="shared" si="2421"/>
        <v>1735821</v>
      </c>
      <c r="H781" s="9">
        <f t="shared" si="2421"/>
        <v>958831</v>
      </c>
      <c r="I781" s="9">
        <f t="shared" si="2421"/>
        <v>211064</v>
      </c>
      <c r="J781" s="9">
        <f t="shared" si="2421"/>
        <v>331728</v>
      </c>
      <c r="K781" s="9">
        <f t="shared" si="2421"/>
        <v>545988</v>
      </c>
      <c r="L781" s="9">
        <f t="shared" si="2421"/>
        <v>982923</v>
      </c>
      <c r="M781" s="9">
        <f t="shared" si="2421"/>
        <v>394563</v>
      </c>
      <c r="N781" s="9">
        <f t="shared" si="2421"/>
        <v>467657</v>
      </c>
      <c r="O781" s="9">
        <f t="shared" si="2421"/>
        <v>172857</v>
      </c>
      <c r="P781" s="9">
        <f t="shared" si="2421"/>
        <v>192155</v>
      </c>
      <c r="Q781" s="9">
        <f t="shared" si="2421"/>
        <v>207713</v>
      </c>
      <c r="R781" s="9">
        <f t="shared" si="2421"/>
        <v>2395488</v>
      </c>
      <c r="S781" s="9">
        <f t="shared" si="2421"/>
        <v>2083451</v>
      </c>
      <c r="T781" s="9">
        <f t="shared" si="2421"/>
        <v>668204</v>
      </c>
      <c r="U781" s="9">
        <f t="shared" si="2421"/>
        <v>1249769</v>
      </c>
      <c r="V781" s="9">
        <f t="shared" si="2421"/>
        <v>3363989</v>
      </c>
      <c r="W781" s="9">
        <f t="shared" si="2421"/>
        <v>329148</v>
      </c>
      <c r="X781" s="9">
        <f t="shared" si="2421"/>
        <v>472197</v>
      </c>
      <c r="Y781" s="9">
        <f t="shared" si="2421"/>
        <v>260770</v>
      </c>
      <c r="Z781" s="9">
        <f t="shared" si="2421"/>
        <v>4426102</v>
      </c>
      <c r="AA781" s="9">
        <f t="shared" si="2421"/>
        <v>1136534</v>
      </c>
      <c r="AB781" s="9">
        <f t="shared" si="2421"/>
        <v>657522</v>
      </c>
      <c r="AC781" s="9">
        <f t="shared" si="2421"/>
        <v>2407202</v>
      </c>
      <c r="AD781" s="9">
        <f t="shared" si="2421"/>
        <v>288392</v>
      </c>
      <c r="AE781" s="9">
        <f t="shared" si="2421"/>
        <v>280586</v>
      </c>
      <c r="AF781" s="9">
        <f t="shared" si="2421"/>
        <v>846032</v>
      </c>
      <c r="AG781" s="9">
        <f t="shared" si="2421"/>
        <v>74827</v>
      </c>
      <c r="AH781" s="9">
        <f t="shared" si="2421"/>
        <v>422464</v>
      </c>
      <c r="AI781" s="9">
        <f t="shared" si="2421"/>
        <v>381439</v>
      </c>
      <c r="AJ781" s="9">
        <f t="shared" si="2421"/>
        <v>32044612</v>
      </c>
      <c r="AL781" s="1" t="str">
        <f>A781</f>
        <v>YE Aug-11</v>
      </c>
      <c r="AM781" s="34">
        <f t="shared" ref="AM781:BU781" si="2422">IF(B781="C","C",B781/$AJ781)</f>
        <v>5.0881065434650916E-2</v>
      </c>
      <c r="AN781" s="34">
        <f t="shared" si="2422"/>
        <v>0.19005347919331961</v>
      </c>
      <c r="AO781" s="34">
        <f t="shared" si="2422"/>
        <v>2.1570084855450894E-2</v>
      </c>
      <c r="AP781" s="34">
        <f t="shared" si="2422"/>
        <v>3.3260568110482974E-2</v>
      </c>
      <c r="AQ781" s="34">
        <f t="shared" si="2422"/>
        <v>3.5297197544473309E-2</v>
      </c>
      <c r="AR781" s="34">
        <f t="shared" si="2422"/>
        <v>5.416888804894876E-2</v>
      </c>
      <c r="AS781" s="34">
        <f t="shared" si="2422"/>
        <v>2.9921754084586825E-2</v>
      </c>
      <c r="AT781" s="34">
        <f t="shared" si="2422"/>
        <v>6.5865675015818574E-3</v>
      </c>
      <c r="AU781" s="34">
        <f t="shared" si="2422"/>
        <v>1.035206792330642E-2</v>
      </c>
      <c r="AV781" s="34">
        <f t="shared" si="2422"/>
        <v>1.703837138049916E-2</v>
      </c>
      <c r="AW781" s="34">
        <f t="shared" si="2422"/>
        <v>3.0673580943966494E-2</v>
      </c>
      <c r="AX781" s="34">
        <f t="shared" si="2422"/>
        <v>1.2312927989266963E-2</v>
      </c>
      <c r="AY781" s="34">
        <f t="shared" si="2422"/>
        <v>1.4593935479699364E-2</v>
      </c>
      <c r="AZ781" s="34">
        <f t="shared" si="2422"/>
        <v>5.3942609759169494E-3</v>
      </c>
      <c r="BA781" s="34">
        <f t="shared" si="2422"/>
        <v>5.9964839018802913E-3</v>
      </c>
      <c r="BB781" s="34">
        <f t="shared" si="2422"/>
        <v>6.481994539362811E-3</v>
      </c>
      <c r="BC781" s="34">
        <f t="shared" si="2422"/>
        <v>7.475478248886272E-2</v>
      </c>
      <c r="BD781" s="34">
        <f t="shared" si="2422"/>
        <v>6.5017201643758391E-2</v>
      </c>
      <c r="BE781" s="34">
        <f t="shared" si="2422"/>
        <v>2.0852304281293841E-2</v>
      </c>
      <c r="BF781" s="34">
        <f t="shared" si="2422"/>
        <v>3.9000909107590381E-2</v>
      </c>
      <c r="BG781" s="34">
        <f t="shared" si="2422"/>
        <v>0.10497830337281037</v>
      </c>
      <c r="BH781" s="34">
        <f t="shared" si="2422"/>
        <v>1.0271555168151201E-2</v>
      </c>
      <c r="BI781" s="34">
        <f t="shared" si="2422"/>
        <v>1.4735612963577152E-2</v>
      </c>
      <c r="BJ781" s="34">
        <f t="shared" si="2422"/>
        <v>8.1377175045839224E-3</v>
      </c>
      <c r="BK781" s="34">
        <f t="shared" si="2422"/>
        <v>0.13812312659613415</v>
      </c>
      <c r="BL781" s="34">
        <f t="shared" si="2422"/>
        <v>3.5467241731620906E-2</v>
      </c>
      <c r="BM781" s="34">
        <f t="shared" si="2422"/>
        <v>2.0518956509755836E-2</v>
      </c>
      <c r="BN781" s="34">
        <f t="shared" si="2422"/>
        <v>7.5120335362462806E-2</v>
      </c>
      <c r="BO781" s="34">
        <f t="shared" si="2422"/>
        <v>8.9997032886527072E-3</v>
      </c>
      <c r="BP781" s="34">
        <f t="shared" si="2422"/>
        <v>8.7561053945667995E-3</v>
      </c>
      <c r="BQ781" s="34">
        <f t="shared" si="2422"/>
        <v>2.6401692740108697E-2</v>
      </c>
      <c r="BR781" s="34">
        <f t="shared" si="2422"/>
        <v>2.3350883449610813E-3</v>
      </c>
      <c r="BS781" s="34">
        <f t="shared" si="2422"/>
        <v>1.3183620385230441E-2</v>
      </c>
      <c r="BT781" s="34">
        <f t="shared" si="2422"/>
        <v>1.1903373958779715E-2</v>
      </c>
      <c r="BU781" s="34">
        <f t="shared" si="2422"/>
        <v>1</v>
      </c>
    </row>
    <row r="782" spans="1:73" x14ac:dyDescent="0.2">
      <c r="A782" s="2" t="str">
        <f t="shared" si="2282"/>
        <v>YE Sep-11</v>
      </c>
      <c r="B782" s="9">
        <f t="shared" ref="B782:AJ782" si="2423">IF(OR(B122="C",B123="C",B124="C",B125="C",B126="C",B127="C",B128="C",B129="C",B130="C",B131="C",B132="C",B133="C"),"C",SUM(B122:B133))</f>
        <v>1637357</v>
      </c>
      <c r="C782" s="9">
        <f t="shared" si="2423"/>
        <v>6140210</v>
      </c>
      <c r="D782" s="9">
        <f t="shared" si="2423"/>
        <v>700162</v>
      </c>
      <c r="E782" s="9">
        <f t="shared" si="2423"/>
        <v>1067113</v>
      </c>
      <c r="F782" s="9">
        <f t="shared" si="2423"/>
        <v>1141802</v>
      </c>
      <c r="G782" s="9">
        <f t="shared" si="2423"/>
        <v>1722546</v>
      </c>
      <c r="H782" s="9">
        <f t="shared" si="2423"/>
        <v>966792</v>
      </c>
      <c r="I782" s="9">
        <f t="shared" si="2423"/>
        <v>212683</v>
      </c>
      <c r="J782" s="9">
        <f t="shared" si="2423"/>
        <v>334963</v>
      </c>
      <c r="K782" s="9">
        <f t="shared" si="2423"/>
        <v>553738</v>
      </c>
      <c r="L782" s="9">
        <f t="shared" si="2423"/>
        <v>993374</v>
      </c>
      <c r="M782" s="9">
        <f t="shared" si="2423"/>
        <v>395712</v>
      </c>
      <c r="N782" s="9">
        <f t="shared" si="2423"/>
        <v>457066</v>
      </c>
      <c r="O782" s="9">
        <f t="shared" si="2423"/>
        <v>170916</v>
      </c>
      <c r="P782" s="9">
        <f t="shared" si="2423"/>
        <v>190383</v>
      </c>
      <c r="Q782" s="9">
        <f t="shared" si="2423"/>
        <v>207573</v>
      </c>
      <c r="R782" s="9">
        <f t="shared" si="2423"/>
        <v>2413937</v>
      </c>
      <c r="S782" s="9">
        <f t="shared" si="2423"/>
        <v>2096105</v>
      </c>
      <c r="T782" s="9">
        <f t="shared" si="2423"/>
        <v>668440</v>
      </c>
      <c r="U782" s="9">
        <f t="shared" si="2423"/>
        <v>1250235</v>
      </c>
      <c r="V782" s="9">
        <f t="shared" si="2423"/>
        <v>3275148</v>
      </c>
      <c r="W782" s="9">
        <f t="shared" si="2423"/>
        <v>327831</v>
      </c>
      <c r="X782" s="9">
        <f t="shared" si="2423"/>
        <v>464962</v>
      </c>
      <c r="Y782" s="9">
        <f t="shared" si="2423"/>
        <v>262877</v>
      </c>
      <c r="Z782" s="9">
        <f t="shared" si="2423"/>
        <v>4330817</v>
      </c>
      <c r="AA782" s="9">
        <f t="shared" si="2423"/>
        <v>1132224</v>
      </c>
      <c r="AB782" s="9">
        <f t="shared" si="2423"/>
        <v>660047</v>
      </c>
      <c r="AC782" s="9">
        <f t="shared" si="2423"/>
        <v>2389178</v>
      </c>
      <c r="AD782" s="9">
        <f t="shared" si="2423"/>
        <v>288484</v>
      </c>
      <c r="AE782" s="9">
        <f t="shared" si="2423"/>
        <v>281726</v>
      </c>
      <c r="AF782" s="9">
        <f t="shared" si="2423"/>
        <v>857342</v>
      </c>
      <c r="AG782" s="9">
        <f t="shared" si="2423"/>
        <v>75849</v>
      </c>
      <c r="AH782" s="9">
        <f t="shared" si="2423"/>
        <v>419560</v>
      </c>
      <c r="AI782" s="9">
        <f t="shared" si="2423"/>
        <v>389892</v>
      </c>
      <c r="AJ782" s="9">
        <f t="shared" si="2423"/>
        <v>32050107</v>
      </c>
      <c r="AL782" s="1" t="str">
        <f>A782</f>
        <v>YE Sep-11</v>
      </c>
      <c r="AM782" s="34">
        <f t="shared" ref="AM782:BU782" si="2424">IF(B782="C","C",B782/$AJ782)</f>
        <v>5.1087411346239814E-2</v>
      </c>
      <c r="AN782" s="34">
        <f t="shared" si="2424"/>
        <v>0.19158157568709522</v>
      </c>
      <c r="AO782" s="34">
        <f t="shared" si="2424"/>
        <v>2.1845855304008812E-2</v>
      </c>
      <c r="AP782" s="34">
        <f t="shared" si="2424"/>
        <v>3.3295146253333879E-2</v>
      </c>
      <c r="AQ782" s="34">
        <f t="shared" si="2424"/>
        <v>3.5625528488875249E-2</v>
      </c>
      <c r="AR782" s="34">
        <f t="shared" si="2424"/>
        <v>5.3745405592561669E-2</v>
      </c>
      <c r="AS782" s="34">
        <f t="shared" si="2424"/>
        <v>3.0165016297761502E-2</v>
      </c>
      <c r="AT782" s="34">
        <f t="shared" si="2424"/>
        <v>6.6359528846502763E-3</v>
      </c>
      <c r="AU782" s="34">
        <f t="shared" si="2424"/>
        <v>1.0451228758768262E-2</v>
      </c>
      <c r="AV782" s="34">
        <f t="shared" si="2424"/>
        <v>1.7277259011958992E-2</v>
      </c>
      <c r="AW782" s="34">
        <f t="shared" si="2424"/>
        <v>3.0994405104482179E-2</v>
      </c>
      <c r="AX782" s="34">
        <f t="shared" si="2424"/>
        <v>1.2346667048568669E-2</v>
      </c>
      <c r="AY782" s="34">
        <f t="shared" si="2424"/>
        <v>1.4260982030418807E-2</v>
      </c>
      <c r="AZ782" s="34">
        <f t="shared" si="2424"/>
        <v>5.3327747080532369E-3</v>
      </c>
      <c r="BA782" s="34">
        <f t="shared" si="2424"/>
        <v>5.9401673760402732E-3</v>
      </c>
      <c r="BB782" s="34">
        <f t="shared" si="2424"/>
        <v>6.4765150394037688E-3</v>
      </c>
      <c r="BC782" s="34">
        <f t="shared" si="2424"/>
        <v>7.5317595663565176E-2</v>
      </c>
      <c r="BD782" s="34">
        <f t="shared" si="2424"/>
        <v>6.5400873700671269E-2</v>
      </c>
      <c r="BE782" s="34">
        <f t="shared" si="2424"/>
        <v>2.0856092617725114E-2</v>
      </c>
      <c r="BF782" s="34">
        <f t="shared" si="2424"/>
        <v>3.9008762123633474E-2</v>
      </c>
      <c r="BG782" s="34">
        <f t="shared" si="2424"/>
        <v>0.10218836398892521</v>
      </c>
      <c r="BH782" s="34">
        <f t="shared" si="2424"/>
        <v>1.0228702200588597E-2</v>
      </c>
      <c r="BI782" s="34">
        <f t="shared" si="2424"/>
        <v>1.4507346262525738E-2</v>
      </c>
      <c r="BJ782" s="34">
        <f t="shared" si="2424"/>
        <v>8.202063100756574E-3</v>
      </c>
      <c r="BK782" s="34">
        <f t="shared" si="2424"/>
        <v>0.13512644435165225</v>
      </c>
      <c r="BL782" s="34">
        <f t="shared" si="2424"/>
        <v>3.5326683932755669E-2</v>
      </c>
      <c r="BM782" s="34">
        <f t="shared" si="2424"/>
        <v>2.0594221417107907E-2</v>
      </c>
      <c r="BN782" s="34">
        <f t="shared" si="2424"/>
        <v>7.454508654214477E-2</v>
      </c>
      <c r="BO782" s="34">
        <f t="shared" si="2424"/>
        <v>9.0010307921904904E-3</v>
      </c>
      <c r="BP782" s="34">
        <f t="shared" si="2424"/>
        <v>8.7901734618233886E-3</v>
      </c>
      <c r="BQ782" s="34">
        <f t="shared" si="2424"/>
        <v>2.6750051099673395E-2</v>
      </c>
      <c r="BR782" s="34">
        <f t="shared" si="2424"/>
        <v>2.3665755624466401E-3</v>
      </c>
      <c r="BS782" s="34">
        <f t="shared" si="2424"/>
        <v>1.309075192791088E-2</v>
      </c>
      <c r="BT782" s="34">
        <f t="shared" si="2424"/>
        <v>1.2165076391164622E-2</v>
      </c>
      <c r="BU782" s="34">
        <f t="shared" si="2424"/>
        <v>1</v>
      </c>
    </row>
    <row r="783" spans="1:73" x14ac:dyDescent="0.2">
      <c r="A783" s="2" t="str">
        <f t="shared" si="2282"/>
        <v>YE Oct-11</v>
      </c>
      <c r="B783" s="9">
        <f t="shared" ref="B783:AJ783" si="2425">IF(OR(B123="C",B124="C",B125="C",B126="C",B127="C",B128="C",B129="C",B130="C",B131="C",B132="C",B133="C",B134="C"),"C",SUM(B123:B134))</f>
        <v>1625579</v>
      </c>
      <c r="C783" s="9">
        <f t="shared" si="2425"/>
        <v>6206592</v>
      </c>
      <c r="D783" s="9">
        <f t="shared" si="2425"/>
        <v>707180</v>
      </c>
      <c r="E783" s="9">
        <f t="shared" si="2425"/>
        <v>1071554</v>
      </c>
      <c r="F783" s="9">
        <f t="shared" si="2425"/>
        <v>1148792</v>
      </c>
      <c r="G783" s="9">
        <f t="shared" si="2425"/>
        <v>1706704</v>
      </c>
      <c r="H783" s="9">
        <f t="shared" si="2425"/>
        <v>962133</v>
      </c>
      <c r="I783" s="9">
        <f t="shared" si="2425"/>
        <v>213811</v>
      </c>
      <c r="J783" s="9">
        <f t="shared" si="2425"/>
        <v>334352</v>
      </c>
      <c r="K783" s="9">
        <f t="shared" si="2425"/>
        <v>550079</v>
      </c>
      <c r="L783" s="9">
        <f t="shared" si="2425"/>
        <v>996406</v>
      </c>
      <c r="M783" s="9">
        <f t="shared" si="2425"/>
        <v>390955</v>
      </c>
      <c r="N783" s="9">
        <f t="shared" si="2425"/>
        <v>466586</v>
      </c>
      <c r="O783" s="9">
        <f t="shared" si="2425"/>
        <v>172038</v>
      </c>
      <c r="P783" s="9">
        <f t="shared" si="2425"/>
        <v>195608</v>
      </c>
      <c r="Q783" s="9">
        <f t="shared" si="2425"/>
        <v>208090</v>
      </c>
      <c r="R783" s="9">
        <f t="shared" si="2425"/>
        <v>2421493</v>
      </c>
      <c r="S783" s="9">
        <f t="shared" si="2425"/>
        <v>2100914</v>
      </c>
      <c r="T783" s="9">
        <f t="shared" si="2425"/>
        <v>668696</v>
      </c>
      <c r="U783" s="9">
        <f t="shared" si="2425"/>
        <v>1263902</v>
      </c>
      <c r="V783" s="9">
        <f t="shared" si="2425"/>
        <v>3185657</v>
      </c>
      <c r="W783" s="9">
        <f t="shared" si="2425"/>
        <v>331431</v>
      </c>
      <c r="X783" s="9">
        <f t="shared" si="2425"/>
        <v>457857</v>
      </c>
      <c r="Y783" s="9">
        <f t="shared" si="2425"/>
        <v>260828</v>
      </c>
      <c r="Z783" s="9">
        <f t="shared" si="2425"/>
        <v>4235773</v>
      </c>
      <c r="AA783" s="9">
        <f t="shared" si="2425"/>
        <v>1122246</v>
      </c>
      <c r="AB783" s="9">
        <f t="shared" si="2425"/>
        <v>661377</v>
      </c>
      <c r="AC783" s="9">
        <f t="shared" si="2425"/>
        <v>2379482</v>
      </c>
      <c r="AD783" s="9">
        <f t="shared" si="2425"/>
        <v>287151</v>
      </c>
      <c r="AE783" s="9">
        <f t="shared" si="2425"/>
        <v>280039</v>
      </c>
      <c r="AF783" s="9">
        <f t="shared" si="2425"/>
        <v>857532</v>
      </c>
      <c r="AG783" s="9">
        <f t="shared" si="2425"/>
        <v>77634</v>
      </c>
      <c r="AH783" s="9">
        <f t="shared" si="2425"/>
        <v>410847</v>
      </c>
      <c r="AI783" s="9">
        <f t="shared" si="2425"/>
        <v>390716</v>
      </c>
      <c r="AJ783" s="9">
        <f t="shared" si="2425"/>
        <v>32013336</v>
      </c>
      <c r="AL783" s="1" t="str">
        <f>A783</f>
        <v>YE Oct-11</v>
      </c>
      <c r="AM783" s="34">
        <f t="shared" ref="AM783:BU783" si="2426">IF(B783="C","C",B783/$AJ783)</f>
        <v>5.0778181942675388E-2</v>
      </c>
      <c r="AN783" s="34">
        <f t="shared" si="2426"/>
        <v>0.19387520250935422</v>
      </c>
      <c r="AO783" s="34">
        <f t="shared" si="2426"/>
        <v>2.2090168922101715E-2</v>
      </c>
      <c r="AP783" s="34">
        <f t="shared" si="2426"/>
        <v>3.347211299690854E-2</v>
      </c>
      <c r="AQ783" s="34">
        <f t="shared" si="2426"/>
        <v>3.5884795011678884E-2</v>
      </c>
      <c r="AR783" s="34">
        <f t="shared" si="2426"/>
        <v>5.3312282106432143E-2</v>
      </c>
      <c r="AS783" s="34">
        <f t="shared" si="2426"/>
        <v>3.0054131190826224E-2</v>
      </c>
      <c r="AT783" s="34">
        <f t="shared" si="2426"/>
        <v>6.678810355784227E-3</v>
      </c>
      <c r="AU783" s="34">
        <f t="shared" si="2426"/>
        <v>1.0444147401570396E-2</v>
      </c>
      <c r="AV783" s="34">
        <f t="shared" si="2426"/>
        <v>1.7182807814843163E-2</v>
      </c>
      <c r="AW783" s="34">
        <f t="shared" si="2426"/>
        <v>3.1124716274492606E-2</v>
      </c>
      <c r="AX783" s="34">
        <f t="shared" si="2426"/>
        <v>1.2212254293023382E-2</v>
      </c>
      <c r="AY783" s="34">
        <f t="shared" si="2426"/>
        <v>1.4574738477739402E-2</v>
      </c>
      <c r="AZ783" s="34">
        <f t="shared" si="2426"/>
        <v>5.3739479072096707E-3</v>
      </c>
      <c r="BA783" s="34">
        <f t="shared" si="2426"/>
        <v>6.1102035726610937E-3</v>
      </c>
      <c r="BB783" s="34">
        <f t="shared" si="2426"/>
        <v>6.5001035818322717E-3</v>
      </c>
      <c r="BC783" s="34">
        <f t="shared" si="2426"/>
        <v>7.5640133224478698E-2</v>
      </c>
      <c r="BD783" s="34">
        <f t="shared" si="2426"/>
        <v>6.5626212775825671E-2</v>
      </c>
      <c r="BE783" s="34">
        <f t="shared" si="2426"/>
        <v>2.0888044907284888E-2</v>
      </c>
      <c r="BF783" s="34">
        <f t="shared" si="2426"/>
        <v>3.9480484008289546E-2</v>
      </c>
      <c r="BG783" s="34">
        <f t="shared" si="2426"/>
        <v>9.9510310328170731E-2</v>
      </c>
      <c r="BH783" s="34">
        <f t="shared" si="2426"/>
        <v>1.0352904177184159E-2</v>
      </c>
      <c r="BI783" s="34">
        <f t="shared" si="2426"/>
        <v>1.4302070861968275E-2</v>
      </c>
      <c r="BJ783" s="34">
        <f t="shared" si="2426"/>
        <v>8.1474795379025793E-3</v>
      </c>
      <c r="BK783" s="34">
        <f t="shared" si="2426"/>
        <v>0.13231276490522575</v>
      </c>
      <c r="BL783" s="34">
        <f t="shared" si="2426"/>
        <v>3.5055578087831898E-2</v>
      </c>
      <c r="BM783" s="34">
        <f t="shared" si="2426"/>
        <v>2.0659421436116498E-2</v>
      </c>
      <c r="BN783" s="34">
        <f t="shared" si="2426"/>
        <v>7.4327836374191061E-2</v>
      </c>
      <c r="BO783" s="34">
        <f t="shared" si="2426"/>
        <v>8.9697306147662956E-3</v>
      </c>
      <c r="BP783" s="34">
        <f t="shared" si="2426"/>
        <v>8.7475731988693704E-3</v>
      </c>
      <c r="BQ783" s="34">
        <f t="shared" si="2426"/>
        <v>2.6786711637924895E-2</v>
      </c>
      <c r="BR783" s="34">
        <f t="shared" si="2426"/>
        <v>2.4250518596374963E-3</v>
      </c>
      <c r="BS783" s="34">
        <f t="shared" si="2426"/>
        <v>1.2833620338723838E-2</v>
      </c>
      <c r="BT783" s="34">
        <f t="shared" si="2426"/>
        <v>1.2204788654328308E-2</v>
      </c>
      <c r="BU783" s="34">
        <f t="shared" si="2426"/>
        <v>1</v>
      </c>
    </row>
    <row r="784" spans="1:73" x14ac:dyDescent="0.2">
      <c r="A784" s="2" t="str">
        <f t="shared" si="2282"/>
        <v>YE Nov-11</v>
      </c>
      <c r="B784" s="9">
        <f t="shared" ref="B784:AJ784" si="2427">IF(OR(B124="C",B125="C",B126="C",B127="C",B128="C",B129="C",B130="C",B131="C",B132="C",B133="C",B134="C",B135="C"),"C",SUM(B124:B135))</f>
        <v>1630520</v>
      </c>
      <c r="C784" s="9">
        <f t="shared" si="2427"/>
        <v>6196790</v>
      </c>
      <c r="D784" s="9">
        <f t="shared" si="2427"/>
        <v>713048</v>
      </c>
      <c r="E784" s="9">
        <f t="shared" si="2427"/>
        <v>1069320</v>
      </c>
      <c r="F784" s="9">
        <f t="shared" si="2427"/>
        <v>1152970</v>
      </c>
      <c r="G784" s="9">
        <f t="shared" si="2427"/>
        <v>1709282</v>
      </c>
      <c r="H784" s="9">
        <f t="shared" si="2427"/>
        <v>966586</v>
      </c>
      <c r="I784" s="9">
        <f t="shared" si="2427"/>
        <v>213263</v>
      </c>
      <c r="J784" s="9">
        <f t="shared" si="2427"/>
        <v>333942</v>
      </c>
      <c r="K784" s="9">
        <f t="shared" si="2427"/>
        <v>546347</v>
      </c>
      <c r="L784" s="9">
        <f t="shared" si="2427"/>
        <v>997769</v>
      </c>
      <c r="M784" s="9">
        <f t="shared" si="2427"/>
        <v>391899</v>
      </c>
      <c r="N784" s="9">
        <f t="shared" si="2427"/>
        <v>467148</v>
      </c>
      <c r="O784" s="9">
        <f t="shared" si="2427"/>
        <v>170498</v>
      </c>
      <c r="P784" s="9">
        <f t="shared" si="2427"/>
        <v>198180</v>
      </c>
      <c r="Q784" s="9">
        <f t="shared" si="2427"/>
        <v>209268</v>
      </c>
      <c r="R784" s="9">
        <f t="shared" si="2427"/>
        <v>2437531</v>
      </c>
      <c r="S784" s="9">
        <f t="shared" si="2427"/>
        <v>2114541</v>
      </c>
      <c r="T784" s="9">
        <f t="shared" si="2427"/>
        <v>669387</v>
      </c>
      <c r="U784" s="9">
        <f t="shared" si="2427"/>
        <v>1266651</v>
      </c>
      <c r="V784" s="9">
        <f t="shared" si="2427"/>
        <v>3094233</v>
      </c>
      <c r="W784" s="9">
        <f t="shared" si="2427"/>
        <v>335344</v>
      </c>
      <c r="X784" s="9">
        <f t="shared" si="2427"/>
        <v>447159</v>
      </c>
      <c r="Y784" s="9">
        <f t="shared" si="2427"/>
        <v>268900</v>
      </c>
      <c r="Z784" s="9">
        <f t="shared" si="2427"/>
        <v>4145638</v>
      </c>
      <c r="AA784" s="9">
        <f t="shared" si="2427"/>
        <v>1119788</v>
      </c>
      <c r="AB784" s="9">
        <f t="shared" si="2427"/>
        <v>667331</v>
      </c>
      <c r="AC784" s="9">
        <f t="shared" si="2427"/>
        <v>2388786</v>
      </c>
      <c r="AD784" s="9">
        <f t="shared" si="2427"/>
        <v>286943</v>
      </c>
      <c r="AE784" s="9">
        <f t="shared" si="2427"/>
        <v>280170</v>
      </c>
      <c r="AF784" s="9">
        <f t="shared" si="2427"/>
        <v>866827</v>
      </c>
      <c r="AG784" s="9">
        <f t="shared" si="2427"/>
        <v>79081</v>
      </c>
      <c r="AH784" s="9">
        <f t="shared" si="2427"/>
        <v>407023</v>
      </c>
      <c r="AI784" s="9">
        <f t="shared" si="2427"/>
        <v>391180</v>
      </c>
      <c r="AJ784" s="9">
        <f t="shared" si="2427"/>
        <v>31973154</v>
      </c>
      <c r="AL784" s="1" t="str">
        <f t="shared" ref="AL784:AL794" si="2428">A784</f>
        <v>YE Nov-11</v>
      </c>
      <c r="AM784" s="34">
        <f t="shared" ref="AM784:AM794" si="2429">IF(B784="C","C",B784/$AJ784)</f>
        <v>5.0996532903823E-2</v>
      </c>
      <c r="AN784" s="34">
        <f t="shared" ref="AN784:AN794" si="2430">IF(C784="C","C",C784/$AJ784)</f>
        <v>0.19381228389291841</v>
      </c>
      <c r="AO784" s="34">
        <f t="shared" ref="AO784:AO794" si="2431">IF(D784="C","C",D784/$AJ784)</f>
        <v>2.2301459530705042E-2</v>
      </c>
      <c r="AP784" s="34">
        <f t="shared" ref="AP784:AP794" si="2432">IF(E784="C","C",E784/$AJ784)</f>
        <v>3.3444307683877544E-2</v>
      </c>
      <c r="AQ784" s="34">
        <f t="shared" ref="AQ784:AQ794" si="2433">IF(F784="C","C",F784/$AJ784)</f>
        <v>3.6060565060300274E-2</v>
      </c>
      <c r="AR784" s="34">
        <f t="shared" ref="AR784:AR794" si="2434">IF(G784="C","C",G784/$AJ784)</f>
        <v>5.3459912024944427E-2</v>
      </c>
      <c r="AS784" s="34">
        <f t="shared" ref="AS784:AS794" si="2435">IF(H784="C","C",H784/$AJ784)</f>
        <v>3.0231174566012473E-2</v>
      </c>
      <c r="AT784" s="34">
        <f t="shared" ref="AT784:AT794" si="2436">IF(I784="C","C",I784/$AJ784)</f>
        <v>6.6700645172509416E-3</v>
      </c>
      <c r="AU784" s="34">
        <f t="shared" ref="AU784:AU794" si="2437">IF(J784="C","C",J784/$AJ784)</f>
        <v>1.0444449740554217E-2</v>
      </c>
      <c r="AV784" s="34">
        <f t="shared" ref="AV784:AV794" si="2438">IF(K784="C","C",K784/$AJ784)</f>
        <v>1.7087679244906524E-2</v>
      </c>
      <c r="AW784" s="34">
        <f t="shared" ref="AW784:AW794" si="2439">IF(L784="C","C",L784/$AJ784)</f>
        <v>3.1206461520812117E-2</v>
      </c>
      <c r="AX784" s="34">
        <f t="shared" ref="AX784:AX794" si="2440">IF(M784="C","C",M784/$AJ784)</f>
        <v>1.225712671324199E-2</v>
      </c>
      <c r="AY784" s="34">
        <f t="shared" ref="AY784:AY794" si="2441">IF(N784="C","C",N784/$AJ784)</f>
        <v>1.4610632407425304E-2</v>
      </c>
      <c r="AZ784" s="34">
        <f t="shared" ref="AZ784:AZ794" si="2442">IF(O784="C","C",O784/$AJ784)</f>
        <v>5.332536164558554E-3</v>
      </c>
      <c r="BA784" s="34">
        <f t="shared" ref="BA784:BA794" si="2443">IF(P784="C","C",P784/$AJ784)</f>
        <v>6.1983250072857998E-3</v>
      </c>
      <c r="BB784" s="34">
        <f t="shared" ref="BB784:BB794" si="2444">IF(Q784="C","C",Q784/$AJ784)</f>
        <v>6.5451159432066038E-3</v>
      </c>
      <c r="BC784" s="34">
        <f t="shared" ref="BC784:BC794" si="2445">IF(R784="C","C",R784/$AJ784)</f>
        <v>7.623680166179414E-2</v>
      </c>
      <c r="BD784" s="34">
        <f t="shared" ref="BD784:BD794" si="2446">IF(S784="C","C",S784/$AJ784)</f>
        <v>6.6134889288682622E-2</v>
      </c>
      <c r="BE784" s="34">
        <f t="shared" ref="BE784:BE794" si="2447">IF(T784="C","C",T784/$AJ784)</f>
        <v>2.0935907668039256E-2</v>
      </c>
      <c r="BF784" s="34">
        <f t="shared" ref="BF784:BF794" si="2448">IF(U784="C","C",U784/$AJ784)</f>
        <v>3.9616079164413995E-2</v>
      </c>
      <c r="BG784" s="34">
        <f t="shared" ref="BG784:BG794" si="2449">IF(V784="C","C",V784/$AJ784)</f>
        <v>9.6775970240533665E-2</v>
      </c>
      <c r="BH784" s="34">
        <f t="shared" ref="BH784:BH794" si="2450">IF(W784="C","C",W784/$AJ784)</f>
        <v>1.0488299027365271E-2</v>
      </c>
      <c r="BI784" s="34">
        <f t="shared" ref="BI784:BI794" si="2451">IF(X784="C","C",X784/$AJ784)</f>
        <v>1.3985451669860283E-2</v>
      </c>
      <c r="BJ784" s="34">
        <f t="shared" ref="BJ784:BJ794" si="2452">IF(Y784="C","C",Y784/$AJ784)</f>
        <v>8.4101806159004519E-3</v>
      </c>
      <c r="BK784" s="34">
        <f t="shared" ref="BK784:BK794" si="2453">IF(Z784="C","C",Z784/$AJ784)</f>
        <v>0.12965996410613728</v>
      </c>
      <c r="BL784" s="34">
        <f t="shared" ref="BL784:BL794" si="2454">IF(AA784="C","C",AA784/$AJ784)</f>
        <v>3.5022756904120253E-2</v>
      </c>
      <c r="BM784" s="34">
        <f t="shared" ref="BM784:BM794" si="2455">IF(AB784="C","C",AB784/$AJ784)</f>
        <v>2.0871603721046725E-2</v>
      </c>
      <c r="BN784" s="34">
        <f t="shared" ref="BN784:BN794" si="2456">IF(AC784="C","C",AC784/$AJ784)</f>
        <v>7.4712241401020368E-2</v>
      </c>
      <c r="BO784" s="34">
        <f t="shared" ref="BO784:BO794" si="2457">IF(AD784="C","C",AD784/$AJ784)</f>
        <v>8.9744977927419985E-3</v>
      </c>
      <c r="BP784" s="34">
        <f t="shared" ref="BP784:BP794" si="2458">IF(AE784="C","C",AE784/$AJ784)</f>
        <v>8.7626638272846023E-3</v>
      </c>
      <c r="BQ784" s="34">
        <f t="shared" ref="BQ784:BQ794" si="2459">IF(AF784="C","C",AF784/$AJ784)</f>
        <v>2.7111088258605955E-2</v>
      </c>
      <c r="BR784" s="34">
        <f t="shared" ref="BR784:BR794" si="2460">IF(AG784="C","C",AG784/$AJ784)</f>
        <v>2.4733562413016869E-3</v>
      </c>
      <c r="BS784" s="34">
        <f t="shared" ref="BS784:BS794" si="2461">IF(AH784="C","C",AH784/$AJ784)</f>
        <v>1.2730148548998326E-2</v>
      </c>
      <c r="BT784" s="34">
        <f t="shared" ref="BT784:BT794" si="2462">IF(AI784="C","C",AI784/$AJ784)</f>
        <v>1.2234639097537891E-2</v>
      </c>
      <c r="BU784" s="34">
        <f t="shared" ref="BU784:BU794" si="2463">IF(AJ784="C","C",AJ784/$AJ784)</f>
        <v>1</v>
      </c>
    </row>
    <row r="785" spans="1:73" x14ac:dyDescent="0.2">
      <c r="A785" s="2" t="str">
        <f t="shared" si="2282"/>
        <v>YE Dec-11</v>
      </c>
      <c r="B785" s="9">
        <f t="shared" ref="B785:AJ785" si="2464">IF(OR(B125="C",B126="C",B127="C",B128="C",B129="C",B130="C",B131="C",B132="C",B133="C",B134="C",B135="C",B136="C"),"C",SUM(B125:B136))</f>
        <v>1624405</v>
      </c>
      <c r="C785" s="9">
        <f t="shared" si="2464"/>
        <v>6259717</v>
      </c>
      <c r="D785" s="9">
        <f t="shared" si="2464"/>
        <v>723776</v>
      </c>
      <c r="E785" s="9">
        <f t="shared" si="2464"/>
        <v>1068229</v>
      </c>
      <c r="F785" s="9">
        <f t="shared" si="2464"/>
        <v>1154760</v>
      </c>
      <c r="G785" s="9">
        <f t="shared" si="2464"/>
        <v>1710645</v>
      </c>
      <c r="H785" s="9">
        <f t="shared" si="2464"/>
        <v>970006</v>
      </c>
      <c r="I785" s="9">
        <f t="shared" si="2464"/>
        <v>212111</v>
      </c>
      <c r="J785" s="9">
        <f t="shared" si="2464"/>
        <v>334915</v>
      </c>
      <c r="K785" s="9">
        <f t="shared" si="2464"/>
        <v>548616</v>
      </c>
      <c r="L785" s="9">
        <f t="shared" si="2464"/>
        <v>994900</v>
      </c>
      <c r="M785" s="9">
        <f t="shared" si="2464"/>
        <v>392636</v>
      </c>
      <c r="N785" s="9">
        <f t="shared" si="2464"/>
        <v>466851</v>
      </c>
      <c r="O785" s="9">
        <f t="shared" si="2464"/>
        <v>173323</v>
      </c>
      <c r="P785" s="9">
        <f t="shared" si="2464"/>
        <v>197237</v>
      </c>
      <c r="Q785" s="9">
        <f t="shared" si="2464"/>
        <v>207970</v>
      </c>
      <c r="R785" s="9">
        <f t="shared" si="2464"/>
        <v>2434663</v>
      </c>
      <c r="S785" s="9">
        <f t="shared" si="2464"/>
        <v>2114863</v>
      </c>
      <c r="T785" s="9">
        <f t="shared" si="2464"/>
        <v>658643</v>
      </c>
      <c r="U785" s="9">
        <f t="shared" si="2464"/>
        <v>1269836</v>
      </c>
      <c r="V785" s="9">
        <f t="shared" si="2464"/>
        <v>3016043</v>
      </c>
      <c r="W785" s="9">
        <f t="shared" si="2464"/>
        <v>342044</v>
      </c>
      <c r="X785" s="9">
        <f t="shared" si="2464"/>
        <v>441842</v>
      </c>
      <c r="Y785" s="9">
        <f t="shared" si="2464"/>
        <v>275216</v>
      </c>
      <c r="Z785" s="9">
        <f t="shared" si="2464"/>
        <v>4075147</v>
      </c>
      <c r="AA785" s="9">
        <f t="shared" si="2464"/>
        <v>1121916</v>
      </c>
      <c r="AB785" s="9">
        <f t="shared" si="2464"/>
        <v>687325</v>
      </c>
      <c r="AC785" s="9">
        <f t="shared" si="2464"/>
        <v>2405173</v>
      </c>
      <c r="AD785" s="9">
        <f t="shared" si="2464"/>
        <v>289975</v>
      </c>
      <c r="AE785" s="9">
        <f t="shared" si="2464"/>
        <v>285244</v>
      </c>
      <c r="AF785" s="9">
        <f t="shared" si="2464"/>
        <v>872167</v>
      </c>
      <c r="AG785" s="9">
        <f t="shared" si="2464"/>
        <v>79432</v>
      </c>
      <c r="AH785" s="9">
        <f t="shared" si="2464"/>
        <v>403713</v>
      </c>
      <c r="AI785" s="9">
        <f t="shared" si="2464"/>
        <v>392692</v>
      </c>
      <c r="AJ785" s="9">
        <f t="shared" si="2464"/>
        <v>32016011</v>
      </c>
      <c r="AL785" s="1" t="str">
        <f t="shared" si="2428"/>
        <v>YE Dec-11</v>
      </c>
      <c r="AM785" s="34">
        <f t="shared" si="2429"/>
        <v>5.073727017397639E-2</v>
      </c>
      <c r="AN785" s="34">
        <f t="shared" si="2430"/>
        <v>0.19551832987563628</v>
      </c>
      <c r="AO785" s="34">
        <f t="shared" si="2431"/>
        <v>2.2606688884508442E-2</v>
      </c>
      <c r="AP785" s="34">
        <f t="shared" si="2432"/>
        <v>3.3365462049597623E-2</v>
      </c>
      <c r="AQ785" s="34">
        <f t="shared" si="2433"/>
        <v>3.6068203499805142E-2</v>
      </c>
      <c r="AR785" s="34">
        <f t="shared" si="2434"/>
        <v>5.3430922421909464E-2</v>
      </c>
      <c r="AS785" s="34">
        <f t="shared" si="2435"/>
        <v>3.0297528321064107E-2</v>
      </c>
      <c r="AT785" s="34">
        <f t="shared" si="2436"/>
        <v>6.6251538956555202E-3</v>
      </c>
      <c r="AU785" s="34">
        <f t="shared" si="2437"/>
        <v>1.0460859724217361E-2</v>
      </c>
      <c r="AV785" s="34">
        <f t="shared" si="2438"/>
        <v>1.7135676271475542E-2</v>
      </c>
      <c r="AW785" s="34">
        <f t="shared" si="2439"/>
        <v>3.1075076779552582E-2</v>
      </c>
      <c r="AX785" s="34">
        <f t="shared" si="2440"/>
        <v>1.2263738914882307E-2</v>
      </c>
      <c r="AY785" s="34">
        <f t="shared" si="2441"/>
        <v>1.45817978385877E-2</v>
      </c>
      <c r="AZ785" s="34">
        <f t="shared" si="2442"/>
        <v>5.4136350715271809E-3</v>
      </c>
      <c r="BA785" s="34">
        <f t="shared" si="2443"/>
        <v>6.1605738453800506E-3</v>
      </c>
      <c r="BB785" s="34">
        <f t="shared" si="2444"/>
        <v>6.4958123608840589E-3</v>
      </c>
      <c r="BC785" s="34">
        <f t="shared" si="2445"/>
        <v>7.6045170024460568E-2</v>
      </c>
      <c r="BD785" s="34">
        <f t="shared" si="2446"/>
        <v>6.6056417834189279E-2</v>
      </c>
      <c r="BE785" s="34">
        <f t="shared" si="2447"/>
        <v>2.0572300528007691E-2</v>
      </c>
      <c r="BF785" s="34">
        <f t="shared" si="2448"/>
        <v>3.9662530100954801E-2</v>
      </c>
      <c r="BG785" s="34">
        <f t="shared" si="2449"/>
        <v>9.4204209262671729E-2</v>
      </c>
      <c r="BH785" s="34">
        <f t="shared" si="2450"/>
        <v>1.0683529562755334E-2</v>
      </c>
      <c r="BI785" s="34">
        <f t="shared" si="2451"/>
        <v>1.3800657427310355E-2</v>
      </c>
      <c r="BJ785" s="34">
        <f t="shared" si="2452"/>
        <v>8.5961989455838207E-3</v>
      </c>
      <c r="BK785" s="34">
        <f t="shared" si="2453"/>
        <v>0.1272846576670654</v>
      </c>
      <c r="BL785" s="34">
        <f t="shared" si="2454"/>
        <v>3.5042341783303357E-2</v>
      </c>
      <c r="BM785" s="34">
        <f t="shared" si="2455"/>
        <v>2.146816478792439E-2</v>
      </c>
      <c r="BN785" s="34">
        <f t="shared" si="2456"/>
        <v>7.5124068391905538E-2</v>
      </c>
      <c r="BO785" s="34">
        <f t="shared" si="2457"/>
        <v>9.0571870430704183E-3</v>
      </c>
      <c r="BP785" s="34">
        <f t="shared" si="2458"/>
        <v>8.9094172287734405E-3</v>
      </c>
      <c r="BQ785" s="34">
        <f t="shared" si="2459"/>
        <v>2.7241588591408218E-2</v>
      </c>
      <c r="BR785" s="34">
        <f t="shared" si="2460"/>
        <v>2.4810086428318631E-3</v>
      </c>
      <c r="BS785" s="34">
        <f t="shared" si="2461"/>
        <v>1.2609722054380853E-2</v>
      </c>
      <c r="BT785" s="34">
        <f t="shared" si="2462"/>
        <v>1.2265488039718627E-2</v>
      </c>
      <c r="BU785" s="34">
        <f t="shared" si="2463"/>
        <v>1</v>
      </c>
    </row>
    <row r="786" spans="1:73" x14ac:dyDescent="0.2">
      <c r="A786" s="2" t="str">
        <f t="shared" si="2282"/>
        <v>YE Jan-12</v>
      </c>
      <c r="B786" s="9">
        <f t="shared" ref="B786:AJ786" si="2465">IF(OR(B126="C",B127="C",B128="C",B129="C",B130="C",B131="C",B132="C",B133="C",B134="C",B135="C",B136="C",B137="C"),"C",SUM(B126:B137))</f>
        <v>1617917</v>
      </c>
      <c r="C786" s="9">
        <f t="shared" si="2465"/>
        <v>6260951</v>
      </c>
      <c r="D786" s="9">
        <f t="shared" si="2465"/>
        <v>711196</v>
      </c>
      <c r="E786" s="9">
        <f t="shared" si="2465"/>
        <v>1064392</v>
      </c>
      <c r="F786" s="9">
        <f t="shared" si="2465"/>
        <v>1133308</v>
      </c>
      <c r="G786" s="9">
        <f t="shared" si="2465"/>
        <v>1709029</v>
      </c>
      <c r="H786" s="9">
        <f t="shared" si="2465"/>
        <v>963009</v>
      </c>
      <c r="I786" s="9">
        <f t="shared" si="2465"/>
        <v>186243</v>
      </c>
      <c r="J786" s="9">
        <f t="shared" si="2465"/>
        <v>330338</v>
      </c>
      <c r="K786" s="9">
        <f t="shared" si="2465"/>
        <v>552483</v>
      </c>
      <c r="L786" s="9">
        <f t="shared" si="2465"/>
        <v>981036</v>
      </c>
      <c r="M786" s="9">
        <f t="shared" si="2465"/>
        <v>393085</v>
      </c>
      <c r="N786" s="9">
        <f t="shared" si="2465"/>
        <v>466159</v>
      </c>
      <c r="O786" s="9">
        <f t="shared" si="2465"/>
        <v>179181</v>
      </c>
      <c r="P786" s="9">
        <f t="shared" si="2465"/>
        <v>199094</v>
      </c>
      <c r="Q786" s="9">
        <f t="shared" si="2465"/>
        <v>208681</v>
      </c>
      <c r="R786" s="9">
        <f t="shared" si="2465"/>
        <v>2437842</v>
      </c>
      <c r="S786" s="9">
        <f t="shared" si="2465"/>
        <v>2119029</v>
      </c>
      <c r="T786" s="9">
        <f t="shared" si="2465"/>
        <v>654435</v>
      </c>
      <c r="U786" s="9">
        <f t="shared" si="2465"/>
        <v>1247384</v>
      </c>
      <c r="V786" s="9">
        <f t="shared" si="2465"/>
        <v>2882916</v>
      </c>
      <c r="W786" s="9">
        <f t="shared" si="2465"/>
        <v>351544</v>
      </c>
      <c r="X786" s="9">
        <f t="shared" si="2465"/>
        <v>438724</v>
      </c>
      <c r="Y786" s="9">
        <f t="shared" si="2465"/>
        <v>281057</v>
      </c>
      <c r="Z786" s="9">
        <f t="shared" si="2465"/>
        <v>3954242</v>
      </c>
      <c r="AA786" s="9">
        <f t="shared" si="2465"/>
        <v>1120466</v>
      </c>
      <c r="AB786" s="9">
        <f t="shared" si="2465"/>
        <v>710243</v>
      </c>
      <c r="AC786" s="9">
        <f t="shared" si="2465"/>
        <v>2424462</v>
      </c>
      <c r="AD786" s="9">
        <f t="shared" si="2465"/>
        <v>291189</v>
      </c>
      <c r="AE786" s="9">
        <f t="shared" si="2465"/>
        <v>292945</v>
      </c>
      <c r="AF786" s="9">
        <f t="shared" si="2465"/>
        <v>867449</v>
      </c>
      <c r="AG786" s="9">
        <f t="shared" si="2465"/>
        <v>80754</v>
      </c>
      <c r="AH786" s="9">
        <f t="shared" si="2465"/>
        <v>401531</v>
      </c>
      <c r="AI786" s="9">
        <f t="shared" si="2465"/>
        <v>393816</v>
      </c>
      <c r="AJ786" s="9">
        <f t="shared" si="2465"/>
        <v>31832848</v>
      </c>
      <c r="AL786" s="1" t="str">
        <f t="shared" si="2428"/>
        <v>YE Jan-12</v>
      </c>
      <c r="AM786" s="34">
        <f t="shared" si="2429"/>
        <v>5.0825392688709475E-2</v>
      </c>
      <c r="AN786" s="34">
        <f t="shared" si="2430"/>
        <v>0.19668208763476017</v>
      </c>
      <c r="AO786" s="34">
        <f t="shared" si="2431"/>
        <v>2.2341576223402944E-2</v>
      </c>
      <c r="AP786" s="34">
        <f t="shared" si="2432"/>
        <v>3.3436907687304639E-2</v>
      </c>
      <c r="AQ786" s="34">
        <f t="shared" si="2433"/>
        <v>3.5601841217600134E-2</v>
      </c>
      <c r="AR786" s="34">
        <f t="shared" si="2434"/>
        <v>5.3687593394094048E-2</v>
      </c>
      <c r="AS786" s="34">
        <f t="shared" si="2435"/>
        <v>3.0252052848051797E-2</v>
      </c>
      <c r="AT786" s="34">
        <f t="shared" si="2436"/>
        <v>5.8506546445357323E-3</v>
      </c>
      <c r="AU786" s="34">
        <f t="shared" si="2437"/>
        <v>1.0377268160234987E-2</v>
      </c>
      <c r="AV786" s="34">
        <f t="shared" si="2438"/>
        <v>1.7355751518054557E-2</v>
      </c>
      <c r="AW786" s="34">
        <f t="shared" si="2439"/>
        <v>3.0818354675648248E-2</v>
      </c>
      <c r="AX786" s="34">
        <f t="shared" si="2440"/>
        <v>1.2348408160023885E-2</v>
      </c>
      <c r="AY786" s="34">
        <f t="shared" si="2441"/>
        <v>1.4643961482805435E-2</v>
      </c>
      <c r="AZ786" s="34">
        <f t="shared" si="2442"/>
        <v>5.628808330313392E-3</v>
      </c>
      <c r="BA786" s="34">
        <f t="shared" si="2443"/>
        <v>6.2543571344920194E-3</v>
      </c>
      <c r="BB786" s="34">
        <f t="shared" si="2444"/>
        <v>6.5555240297695012E-3</v>
      </c>
      <c r="BC786" s="34">
        <f t="shared" si="2445"/>
        <v>7.6582591667575584E-2</v>
      </c>
      <c r="BD786" s="34">
        <f t="shared" si="2446"/>
        <v>6.656737091195862E-2</v>
      </c>
      <c r="BE786" s="34">
        <f t="shared" si="2447"/>
        <v>2.0558480975374872E-2</v>
      </c>
      <c r="BF786" s="34">
        <f t="shared" si="2448"/>
        <v>3.9185435120351157E-2</v>
      </c>
      <c r="BG786" s="34">
        <f t="shared" si="2449"/>
        <v>9.05641870309562E-2</v>
      </c>
      <c r="BH786" s="34">
        <f t="shared" si="2450"/>
        <v>1.1043435384732148E-2</v>
      </c>
      <c r="BI786" s="34">
        <f t="shared" si="2451"/>
        <v>1.3782115882311253E-2</v>
      </c>
      <c r="BJ786" s="34">
        <f t="shared" si="2452"/>
        <v>8.8291503166791734E-3</v>
      </c>
      <c r="BK786" s="34">
        <f t="shared" si="2453"/>
        <v>0.12421892002877029</v>
      </c>
      <c r="BL786" s="34">
        <f t="shared" si="2454"/>
        <v>3.5198421454467409E-2</v>
      </c>
      <c r="BM786" s="34">
        <f t="shared" si="2455"/>
        <v>2.2311638594196787E-2</v>
      </c>
      <c r="BN786" s="34">
        <f t="shared" si="2456"/>
        <v>7.6162271123212097E-2</v>
      </c>
      <c r="BO786" s="34">
        <f t="shared" si="2457"/>
        <v>9.1474378918279635E-3</v>
      </c>
      <c r="BP786" s="34">
        <f t="shared" si="2458"/>
        <v>9.2026010365142321E-3</v>
      </c>
      <c r="BQ786" s="34">
        <f t="shared" si="2459"/>
        <v>2.7250122263644146E-2</v>
      </c>
      <c r="BR786" s="34">
        <f t="shared" si="2460"/>
        <v>2.5368135455552075E-3</v>
      </c>
      <c r="BS786" s="34">
        <f t="shared" si="2461"/>
        <v>1.2613731576891895E-2</v>
      </c>
      <c r="BT786" s="34">
        <f t="shared" si="2462"/>
        <v>1.2371371860915492E-2</v>
      </c>
      <c r="BU786" s="34">
        <f t="shared" si="2463"/>
        <v>1</v>
      </c>
    </row>
    <row r="787" spans="1:73" x14ac:dyDescent="0.2">
      <c r="A787" s="2" t="str">
        <f t="shared" si="2282"/>
        <v>YE Feb-12</v>
      </c>
      <c r="B787" s="9">
        <f t="shared" ref="B787:AJ787" si="2466">IF(OR(B127="C",B128="C",B129="C",B130="C",B131="C",B132="C",B133="C",B134="C",B135="C",B136="C",B137="C",B138="C"),"C",SUM(B127:B138))</f>
        <v>1626617</v>
      </c>
      <c r="C787" s="9">
        <f t="shared" si="2466"/>
        <v>6286828</v>
      </c>
      <c r="D787" s="9">
        <f t="shared" si="2466"/>
        <v>716349</v>
      </c>
      <c r="E787" s="9">
        <f t="shared" si="2466"/>
        <v>1070950</v>
      </c>
      <c r="F787" s="9">
        <f t="shared" si="2466"/>
        <v>1131408</v>
      </c>
      <c r="G787" s="9">
        <f t="shared" si="2466"/>
        <v>1698528</v>
      </c>
      <c r="H787" s="9">
        <f t="shared" si="2466"/>
        <v>965520</v>
      </c>
      <c r="I787" s="9">
        <f t="shared" si="2466"/>
        <v>184577</v>
      </c>
      <c r="J787" s="9">
        <f t="shared" si="2466"/>
        <v>325760</v>
      </c>
      <c r="K787" s="9">
        <f t="shared" si="2466"/>
        <v>564764</v>
      </c>
      <c r="L787" s="9">
        <f t="shared" si="2466"/>
        <v>983194</v>
      </c>
      <c r="M787" s="9">
        <f t="shared" si="2466"/>
        <v>395227</v>
      </c>
      <c r="N787" s="9">
        <f t="shared" si="2466"/>
        <v>467796</v>
      </c>
      <c r="O787" s="9">
        <f t="shared" si="2466"/>
        <v>176519</v>
      </c>
      <c r="P787" s="9">
        <f t="shared" si="2466"/>
        <v>202416</v>
      </c>
      <c r="Q787" s="9">
        <f t="shared" si="2466"/>
        <v>210860</v>
      </c>
      <c r="R787" s="9">
        <f t="shared" si="2466"/>
        <v>2438169</v>
      </c>
      <c r="S787" s="9">
        <f t="shared" si="2466"/>
        <v>2118452</v>
      </c>
      <c r="T787" s="9">
        <f t="shared" si="2466"/>
        <v>650226</v>
      </c>
      <c r="U787" s="9">
        <f t="shared" si="2466"/>
        <v>1244380</v>
      </c>
      <c r="V787" s="9">
        <f t="shared" si="2466"/>
        <v>2830981</v>
      </c>
      <c r="W787" s="9">
        <f t="shared" si="2466"/>
        <v>355333</v>
      </c>
      <c r="X787" s="9">
        <f t="shared" si="2466"/>
        <v>430200</v>
      </c>
      <c r="Y787" s="9">
        <f t="shared" si="2466"/>
        <v>282161</v>
      </c>
      <c r="Z787" s="9">
        <f t="shared" si="2466"/>
        <v>3898675</v>
      </c>
      <c r="AA787" s="9">
        <f t="shared" si="2466"/>
        <v>1108466</v>
      </c>
      <c r="AB787" s="9">
        <f t="shared" si="2466"/>
        <v>689389</v>
      </c>
      <c r="AC787" s="9">
        <f t="shared" si="2466"/>
        <v>2413078</v>
      </c>
      <c r="AD787" s="9">
        <f t="shared" si="2466"/>
        <v>288312</v>
      </c>
      <c r="AE787" s="9">
        <f t="shared" si="2466"/>
        <v>300305</v>
      </c>
      <c r="AF787" s="9">
        <f t="shared" si="2466"/>
        <v>862478</v>
      </c>
      <c r="AG787" s="9">
        <f t="shared" si="2466"/>
        <v>81739</v>
      </c>
      <c r="AH787" s="9">
        <f t="shared" si="2466"/>
        <v>391437</v>
      </c>
      <c r="AI787" s="9">
        <f t="shared" si="2466"/>
        <v>392332</v>
      </c>
      <c r="AJ787" s="9">
        <f t="shared" si="2466"/>
        <v>31766286</v>
      </c>
      <c r="AL787" s="1" t="str">
        <f t="shared" si="2428"/>
        <v>YE Feb-12</v>
      </c>
      <c r="AM787" s="34">
        <f t="shared" si="2429"/>
        <v>5.1205765760592853E-2</v>
      </c>
      <c r="AN787" s="34">
        <f t="shared" si="2430"/>
        <v>0.1979088143952365</v>
      </c>
      <c r="AO787" s="34">
        <f t="shared" si="2431"/>
        <v>2.2550606010409903E-2</v>
      </c>
      <c r="AP787" s="34">
        <f t="shared" si="2432"/>
        <v>3.371341553746636E-2</v>
      </c>
      <c r="AQ787" s="34">
        <f t="shared" si="2433"/>
        <v>3.5616628270613696E-2</v>
      </c>
      <c r="AR787" s="34">
        <f t="shared" si="2434"/>
        <v>5.346951796631183E-2</v>
      </c>
      <c r="AS787" s="34">
        <f t="shared" si="2435"/>
        <v>3.0394488043078125E-2</v>
      </c>
      <c r="AT787" s="34">
        <f t="shared" si="2436"/>
        <v>5.8104683688864353E-3</v>
      </c>
      <c r="AU787" s="34">
        <f t="shared" si="2437"/>
        <v>1.0254897283239217E-2</v>
      </c>
      <c r="AV787" s="34">
        <f t="shared" si="2438"/>
        <v>1.7778723014708109E-2</v>
      </c>
      <c r="AW787" s="34">
        <f t="shared" si="2439"/>
        <v>3.0950864070165458E-2</v>
      </c>
      <c r="AX787" s="34">
        <f t="shared" si="2440"/>
        <v>1.2441712575401481E-2</v>
      </c>
      <c r="AY787" s="34">
        <f t="shared" si="2441"/>
        <v>1.4726178565539578E-2</v>
      </c>
      <c r="AZ787" s="34">
        <f t="shared" si="2442"/>
        <v>5.5568032095410841E-3</v>
      </c>
      <c r="BA787" s="34">
        <f t="shared" si="2443"/>
        <v>6.3720385820363133E-3</v>
      </c>
      <c r="BB787" s="34">
        <f t="shared" si="2444"/>
        <v>6.6378549887764655E-3</v>
      </c>
      <c r="BC787" s="34">
        <f t="shared" si="2445"/>
        <v>7.6753354169259824E-2</v>
      </c>
      <c r="BD787" s="34">
        <f t="shared" si="2446"/>
        <v>6.6688690015571858E-2</v>
      </c>
      <c r="BE787" s="34">
        <f t="shared" si="2447"/>
        <v>2.0469059555781877E-2</v>
      </c>
      <c r="BF787" s="34">
        <f t="shared" si="2448"/>
        <v>3.9172977287933501E-2</v>
      </c>
      <c r="BG787" s="34">
        <f t="shared" si="2449"/>
        <v>8.9119042748654967E-2</v>
      </c>
      <c r="BH787" s="34">
        <f t="shared" si="2450"/>
        <v>1.1185852825224831E-2</v>
      </c>
      <c r="BI787" s="34">
        <f t="shared" si="2451"/>
        <v>1.3542659661252184E-2</v>
      </c>
      <c r="BJ787" s="34">
        <f t="shared" si="2452"/>
        <v>8.8824044460217976E-3</v>
      </c>
      <c r="BK787" s="34">
        <f t="shared" si="2453"/>
        <v>0.12272995968115379</v>
      </c>
      <c r="BL787" s="34">
        <f t="shared" si="2454"/>
        <v>3.4894416048511304E-2</v>
      </c>
      <c r="BM787" s="34">
        <f t="shared" si="2455"/>
        <v>2.1701907487705677E-2</v>
      </c>
      <c r="BN787" s="34">
        <f t="shared" si="2456"/>
        <v>7.5963491608682238E-2</v>
      </c>
      <c r="BO787" s="34">
        <f t="shared" si="2457"/>
        <v>9.0760374064503477E-3</v>
      </c>
      <c r="BP787" s="34">
        <f t="shared" si="2458"/>
        <v>9.4535760334085017E-3</v>
      </c>
      <c r="BQ787" s="34">
        <f t="shared" si="2459"/>
        <v>2.7150734586976897E-2</v>
      </c>
      <c r="BR787" s="34">
        <f t="shared" si="2460"/>
        <v>2.5731368155534457E-3</v>
      </c>
      <c r="BS787" s="34">
        <f t="shared" si="2461"/>
        <v>1.2322403695540612E-2</v>
      </c>
      <c r="BT787" s="34">
        <f t="shared" si="2462"/>
        <v>1.2350578219940475E-2</v>
      </c>
      <c r="BU787" s="34">
        <f t="shared" si="2463"/>
        <v>1</v>
      </c>
    </row>
    <row r="788" spans="1:73" x14ac:dyDescent="0.2">
      <c r="A788" s="2" t="str">
        <f t="shared" si="2282"/>
        <v>YE Mar-12</v>
      </c>
      <c r="B788" s="9">
        <f t="shared" ref="B788:AJ788" si="2467">IF(OR(B128="C",B129="C",B130="C",B131="C",B132="C",B133="C",B134="C",B135="C",B136="C",B137="C",B138="C",B139="C"),"C",SUM(B128:B139))</f>
        <v>1609434</v>
      </c>
      <c r="C788" s="9">
        <f t="shared" si="2467"/>
        <v>6324959</v>
      </c>
      <c r="D788" s="9">
        <f t="shared" si="2467"/>
        <v>714153</v>
      </c>
      <c r="E788" s="9">
        <f t="shared" si="2467"/>
        <v>1077700</v>
      </c>
      <c r="F788" s="9">
        <f t="shared" si="2467"/>
        <v>1119760</v>
      </c>
      <c r="G788" s="9">
        <f t="shared" si="2467"/>
        <v>1699932</v>
      </c>
      <c r="H788" s="9">
        <f t="shared" si="2467"/>
        <v>965952</v>
      </c>
      <c r="I788" s="9">
        <f t="shared" si="2467"/>
        <v>179624</v>
      </c>
      <c r="J788" s="9">
        <f t="shared" si="2467"/>
        <v>326108</v>
      </c>
      <c r="K788" s="9">
        <f t="shared" si="2467"/>
        <v>567629</v>
      </c>
      <c r="L788" s="9">
        <f t="shared" si="2467"/>
        <v>979034</v>
      </c>
      <c r="M788" s="9">
        <f t="shared" si="2467"/>
        <v>395228</v>
      </c>
      <c r="N788" s="9">
        <f t="shared" si="2467"/>
        <v>474013</v>
      </c>
      <c r="O788" s="9">
        <f t="shared" si="2467"/>
        <v>177832</v>
      </c>
      <c r="P788" s="9">
        <f t="shared" si="2467"/>
        <v>203108</v>
      </c>
      <c r="Q788" s="9">
        <f t="shared" si="2467"/>
        <v>210068</v>
      </c>
      <c r="R788" s="9">
        <f t="shared" si="2467"/>
        <v>2425376</v>
      </c>
      <c r="S788" s="9">
        <f t="shared" si="2467"/>
        <v>2110958</v>
      </c>
      <c r="T788" s="9">
        <f t="shared" si="2467"/>
        <v>648596</v>
      </c>
      <c r="U788" s="9">
        <f t="shared" si="2467"/>
        <v>1236896</v>
      </c>
      <c r="V788" s="9">
        <f t="shared" si="2467"/>
        <v>2845691</v>
      </c>
      <c r="W788" s="9">
        <f t="shared" si="2467"/>
        <v>354847</v>
      </c>
      <c r="X788" s="9">
        <f t="shared" si="2467"/>
        <v>428028</v>
      </c>
      <c r="Y788" s="9">
        <f t="shared" si="2467"/>
        <v>282103</v>
      </c>
      <c r="Z788" s="9">
        <f t="shared" si="2467"/>
        <v>3910669</v>
      </c>
      <c r="AA788" s="9">
        <f t="shared" si="2467"/>
        <v>1099935</v>
      </c>
      <c r="AB788" s="9">
        <f t="shared" si="2467"/>
        <v>680349</v>
      </c>
      <c r="AC788" s="9">
        <f t="shared" si="2467"/>
        <v>2416343</v>
      </c>
      <c r="AD788" s="9">
        <f t="shared" si="2467"/>
        <v>292022</v>
      </c>
      <c r="AE788" s="9">
        <f t="shared" si="2467"/>
        <v>301106</v>
      </c>
      <c r="AF788" s="9">
        <f t="shared" si="2467"/>
        <v>852671</v>
      </c>
      <c r="AG788" s="9">
        <f t="shared" si="2467"/>
        <v>82006</v>
      </c>
      <c r="AH788" s="9">
        <f t="shared" si="2467"/>
        <v>383673</v>
      </c>
      <c r="AI788" s="9">
        <f t="shared" si="2467"/>
        <v>387523</v>
      </c>
      <c r="AJ788" s="9">
        <f t="shared" si="2467"/>
        <v>31741681</v>
      </c>
      <c r="AL788" s="1" t="str">
        <f t="shared" si="2428"/>
        <v>YE Mar-12</v>
      </c>
      <c r="AM788" s="34">
        <f t="shared" si="2429"/>
        <v>5.0704119923579344E-2</v>
      </c>
      <c r="AN788" s="34">
        <f t="shared" si="2430"/>
        <v>0.19926351726614605</v>
      </c>
      <c r="AO788" s="34">
        <f t="shared" si="2431"/>
        <v>2.2498902940899696E-2</v>
      </c>
      <c r="AP788" s="34">
        <f t="shared" si="2432"/>
        <v>3.3952203098506342E-2</v>
      </c>
      <c r="AQ788" s="34">
        <f t="shared" si="2433"/>
        <v>3.5277274697581393E-2</v>
      </c>
      <c r="AR788" s="34">
        <f t="shared" si="2434"/>
        <v>5.3555197659506441E-2</v>
      </c>
      <c r="AS788" s="34">
        <f t="shared" si="2435"/>
        <v>3.0431658613165446E-2</v>
      </c>
      <c r="AT788" s="34">
        <f t="shared" si="2436"/>
        <v>5.6589315480802668E-3</v>
      </c>
      <c r="AU788" s="34">
        <f t="shared" si="2437"/>
        <v>1.027381001025119E-2</v>
      </c>
      <c r="AV788" s="34">
        <f t="shared" si="2438"/>
        <v>1.7882764306023993E-2</v>
      </c>
      <c r="AW788" s="34">
        <f t="shared" si="2439"/>
        <v>3.0843798096263395E-2</v>
      </c>
      <c r="AX788" s="34">
        <f t="shared" si="2440"/>
        <v>1.2451388444109182E-2</v>
      </c>
      <c r="AY788" s="34">
        <f t="shared" si="2441"/>
        <v>1.4933456107759384E-2</v>
      </c>
      <c r="AZ788" s="34">
        <f t="shared" si="2442"/>
        <v>5.6024758109061712E-3</v>
      </c>
      <c r="BA788" s="34">
        <f t="shared" si="2443"/>
        <v>6.398778943055977E-3</v>
      </c>
      <c r="BB788" s="34">
        <f t="shared" si="2444"/>
        <v>6.6180489936875113E-3</v>
      </c>
      <c r="BC788" s="34">
        <f t="shared" si="2445"/>
        <v>7.6409815850647614E-2</v>
      </c>
      <c r="BD788" s="34">
        <f t="shared" si="2446"/>
        <v>6.6504291313368061E-2</v>
      </c>
      <c r="BE788" s="34">
        <f t="shared" si="2447"/>
        <v>2.0433574390719886E-2</v>
      </c>
      <c r="BF788" s="34">
        <f t="shared" si="2448"/>
        <v>3.8967564446256014E-2</v>
      </c>
      <c r="BG788" s="34">
        <f t="shared" si="2449"/>
        <v>8.9651553110876511E-2</v>
      </c>
      <c r="BH788" s="34">
        <f t="shared" si="2450"/>
        <v>1.1179212594317232E-2</v>
      </c>
      <c r="BI788" s="34">
        <f t="shared" si="2451"/>
        <v>1.3484730062027906E-2</v>
      </c>
      <c r="BJ788" s="34">
        <f t="shared" si="2452"/>
        <v>8.8874625134062694E-3</v>
      </c>
      <c r="BK788" s="34">
        <f t="shared" si="2453"/>
        <v>0.12320295828062792</v>
      </c>
      <c r="BL788" s="34">
        <f t="shared" si="2454"/>
        <v>3.4652701600775333E-2</v>
      </c>
      <c r="BM788" s="34">
        <f t="shared" si="2455"/>
        <v>2.1433930988091023E-2</v>
      </c>
      <c r="BN788" s="34">
        <f t="shared" si="2456"/>
        <v>7.612523734959091E-2</v>
      </c>
      <c r="BO788" s="34">
        <f t="shared" si="2457"/>
        <v>9.1999538398738236E-3</v>
      </c>
      <c r="BP788" s="34">
        <f t="shared" si="2458"/>
        <v>9.4861390611291185E-3</v>
      </c>
      <c r="BQ788" s="34">
        <f t="shared" si="2459"/>
        <v>2.6862818008913894E-2</v>
      </c>
      <c r="BR788" s="34">
        <f t="shared" si="2460"/>
        <v>2.5835430707025252E-3</v>
      </c>
      <c r="BS788" s="34">
        <f t="shared" si="2461"/>
        <v>1.2087356054016169E-2</v>
      </c>
      <c r="BT788" s="34">
        <f t="shared" si="2462"/>
        <v>1.2208647676851141E-2</v>
      </c>
      <c r="BU788" s="34">
        <f t="shared" si="2463"/>
        <v>1</v>
      </c>
    </row>
    <row r="789" spans="1:73" x14ac:dyDescent="0.2">
      <c r="A789" s="2" t="str">
        <f t="shared" si="2282"/>
        <v>YE Apr-12</v>
      </c>
      <c r="B789" s="9">
        <f t="shared" ref="B789:AJ789" si="2468">IF(OR(B129="C",B130="C",B131="C",B132="C",B133="C",B134="C",B135="C",B136="C",B137="C",B138="C",B139="C",B140="C"),"C",SUM(B129:B140))</f>
        <v>1585395</v>
      </c>
      <c r="C789" s="9">
        <f t="shared" si="2468"/>
        <v>6353592</v>
      </c>
      <c r="D789" s="9">
        <f t="shared" si="2468"/>
        <v>709764</v>
      </c>
      <c r="E789" s="9">
        <f t="shared" si="2468"/>
        <v>1078980</v>
      </c>
      <c r="F789" s="9">
        <f t="shared" si="2468"/>
        <v>1110679</v>
      </c>
      <c r="G789" s="9">
        <f t="shared" si="2468"/>
        <v>1701158</v>
      </c>
      <c r="H789" s="9">
        <f t="shared" si="2468"/>
        <v>956698</v>
      </c>
      <c r="I789" s="9">
        <f t="shared" si="2468"/>
        <v>178340</v>
      </c>
      <c r="J789" s="9">
        <f t="shared" si="2468"/>
        <v>328352</v>
      </c>
      <c r="K789" s="9">
        <f t="shared" si="2468"/>
        <v>569367</v>
      </c>
      <c r="L789" s="9">
        <f t="shared" si="2468"/>
        <v>962297</v>
      </c>
      <c r="M789" s="9">
        <f t="shared" si="2468"/>
        <v>393096</v>
      </c>
      <c r="N789" s="9">
        <f t="shared" si="2468"/>
        <v>471689</v>
      </c>
      <c r="O789" s="9">
        <f t="shared" si="2468"/>
        <v>176415</v>
      </c>
      <c r="P789" s="9">
        <f t="shared" si="2468"/>
        <v>205101</v>
      </c>
      <c r="Q789" s="9">
        <f t="shared" si="2468"/>
        <v>207402</v>
      </c>
      <c r="R789" s="9">
        <f t="shared" si="2468"/>
        <v>2403686</v>
      </c>
      <c r="S789" s="9">
        <f t="shared" si="2468"/>
        <v>2092650</v>
      </c>
      <c r="T789" s="9">
        <f t="shared" si="2468"/>
        <v>643513</v>
      </c>
      <c r="U789" s="9">
        <f t="shared" si="2468"/>
        <v>1231545</v>
      </c>
      <c r="V789" s="9">
        <f t="shared" si="2468"/>
        <v>2852621</v>
      </c>
      <c r="W789" s="9">
        <f t="shared" si="2468"/>
        <v>352519</v>
      </c>
      <c r="X789" s="9">
        <f t="shared" si="2468"/>
        <v>425994</v>
      </c>
      <c r="Y789" s="9">
        <f t="shared" si="2468"/>
        <v>282908</v>
      </c>
      <c r="Z789" s="9">
        <f t="shared" si="2468"/>
        <v>3914042</v>
      </c>
      <c r="AA789" s="9">
        <f t="shared" si="2468"/>
        <v>1098552</v>
      </c>
      <c r="AB789" s="9">
        <f t="shared" si="2468"/>
        <v>682827</v>
      </c>
      <c r="AC789" s="9">
        <f t="shared" si="2468"/>
        <v>2432659</v>
      </c>
      <c r="AD789" s="9">
        <f t="shared" si="2468"/>
        <v>294371</v>
      </c>
      <c r="AE789" s="9">
        <f t="shared" si="2468"/>
        <v>302248</v>
      </c>
      <c r="AF789" s="9">
        <f t="shared" si="2468"/>
        <v>844507</v>
      </c>
      <c r="AG789" s="9">
        <f t="shared" si="2468"/>
        <v>81778</v>
      </c>
      <c r="AH789" s="9">
        <f t="shared" si="2468"/>
        <v>380482</v>
      </c>
      <c r="AI789" s="9">
        <f t="shared" si="2468"/>
        <v>386524</v>
      </c>
      <c r="AJ789" s="9">
        <f t="shared" si="2468"/>
        <v>31685042</v>
      </c>
      <c r="AL789" s="1" t="str">
        <f t="shared" si="2428"/>
        <v>YE Apr-12</v>
      </c>
      <c r="AM789" s="34">
        <f t="shared" si="2429"/>
        <v>5.0036070648099507E-2</v>
      </c>
      <c r="AN789" s="34">
        <f t="shared" si="2430"/>
        <v>0.20052338892276048</v>
      </c>
      <c r="AO789" s="34">
        <f t="shared" si="2431"/>
        <v>2.2400601520427211E-2</v>
      </c>
      <c r="AP789" s="34">
        <f t="shared" si="2432"/>
        <v>3.405329240213726E-2</v>
      </c>
      <c r="AQ789" s="34">
        <f t="shared" si="2433"/>
        <v>3.5053732925460539E-2</v>
      </c>
      <c r="AR789" s="34">
        <f t="shared" si="2434"/>
        <v>5.3689624271288643E-2</v>
      </c>
      <c r="AS789" s="34">
        <f t="shared" si="2435"/>
        <v>3.0193995008748923E-2</v>
      </c>
      <c r="AT789" s="34">
        <f t="shared" si="2436"/>
        <v>5.6285233896802159E-3</v>
      </c>
      <c r="AU789" s="34">
        <f t="shared" si="2437"/>
        <v>1.0362997151779064E-2</v>
      </c>
      <c r="AV789" s="34">
        <f t="shared" si="2438"/>
        <v>1.7969583250039563E-2</v>
      </c>
      <c r="AW789" s="34">
        <f t="shared" si="2439"/>
        <v>3.0370702996069882E-2</v>
      </c>
      <c r="AX789" s="34">
        <f t="shared" si="2440"/>
        <v>1.2406358811201829E-2</v>
      </c>
      <c r="AY789" s="34">
        <f t="shared" si="2441"/>
        <v>1.4886803684842836E-2</v>
      </c>
      <c r="AZ789" s="34">
        <f t="shared" si="2442"/>
        <v>5.5677691700708491E-3</v>
      </c>
      <c r="BA789" s="34">
        <f t="shared" si="2443"/>
        <v>6.4731175044678811E-3</v>
      </c>
      <c r="BB789" s="34">
        <f t="shared" si="2444"/>
        <v>6.5457385222970508E-3</v>
      </c>
      <c r="BC789" s="34">
        <f t="shared" si="2445"/>
        <v>7.5861853047251765E-2</v>
      </c>
      <c r="BD789" s="34">
        <f t="shared" si="2446"/>
        <v>6.6045359826254924E-2</v>
      </c>
      <c r="BE789" s="34">
        <f t="shared" si="2447"/>
        <v>2.0309677986224541E-2</v>
      </c>
      <c r="BF789" s="34">
        <f t="shared" si="2448"/>
        <v>3.886834046172323E-2</v>
      </c>
      <c r="BG789" s="34">
        <f t="shared" si="2449"/>
        <v>9.0030526075995099E-2</v>
      </c>
      <c r="BH789" s="34">
        <f t="shared" si="2450"/>
        <v>1.1125722983103509E-2</v>
      </c>
      <c r="BI789" s="34">
        <f t="shared" si="2451"/>
        <v>1.344464053416751E-2</v>
      </c>
      <c r="BJ789" s="34">
        <f t="shared" si="2452"/>
        <v>8.928755720128129E-3</v>
      </c>
      <c r="BK789" s="34">
        <f t="shared" si="2453"/>
        <v>0.12352964531339425</v>
      </c>
      <c r="BL789" s="34">
        <f t="shared" si="2454"/>
        <v>3.4670997122238312E-2</v>
      </c>
      <c r="BM789" s="34">
        <f t="shared" si="2455"/>
        <v>2.1550452734132402E-2</v>
      </c>
      <c r="BN789" s="34">
        <f t="shared" si="2456"/>
        <v>7.677625928348146E-2</v>
      </c>
      <c r="BO789" s="34">
        <f t="shared" si="2457"/>
        <v>9.2905352626643199E-3</v>
      </c>
      <c r="BP789" s="34">
        <f t="shared" si="2458"/>
        <v>9.5391383732424916E-3</v>
      </c>
      <c r="BQ789" s="34">
        <f t="shared" si="2459"/>
        <v>2.665317596864792E-2</v>
      </c>
      <c r="BR789" s="34">
        <f t="shared" si="2460"/>
        <v>2.5809654915401408E-3</v>
      </c>
      <c r="BS789" s="34">
        <f t="shared" si="2461"/>
        <v>1.200825297943427E-2</v>
      </c>
      <c r="BT789" s="34">
        <f t="shared" si="2462"/>
        <v>1.2198942327423773E-2</v>
      </c>
      <c r="BU789" s="34">
        <f t="shared" si="2463"/>
        <v>1</v>
      </c>
    </row>
    <row r="790" spans="1:73" x14ac:dyDescent="0.2">
      <c r="A790" s="2" t="str">
        <f t="shared" si="2282"/>
        <v>YE May-12</v>
      </c>
      <c r="B790" s="9">
        <f t="shared" ref="B790:AJ790" si="2469">IF(OR(B130="C",B131="C",B132="C",B133="C",B134="C",B135="C",B136="C",B137="C",B138="C",B139="C",B140="C",B141="C"),"C",SUM(B130:B141))</f>
        <v>1580092</v>
      </c>
      <c r="C790" s="9">
        <f t="shared" si="2469"/>
        <v>6352349</v>
      </c>
      <c r="D790" s="9">
        <f t="shared" si="2469"/>
        <v>711312</v>
      </c>
      <c r="E790" s="9">
        <f t="shared" si="2469"/>
        <v>1090311</v>
      </c>
      <c r="F790" s="9">
        <f t="shared" si="2469"/>
        <v>1094168</v>
      </c>
      <c r="G790" s="9">
        <f t="shared" si="2469"/>
        <v>1703119</v>
      </c>
      <c r="H790" s="9">
        <f t="shared" si="2469"/>
        <v>958195</v>
      </c>
      <c r="I790" s="9">
        <f t="shared" si="2469"/>
        <v>178128</v>
      </c>
      <c r="J790" s="9">
        <f t="shared" si="2469"/>
        <v>327222</v>
      </c>
      <c r="K790" s="9">
        <f t="shared" si="2469"/>
        <v>571250</v>
      </c>
      <c r="L790" s="9">
        <f t="shared" si="2469"/>
        <v>960325</v>
      </c>
      <c r="M790" s="9">
        <f t="shared" si="2469"/>
        <v>393848</v>
      </c>
      <c r="N790" s="9">
        <f t="shared" si="2469"/>
        <v>471290</v>
      </c>
      <c r="O790" s="9">
        <f t="shared" si="2469"/>
        <v>174769</v>
      </c>
      <c r="P790" s="9">
        <f t="shared" si="2469"/>
        <v>205303</v>
      </c>
      <c r="Q790" s="9">
        <f t="shared" si="2469"/>
        <v>207101</v>
      </c>
      <c r="R790" s="9">
        <f t="shared" si="2469"/>
        <v>2395151</v>
      </c>
      <c r="S790" s="9">
        <f t="shared" si="2469"/>
        <v>2085386</v>
      </c>
      <c r="T790" s="9">
        <f t="shared" si="2469"/>
        <v>644716</v>
      </c>
      <c r="U790" s="9">
        <f t="shared" si="2469"/>
        <v>1229189</v>
      </c>
      <c r="V790" s="9">
        <f t="shared" si="2469"/>
        <v>2851458</v>
      </c>
      <c r="W790" s="9">
        <f t="shared" si="2469"/>
        <v>350354</v>
      </c>
      <c r="X790" s="9">
        <f t="shared" si="2469"/>
        <v>425489</v>
      </c>
      <c r="Y790" s="9">
        <f t="shared" si="2469"/>
        <v>283472</v>
      </c>
      <c r="Z790" s="9">
        <f t="shared" si="2469"/>
        <v>3910772</v>
      </c>
      <c r="AA790" s="9">
        <f t="shared" si="2469"/>
        <v>1099963</v>
      </c>
      <c r="AB790" s="9">
        <f t="shared" si="2469"/>
        <v>682792</v>
      </c>
      <c r="AC790" s="9">
        <f t="shared" si="2469"/>
        <v>2448807</v>
      </c>
      <c r="AD790" s="9">
        <f t="shared" si="2469"/>
        <v>296299</v>
      </c>
      <c r="AE790" s="9">
        <f t="shared" si="2469"/>
        <v>302905</v>
      </c>
      <c r="AF790" s="9">
        <f t="shared" si="2469"/>
        <v>843231</v>
      </c>
      <c r="AG790" s="9">
        <f t="shared" si="2469"/>
        <v>81711</v>
      </c>
      <c r="AH790" s="9">
        <f t="shared" si="2469"/>
        <v>379798</v>
      </c>
      <c r="AI790" s="9">
        <f t="shared" si="2469"/>
        <v>385325</v>
      </c>
      <c r="AJ790" s="9">
        <f t="shared" si="2469"/>
        <v>31679426</v>
      </c>
      <c r="AL790" s="1" t="str">
        <f t="shared" si="2428"/>
        <v>YE May-12</v>
      </c>
      <c r="AM790" s="34">
        <f t="shared" si="2429"/>
        <v>4.9877545129763397E-2</v>
      </c>
      <c r="AN790" s="34">
        <f t="shared" si="2430"/>
        <v>0.20051970007284856</v>
      </c>
      <c r="AO790" s="34">
        <f t="shared" si="2431"/>
        <v>2.2453437129826784E-2</v>
      </c>
      <c r="AP790" s="34">
        <f t="shared" si="2432"/>
        <v>3.4417006166715267E-2</v>
      </c>
      <c r="AQ790" s="34">
        <f t="shared" si="2433"/>
        <v>3.4538757110056224E-2</v>
      </c>
      <c r="AR790" s="34">
        <f t="shared" si="2434"/>
        <v>5.3761043523957788E-2</v>
      </c>
      <c r="AS790" s="34">
        <f t="shared" si="2435"/>
        <v>3.02466023216456E-2</v>
      </c>
      <c r="AT790" s="34">
        <f t="shared" si="2436"/>
        <v>5.6228291510079763E-3</v>
      </c>
      <c r="AU790" s="34">
        <f t="shared" si="2437"/>
        <v>1.0329164423623079E-2</v>
      </c>
      <c r="AV790" s="34">
        <f t="shared" si="2438"/>
        <v>1.8032208033062214E-2</v>
      </c>
      <c r="AW790" s="34">
        <f t="shared" si="2439"/>
        <v>3.0313838388359687E-2</v>
      </c>
      <c r="AX790" s="34">
        <f t="shared" si="2440"/>
        <v>1.2432295963948337E-2</v>
      </c>
      <c r="AY790" s="34">
        <f t="shared" si="2441"/>
        <v>1.4876847831775741E-2</v>
      </c>
      <c r="AZ790" s="34">
        <f t="shared" si="2442"/>
        <v>5.5167981894621446E-3</v>
      </c>
      <c r="BA790" s="34">
        <f t="shared" si="2443"/>
        <v>6.4806414106114169E-3</v>
      </c>
      <c r="BB790" s="34">
        <f t="shared" si="2444"/>
        <v>6.5373974894620884E-3</v>
      </c>
      <c r="BC790" s="34">
        <f t="shared" si="2445"/>
        <v>7.5605883768222318E-2</v>
      </c>
      <c r="BD790" s="34">
        <f t="shared" si="2446"/>
        <v>6.5827770995598209E-2</v>
      </c>
      <c r="BE790" s="34">
        <f t="shared" si="2447"/>
        <v>2.0351252576356654E-2</v>
      </c>
      <c r="BF790" s="34">
        <f t="shared" si="2448"/>
        <v>3.8800860848930786E-2</v>
      </c>
      <c r="BG790" s="34">
        <f t="shared" si="2449"/>
        <v>9.0009774798318634E-2</v>
      </c>
      <c r="BH790" s="34">
        <f t="shared" si="2450"/>
        <v>1.1059354421383772E-2</v>
      </c>
      <c r="BI790" s="34">
        <f t="shared" si="2451"/>
        <v>1.3431083000051832E-2</v>
      </c>
      <c r="BJ790" s="34">
        <f t="shared" si="2452"/>
        <v>8.9481419265614211E-3</v>
      </c>
      <c r="BK790" s="34">
        <f t="shared" si="2453"/>
        <v>0.12344832258008716</v>
      </c>
      <c r="BL790" s="34">
        <f t="shared" si="2454"/>
        <v>3.4721683404238451E-2</v>
      </c>
      <c r="BM790" s="34">
        <f t="shared" si="2455"/>
        <v>2.1553168292885106E-2</v>
      </c>
      <c r="BN790" s="34">
        <f t="shared" si="2456"/>
        <v>7.7299601324847242E-2</v>
      </c>
      <c r="BO790" s="34">
        <f t="shared" si="2457"/>
        <v>9.3530419395856483E-3</v>
      </c>
      <c r="BP790" s="34">
        <f t="shared" si="2458"/>
        <v>9.5615684450848313E-3</v>
      </c>
      <c r="BQ790" s="34">
        <f t="shared" si="2459"/>
        <v>2.661762242788111E-2</v>
      </c>
      <c r="BR790" s="34">
        <f t="shared" si="2460"/>
        <v>2.5793080973121169E-3</v>
      </c>
      <c r="BS790" s="34">
        <f t="shared" si="2461"/>
        <v>1.1988790453463393E-2</v>
      </c>
      <c r="BT790" s="34">
        <f t="shared" si="2462"/>
        <v>1.2163256998406473E-2</v>
      </c>
      <c r="BU790" s="34">
        <f t="shared" si="2463"/>
        <v>1</v>
      </c>
    </row>
    <row r="791" spans="1:73" x14ac:dyDescent="0.2">
      <c r="A791" s="2" t="str">
        <f t="shared" si="2282"/>
        <v>YE Jun-12</v>
      </c>
      <c r="B791" s="9">
        <f t="shared" ref="B791:AJ791" si="2470">IF(OR(B131="C",B132="C",B133="C",B134="C",B135="C",B136="C",B137="C",B138="C",B139="C",B140="C",B141="C",B142="C"),"C",SUM(B131:B142))</f>
        <v>1580054</v>
      </c>
      <c r="C791" s="9">
        <f t="shared" si="2470"/>
        <v>6404151</v>
      </c>
      <c r="D791" s="9">
        <f t="shared" si="2470"/>
        <v>712281</v>
      </c>
      <c r="E791" s="9">
        <f t="shared" si="2470"/>
        <v>1099745</v>
      </c>
      <c r="F791" s="9">
        <f t="shared" si="2470"/>
        <v>1082963</v>
      </c>
      <c r="G791" s="9">
        <f t="shared" si="2470"/>
        <v>1711375</v>
      </c>
      <c r="H791" s="9">
        <f t="shared" si="2470"/>
        <v>960758</v>
      </c>
      <c r="I791" s="9">
        <f t="shared" si="2470"/>
        <v>177868</v>
      </c>
      <c r="J791" s="9">
        <f t="shared" si="2470"/>
        <v>326029</v>
      </c>
      <c r="K791" s="9">
        <f t="shared" si="2470"/>
        <v>572790</v>
      </c>
      <c r="L791" s="9">
        <f t="shared" si="2470"/>
        <v>959052</v>
      </c>
      <c r="M791" s="9">
        <f t="shared" si="2470"/>
        <v>396017</v>
      </c>
      <c r="N791" s="9">
        <f t="shared" si="2470"/>
        <v>472086</v>
      </c>
      <c r="O791" s="9">
        <f t="shared" si="2470"/>
        <v>174718</v>
      </c>
      <c r="P791" s="9">
        <f t="shared" si="2470"/>
        <v>205013</v>
      </c>
      <c r="Q791" s="9">
        <f t="shared" si="2470"/>
        <v>206853</v>
      </c>
      <c r="R791" s="9">
        <f t="shared" si="2470"/>
        <v>2384214</v>
      </c>
      <c r="S791" s="9">
        <f t="shared" si="2470"/>
        <v>2075311</v>
      </c>
      <c r="T791" s="9">
        <f t="shared" si="2470"/>
        <v>646249</v>
      </c>
      <c r="U791" s="9">
        <f t="shared" si="2470"/>
        <v>1227602</v>
      </c>
      <c r="V791" s="9">
        <f t="shared" si="2470"/>
        <v>2863157</v>
      </c>
      <c r="W791" s="9">
        <f t="shared" si="2470"/>
        <v>347110</v>
      </c>
      <c r="X791" s="9">
        <f t="shared" si="2470"/>
        <v>426281</v>
      </c>
      <c r="Y791" s="9">
        <f t="shared" si="2470"/>
        <v>280394</v>
      </c>
      <c r="Z791" s="9">
        <f t="shared" si="2470"/>
        <v>3916942</v>
      </c>
      <c r="AA791" s="9">
        <f t="shared" si="2470"/>
        <v>1094868</v>
      </c>
      <c r="AB791" s="9">
        <f t="shared" si="2470"/>
        <v>680603</v>
      </c>
      <c r="AC791" s="9">
        <f t="shared" si="2470"/>
        <v>2471971</v>
      </c>
      <c r="AD791" s="9">
        <f t="shared" si="2470"/>
        <v>296207</v>
      </c>
      <c r="AE791" s="9">
        <f t="shared" si="2470"/>
        <v>302765</v>
      </c>
      <c r="AF791" s="9">
        <f t="shared" si="2470"/>
        <v>841861</v>
      </c>
      <c r="AG791" s="9">
        <f t="shared" si="2470"/>
        <v>81959</v>
      </c>
      <c r="AH791" s="9">
        <f t="shared" si="2470"/>
        <v>377662</v>
      </c>
      <c r="AI791" s="9">
        <f t="shared" si="2470"/>
        <v>386990</v>
      </c>
      <c r="AJ791" s="9">
        <f t="shared" si="2470"/>
        <v>31751633</v>
      </c>
      <c r="AL791" s="1" t="str">
        <f t="shared" si="2428"/>
        <v>YE Jun-12</v>
      </c>
      <c r="AM791" s="34">
        <f t="shared" si="2429"/>
        <v>4.9762920855125785E-2</v>
      </c>
      <c r="AN791" s="34">
        <f t="shared" si="2430"/>
        <v>0.2016951695051401</v>
      </c>
      <c r="AO791" s="34">
        <f t="shared" si="2431"/>
        <v>2.2432893451495864E-2</v>
      </c>
      <c r="AP791" s="34">
        <f t="shared" si="2432"/>
        <v>3.4635856366820567E-2</v>
      </c>
      <c r="AQ791" s="34">
        <f t="shared" si="2433"/>
        <v>3.4107316622108856E-2</v>
      </c>
      <c r="AR791" s="34">
        <f t="shared" si="2434"/>
        <v>5.3898802622214741E-2</v>
      </c>
      <c r="AS791" s="34">
        <f t="shared" si="2435"/>
        <v>3.0258538198649498E-2</v>
      </c>
      <c r="AT791" s="34">
        <f t="shared" si="2436"/>
        <v>5.6018536117496695E-3</v>
      </c>
      <c r="AU791" s="34">
        <f t="shared" si="2437"/>
        <v>1.0268101801252238E-2</v>
      </c>
      <c r="AV791" s="34">
        <f t="shared" si="2438"/>
        <v>1.8039702083984154E-2</v>
      </c>
      <c r="AW791" s="34">
        <f t="shared" si="2439"/>
        <v>3.0204808678659142E-2</v>
      </c>
      <c r="AX791" s="34">
        <f t="shared" si="2440"/>
        <v>1.2472334887468623E-2</v>
      </c>
      <c r="AY791" s="34">
        <f t="shared" si="2441"/>
        <v>1.4868085682396242E-2</v>
      </c>
      <c r="AZ791" s="34">
        <f t="shared" si="2442"/>
        <v>5.5026461158706385E-3</v>
      </c>
      <c r="BA791" s="34">
        <f t="shared" si="2443"/>
        <v>6.4567702706818256E-3</v>
      </c>
      <c r="BB791" s="34">
        <f t="shared" si="2444"/>
        <v>6.5147200460524343E-3</v>
      </c>
      <c r="BC791" s="34">
        <f t="shared" si="2445"/>
        <v>7.5089492247532585E-2</v>
      </c>
      <c r="BD791" s="34">
        <f t="shared" si="2446"/>
        <v>6.5360764279430925E-2</v>
      </c>
      <c r="BE791" s="34">
        <f t="shared" si="2447"/>
        <v>2.0353252382326287E-2</v>
      </c>
      <c r="BF791" s="34">
        <f t="shared" si="2448"/>
        <v>3.8662641382885728E-2</v>
      </c>
      <c r="BG791" s="34">
        <f t="shared" si="2449"/>
        <v>9.017353532651376E-2</v>
      </c>
      <c r="BH791" s="34">
        <f t="shared" si="2450"/>
        <v>1.0932036157006476E-2</v>
      </c>
      <c r="BI791" s="34">
        <f t="shared" si="2451"/>
        <v>1.3425482714542587E-2</v>
      </c>
      <c r="BJ791" s="34">
        <f t="shared" si="2452"/>
        <v>8.8308528887317394E-3</v>
      </c>
      <c r="BK791" s="34">
        <f t="shared" si="2453"/>
        <v>0.12336190708679456</v>
      </c>
      <c r="BL791" s="34">
        <f t="shared" si="2454"/>
        <v>3.448225796764532E-2</v>
      </c>
      <c r="BM791" s="34">
        <f t="shared" si="2455"/>
        <v>2.1435212481827313E-2</v>
      </c>
      <c r="BN791" s="34">
        <f t="shared" si="2456"/>
        <v>7.7853350093836121E-2</v>
      </c>
      <c r="BO791" s="34">
        <f t="shared" si="2457"/>
        <v>9.3288745180444728E-3</v>
      </c>
      <c r="BP791" s="34">
        <f t="shared" si="2458"/>
        <v>9.5354150761316741E-3</v>
      </c>
      <c r="BQ791" s="34">
        <f t="shared" si="2459"/>
        <v>2.6513943393084695E-2</v>
      </c>
      <c r="BR791" s="34">
        <f t="shared" si="2460"/>
        <v>2.5812530649998379E-3</v>
      </c>
      <c r="BS791" s="34">
        <f t="shared" si="2461"/>
        <v>1.1894254383703666E-2</v>
      </c>
      <c r="BT791" s="34">
        <f t="shared" si="2462"/>
        <v>1.2188034549278142E-2</v>
      </c>
      <c r="BU791" s="34">
        <f t="shared" si="2463"/>
        <v>1</v>
      </c>
    </row>
    <row r="792" spans="1:73" x14ac:dyDescent="0.2">
      <c r="A792" s="2" t="str">
        <f t="shared" si="2282"/>
        <v>YE Jul-12</v>
      </c>
      <c r="B792" s="9">
        <f t="shared" ref="B792:AJ792" si="2471">IF(OR(B132="C",B133="C",B134="C",B135="C",B136="C",B137="C",B138="C",B139="C",B140="C",B141="C",B142="C",B143="C"),"C",SUM(B132:B143))</f>
        <v>1569232</v>
      </c>
      <c r="C792" s="9">
        <f t="shared" si="2471"/>
        <v>6366467</v>
      </c>
      <c r="D792" s="9">
        <f t="shared" si="2471"/>
        <v>712979</v>
      </c>
      <c r="E792" s="9">
        <f t="shared" si="2471"/>
        <v>1093447</v>
      </c>
      <c r="F792" s="9">
        <f t="shared" si="2471"/>
        <v>1057035</v>
      </c>
      <c r="G792" s="9">
        <f t="shared" si="2471"/>
        <v>1697936</v>
      </c>
      <c r="H792" s="9">
        <f t="shared" si="2471"/>
        <v>955121</v>
      </c>
      <c r="I792" s="9">
        <f t="shared" si="2471"/>
        <v>178341</v>
      </c>
      <c r="J792" s="9">
        <f t="shared" si="2471"/>
        <v>324469</v>
      </c>
      <c r="K792" s="9">
        <f t="shared" si="2471"/>
        <v>570443</v>
      </c>
      <c r="L792" s="9">
        <f t="shared" si="2471"/>
        <v>956067</v>
      </c>
      <c r="M792" s="9">
        <f t="shared" si="2471"/>
        <v>397718</v>
      </c>
      <c r="N792" s="9">
        <f t="shared" si="2471"/>
        <v>473377</v>
      </c>
      <c r="O792" s="9">
        <f t="shared" si="2471"/>
        <v>173427</v>
      </c>
      <c r="P792" s="9">
        <f t="shared" si="2471"/>
        <v>202543</v>
      </c>
      <c r="Q792" s="9">
        <f t="shared" si="2471"/>
        <v>205889</v>
      </c>
      <c r="R792" s="9">
        <f t="shared" si="2471"/>
        <v>2355097</v>
      </c>
      <c r="S792" s="9">
        <f t="shared" si="2471"/>
        <v>2052520</v>
      </c>
      <c r="T792" s="9">
        <f t="shared" si="2471"/>
        <v>646524</v>
      </c>
      <c r="U792" s="9">
        <f t="shared" si="2471"/>
        <v>1220906</v>
      </c>
      <c r="V792" s="9">
        <f t="shared" si="2471"/>
        <v>2862554</v>
      </c>
      <c r="W792" s="9">
        <f t="shared" si="2471"/>
        <v>343925</v>
      </c>
      <c r="X792" s="9">
        <f t="shared" si="2471"/>
        <v>424039</v>
      </c>
      <c r="Y792" s="9">
        <f t="shared" si="2471"/>
        <v>277068</v>
      </c>
      <c r="Z792" s="9">
        <f t="shared" si="2471"/>
        <v>3907586</v>
      </c>
      <c r="AA792" s="9">
        <f t="shared" si="2471"/>
        <v>1097606</v>
      </c>
      <c r="AB792" s="9">
        <f t="shared" si="2471"/>
        <v>673090</v>
      </c>
      <c r="AC792" s="9">
        <f t="shared" si="2471"/>
        <v>2489485</v>
      </c>
      <c r="AD792" s="9">
        <f t="shared" si="2471"/>
        <v>294912</v>
      </c>
      <c r="AE792" s="9">
        <f t="shared" si="2471"/>
        <v>302994</v>
      </c>
      <c r="AF792" s="9">
        <f t="shared" si="2471"/>
        <v>831377</v>
      </c>
      <c r="AG792" s="9">
        <f t="shared" si="2471"/>
        <v>82629</v>
      </c>
      <c r="AH792" s="9">
        <f t="shared" si="2471"/>
        <v>377852</v>
      </c>
      <c r="AI792" s="9">
        <f t="shared" si="2471"/>
        <v>386378</v>
      </c>
      <c r="AJ792" s="9">
        <f t="shared" si="2471"/>
        <v>31600917</v>
      </c>
      <c r="AL792" s="1" t="str">
        <f t="shared" si="2428"/>
        <v>YE Jul-12</v>
      </c>
      <c r="AM792" s="34">
        <f t="shared" si="2429"/>
        <v>4.9657799487274369E-2</v>
      </c>
      <c r="AN792" s="34">
        <f t="shared" si="2430"/>
        <v>0.20146462838404341</v>
      </c>
      <c r="AO792" s="34">
        <f t="shared" si="2431"/>
        <v>2.2561971856702764E-2</v>
      </c>
      <c r="AP792" s="34">
        <f t="shared" si="2432"/>
        <v>3.4601749056839076E-2</v>
      </c>
      <c r="AQ792" s="34">
        <f t="shared" si="2433"/>
        <v>3.3449504012810764E-2</v>
      </c>
      <c r="AR792" s="34">
        <f t="shared" si="2434"/>
        <v>5.3730592691345003E-2</v>
      </c>
      <c r="AS792" s="34">
        <f t="shared" si="2435"/>
        <v>3.0224471017723947E-2</v>
      </c>
      <c r="AT792" s="34">
        <f t="shared" si="2436"/>
        <v>5.6435387618656765E-3</v>
      </c>
      <c r="AU792" s="34">
        <f t="shared" si="2437"/>
        <v>1.0267708370614689E-2</v>
      </c>
      <c r="AV792" s="34">
        <f t="shared" si="2438"/>
        <v>1.8051469835511418E-2</v>
      </c>
      <c r="AW792" s="34">
        <f t="shared" si="2439"/>
        <v>3.0254406857876941E-2</v>
      </c>
      <c r="AX792" s="34">
        <f t="shared" si="2440"/>
        <v>1.258564743548423E-2</v>
      </c>
      <c r="AY792" s="34">
        <f t="shared" si="2441"/>
        <v>1.4979850110045857E-2</v>
      </c>
      <c r="AZ792" s="34">
        <f t="shared" si="2442"/>
        <v>5.4880369452570002E-3</v>
      </c>
      <c r="BA792" s="34">
        <f t="shared" si="2443"/>
        <v>6.4094026132216356E-3</v>
      </c>
      <c r="BB792" s="34">
        <f t="shared" si="2444"/>
        <v>6.5152856165534689E-3</v>
      </c>
      <c r="BC792" s="34">
        <f t="shared" si="2445"/>
        <v>7.4526223400415884E-2</v>
      </c>
      <c r="BD792" s="34">
        <f t="shared" si="2446"/>
        <v>6.495127973659752E-2</v>
      </c>
      <c r="BE792" s="34">
        <f t="shared" si="2447"/>
        <v>2.0459026552931994E-2</v>
      </c>
      <c r="BF792" s="34">
        <f t="shared" si="2448"/>
        <v>3.8635144670010682E-2</v>
      </c>
      <c r="BG792" s="34">
        <f t="shared" si="2449"/>
        <v>9.0584523227601271E-2</v>
      </c>
      <c r="BH792" s="34">
        <f t="shared" si="2450"/>
        <v>1.088338670678449E-2</v>
      </c>
      <c r="BI792" s="34">
        <f t="shared" si="2451"/>
        <v>1.3418566302996841E-2</v>
      </c>
      <c r="BJ792" s="34">
        <f t="shared" si="2452"/>
        <v>8.7677202531812604E-3</v>
      </c>
      <c r="BK792" s="34">
        <f t="shared" si="2453"/>
        <v>0.12365419649056386</v>
      </c>
      <c r="BL792" s="34">
        <f t="shared" si="2454"/>
        <v>3.4733359161697744E-2</v>
      </c>
      <c r="BM792" s="34">
        <f t="shared" si="2455"/>
        <v>2.1299698360019111E-2</v>
      </c>
      <c r="BN792" s="34">
        <f t="shared" si="2456"/>
        <v>7.8778884802615065E-2</v>
      </c>
      <c r="BO792" s="34">
        <f t="shared" si="2457"/>
        <v>9.3323874114159405E-3</v>
      </c>
      <c r="BP792" s="34">
        <f t="shared" si="2458"/>
        <v>9.5881394834206862E-3</v>
      </c>
      <c r="BQ792" s="34">
        <f t="shared" si="2459"/>
        <v>2.6308635284222923E-2</v>
      </c>
      <c r="BR792" s="34">
        <f t="shared" si="2460"/>
        <v>2.6147658942935106E-3</v>
      </c>
      <c r="BS792" s="34">
        <f t="shared" si="2461"/>
        <v>1.1956994792271376E-2</v>
      </c>
      <c r="BT792" s="34">
        <f t="shared" si="2462"/>
        <v>1.2226797089464208E-2</v>
      </c>
      <c r="BU792" s="34">
        <f t="shared" si="2463"/>
        <v>1</v>
      </c>
    </row>
    <row r="793" spans="1:73" x14ac:dyDescent="0.2">
      <c r="A793" s="2" t="str">
        <f t="shared" ref="A793:A856" si="2472">"YE "&amp;TEXT(A144,"mmm-yy")</f>
        <v>YE Aug-12</v>
      </c>
      <c r="B793" s="9">
        <f t="shared" ref="B793:AJ793" si="2473">IF(OR(B133="C",B134="C",B135="C",B136="C",B137="C",B138="C",B139="C",B140="C",B141="C",B142="C",B143="C",B144="C"),"C",SUM(B133:B144))</f>
        <v>1559610</v>
      </c>
      <c r="C793" s="9">
        <f t="shared" si="2473"/>
        <v>6349622</v>
      </c>
      <c r="D793" s="9">
        <f t="shared" si="2473"/>
        <v>710974</v>
      </c>
      <c r="E793" s="9">
        <f t="shared" si="2473"/>
        <v>1090928</v>
      </c>
      <c r="F793" s="9">
        <f t="shared" si="2473"/>
        <v>1026090</v>
      </c>
      <c r="G793" s="9">
        <f t="shared" si="2473"/>
        <v>1686508</v>
      </c>
      <c r="H793" s="9">
        <f t="shared" si="2473"/>
        <v>943061</v>
      </c>
      <c r="I793" s="9">
        <f t="shared" si="2473"/>
        <v>176776</v>
      </c>
      <c r="J793" s="9">
        <f t="shared" si="2473"/>
        <v>323038</v>
      </c>
      <c r="K793" s="9">
        <f t="shared" si="2473"/>
        <v>570355</v>
      </c>
      <c r="L793" s="9">
        <f t="shared" si="2473"/>
        <v>940222</v>
      </c>
      <c r="M793" s="9">
        <f t="shared" si="2473"/>
        <v>390044</v>
      </c>
      <c r="N793" s="9">
        <f t="shared" si="2473"/>
        <v>467696</v>
      </c>
      <c r="O793" s="9">
        <f t="shared" si="2473"/>
        <v>171988</v>
      </c>
      <c r="P793" s="9">
        <f t="shared" si="2473"/>
        <v>203198</v>
      </c>
      <c r="Q793" s="9">
        <f t="shared" si="2473"/>
        <v>204321</v>
      </c>
      <c r="R793" s="9">
        <f t="shared" si="2473"/>
        <v>2309876</v>
      </c>
      <c r="S793" s="9">
        <f t="shared" si="2473"/>
        <v>2015347</v>
      </c>
      <c r="T793" s="9">
        <f t="shared" si="2473"/>
        <v>641076</v>
      </c>
      <c r="U793" s="9">
        <f t="shared" si="2473"/>
        <v>1209744</v>
      </c>
      <c r="V793" s="9">
        <f t="shared" si="2473"/>
        <v>2856048</v>
      </c>
      <c r="W793" s="9">
        <f t="shared" si="2473"/>
        <v>341989</v>
      </c>
      <c r="X793" s="9">
        <f t="shared" si="2473"/>
        <v>426643</v>
      </c>
      <c r="Y793" s="9">
        <f t="shared" si="2473"/>
        <v>274444</v>
      </c>
      <c r="Z793" s="9">
        <f t="shared" si="2473"/>
        <v>3899124</v>
      </c>
      <c r="AA793" s="9">
        <f t="shared" si="2473"/>
        <v>1096938</v>
      </c>
      <c r="AB793" s="9">
        <f t="shared" si="2473"/>
        <v>669089</v>
      </c>
      <c r="AC793" s="9">
        <f t="shared" si="2473"/>
        <v>2489931</v>
      </c>
      <c r="AD793" s="9">
        <f t="shared" si="2473"/>
        <v>295264</v>
      </c>
      <c r="AE793" s="9">
        <f t="shared" si="2473"/>
        <v>300972</v>
      </c>
      <c r="AF793" s="9">
        <f t="shared" si="2473"/>
        <v>821668</v>
      </c>
      <c r="AG793" s="9">
        <f t="shared" si="2473"/>
        <v>84078</v>
      </c>
      <c r="AH793" s="9">
        <f t="shared" si="2473"/>
        <v>379292</v>
      </c>
      <c r="AI793" s="9">
        <f t="shared" si="2473"/>
        <v>387074</v>
      </c>
      <c r="AJ793" s="9">
        <f t="shared" si="2473"/>
        <v>31398542</v>
      </c>
      <c r="AL793" s="1" t="str">
        <f t="shared" si="2428"/>
        <v>YE Aug-12</v>
      </c>
      <c r="AM793" s="34">
        <f t="shared" si="2429"/>
        <v>4.9671414679063761E-2</v>
      </c>
      <c r="AN793" s="34">
        <f t="shared" si="2430"/>
        <v>0.20222665116106348</v>
      </c>
      <c r="AO793" s="34">
        <f t="shared" si="2431"/>
        <v>2.2643535486456663E-2</v>
      </c>
      <c r="AP793" s="34">
        <f t="shared" si="2432"/>
        <v>3.4744543233886468E-2</v>
      </c>
      <c r="AQ793" s="34">
        <f t="shared" si="2433"/>
        <v>3.2679542890876906E-2</v>
      </c>
      <c r="AR793" s="34">
        <f t="shared" si="2434"/>
        <v>5.3712939919312176E-2</v>
      </c>
      <c r="AS793" s="34">
        <f t="shared" si="2435"/>
        <v>3.0035184436270956E-2</v>
      </c>
      <c r="AT793" s="34">
        <f t="shared" si="2436"/>
        <v>5.6300703389348464E-3</v>
      </c>
      <c r="AU793" s="34">
        <f t="shared" si="2437"/>
        <v>1.0288312113345899E-2</v>
      </c>
      <c r="AV793" s="34">
        <f t="shared" si="2438"/>
        <v>1.8165015432882202E-2</v>
      </c>
      <c r="AW793" s="34">
        <f t="shared" si="2439"/>
        <v>2.9944766225132365E-2</v>
      </c>
      <c r="AX793" s="34">
        <f t="shared" si="2440"/>
        <v>1.2422360248447204E-2</v>
      </c>
      <c r="AY793" s="34">
        <f t="shared" si="2441"/>
        <v>1.489546871316509E-2</v>
      </c>
      <c r="AZ793" s="34">
        <f t="shared" si="2442"/>
        <v>5.4775791818613747E-3</v>
      </c>
      <c r="BA793" s="34">
        <f t="shared" si="2443"/>
        <v>6.471574380746724E-3</v>
      </c>
      <c r="BB793" s="34">
        <f t="shared" si="2444"/>
        <v>6.5073403726835467E-3</v>
      </c>
      <c r="BC793" s="34">
        <f t="shared" si="2445"/>
        <v>7.3566345851345583E-2</v>
      </c>
      <c r="BD793" s="34">
        <f t="shared" si="2446"/>
        <v>6.4186005834283646E-2</v>
      </c>
      <c r="BE793" s="34">
        <f t="shared" si="2447"/>
        <v>2.0417381163749578E-2</v>
      </c>
      <c r="BF793" s="34">
        <f t="shared" si="2448"/>
        <v>3.8528667987195071E-2</v>
      </c>
      <c r="BG793" s="34">
        <f t="shared" si="2449"/>
        <v>9.0961166286001427E-2</v>
      </c>
      <c r="BH793" s="34">
        <f t="shared" si="2450"/>
        <v>1.089187517050951E-2</v>
      </c>
      <c r="BI793" s="34">
        <f t="shared" si="2451"/>
        <v>1.3587987620571682E-2</v>
      </c>
      <c r="BJ793" s="34">
        <f t="shared" si="2452"/>
        <v>8.7406606332230338E-3</v>
      </c>
      <c r="BK793" s="34">
        <f t="shared" si="2453"/>
        <v>0.12418168971030566</v>
      </c>
      <c r="BL793" s="34">
        <f t="shared" si="2454"/>
        <v>3.4935953395543014E-2</v>
      </c>
      <c r="BM793" s="34">
        <f t="shared" si="2455"/>
        <v>2.1309556348189672E-2</v>
      </c>
      <c r="BN793" s="34">
        <f t="shared" si="2456"/>
        <v>7.9300847790957932E-2</v>
      </c>
      <c r="BO793" s="34">
        <f t="shared" si="2457"/>
        <v>9.4037487473144447E-3</v>
      </c>
      <c r="BP793" s="34">
        <f t="shared" si="2458"/>
        <v>9.585540627969286E-3</v>
      </c>
      <c r="BQ793" s="34">
        <f t="shared" si="2459"/>
        <v>2.6168985808321929E-2</v>
      </c>
      <c r="BR793" s="34">
        <f t="shared" si="2460"/>
        <v>2.6777676492112279E-3</v>
      </c>
      <c r="BS793" s="34">
        <f t="shared" si="2461"/>
        <v>1.2079923965896251E-2</v>
      </c>
      <c r="BT793" s="34">
        <f t="shared" si="2462"/>
        <v>1.2327769869059525E-2</v>
      </c>
      <c r="BU793" s="34">
        <f t="shared" si="2463"/>
        <v>1</v>
      </c>
    </row>
    <row r="794" spans="1:73" x14ac:dyDescent="0.2">
      <c r="A794" s="2" t="str">
        <f t="shared" si="2472"/>
        <v>YE Sep-12</v>
      </c>
      <c r="B794" s="9">
        <f t="shared" ref="B794:AJ794" si="2474">IF(OR(B134="C",B135="C",B136="C",B137="C",B138="C",B139="C",B140="C",B141="C",B142="C",B143="C",B144="C",B145="C"),"C",SUM(B134:B145))</f>
        <v>1554150</v>
      </c>
      <c r="C794" s="9">
        <f t="shared" si="2474"/>
        <v>6331153</v>
      </c>
      <c r="D794" s="9">
        <f t="shared" si="2474"/>
        <v>709296</v>
      </c>
      <c r="E794" s="9">
        <f t="shared" si="2474"/>
        <v>1087362</v>
      </c>
      <c r="F794" s="9">
        <f t="shared" si="2474"/>
        <v>1010082</v>
      </c>
      <c r="G794" s="9">
        <f t="shared" si="2474"/>
        <v>1689712</v>
      </c>
      <c r="H794" s="9">
        <f t="shared" si="2474"/>
        <v>937869</v>
      </c>
      <c r="I794" s="9">
        <f t="shared" si="2474"/>
        <v>176544</v>
      </c>
      <c r="J794" s="9">
        <f t="shared" si="2474"/>
        <v>318018</v>
      </c>
      <c r="K794" s="9">
        <f t="shared" si="2474"/>
        <v>563591</v>
      </c>
      <c r="L794" s="9">
        <f t="shared" si="2474"/>
        <v>926922</v>
      </c>
      <c r="M794" s="9">
        <f t="shared" si="2474"/>
        <v>385369</v>
      </c>
      <c r="N794" s="9">
        <f t="shared" si="2474"/>
        <v>476139</v>
      </c>
      <c r="O794" s="9">
        <f t="shared" si="2474"/>
        <v>172817</v>
      </c>
      <c r="P794" s="9">
        <f t="shared" si="2474"/>
        <v>205607</v>
      </c>
      <c r="Q794" s="9">
        <f t="shared" si="2474"/>
        <v>205254</v>
      </c>
      <c r="R794" s="9">
        <f t="shared" si="2474"/>
        <v>2297792</v>
      </c>
      <c r="S794" s="9">
        <f t="shared" si="2474"/>
        <v>2005193</v>
      </c>
      <c r="T794" s="9">
        <f t="shared" si="2474"/>
        <v>644622</v>
      </c>
      <c r="U794" s="9">
        <f t="shared" si="2474"/>
        <v>1206317</v>
      </c>
      <c r="V794" s="9">
        <f t="shared" si="2474"/>
        <v>2868953</v>
      </c>
      <c r="W794" s="9">
        <f t="shared" si="2474"/>
        <v>342339</v>
      </c>
      <c r="X794" s="9">
        <f t="shared" si="2474"/>
        <v>431313</v>
      </c>
      <c r="Y794" s="9">
        <f t="shared" si="2474"/>
        <v>274503</v>
      </c>
      <c r="Z794" s="9">
        <f t="shared" si="2474"/>
        <v>3917106</v>
      </c>
      <c r="AA794" s="9">
        <f t="shared" si="2474"/>
        <v>1096897</v>
      </c>
      <c r="AB794" s="9">
        <f t="shared" si="2474"/>
        <v>664744</v>
      </c>
      <c r="AC794" s="9">
        <f t="shared" si="2474"/>
        <v>2495575</v>
      </c>
      <c r="AD794" s="9">
        <f t="shared" si="2474"/>
        <v>295068</v>
      </c>
      <c r="AE794" s="9">
        <f t="shared" si="2474"/>
        <v>300833</v>
      </c>
      <c r="AF794" s="9">
        <f t="shared" si="2474"/>
        <v>809998</v>
      </c>
      <c r="AG794" s="9">
        <f t="shared" si="2474"/>
        <v>83955</v>
      </c>
      <c r="AH794" s="9">
        <f t="shared" si="2474"/>
        <v>378023</v>
      </c>
      <c r="AI794" s="9">
        <f t="shared" si="2474"/>
        <v>379428</v>
      </c>
      <c r="AJ794" s="9">
        <f t="shared" si="2474"/>
        <v>31320227</v>
      </c>
      <c r="AL794" s="1" t="str">
        <f t="shared" si="2428"/>
        <v>YE Sep-12</v>
      </c>
      <c r="AM794" s="34">
        <f t="shared" si="2429"/>
        <v>4.9621287866144774E-2</v>
      </c>
      <c r="AN794" s="34">
        <f t="shared" si="2430"/>
        <v>0.20214262814889561</v>
      </c>
      <c r="AO794" s="34">
        <f t="shared" si="2431"/>
        <v>2.264657915793522E-2</v>
      </c>
      <c r="AP794" s="34">
        <f t="shared" si="2432"/>
        <v>3.471756446720517E-2</v>
      </c>
      <c r="AQ794" s="34">
        <f t="shared" si="2433"/>
        <v>3.225014940025818E-2</v>
      </c>
      <c r="AR794" s="34">
        <f t="shared" si="2434"/>
        <v>5.3949545129414293E-2</v>
      </c>
      <c r="AS794" s="34">
        <f t="shared" si="2435"/>
        <v>2.994451476996E-2</v>
      </c>
      <c r="AT794" s="34">
        <f t="shared" si="2436"/>
        <v>5.6367407554230049E-3</v>
      </c>
      <c r="AU794" s="34">
        <f t="shared" si="2437"/>
        <v>1.0153757825573869E-2</v>
      </c>
      <c r="AV794" s="34">
        <f t="shared" si="2438"/>
        <v>1.7994473667128912E-2</v>
      </c>
      <c r="AW794" s="34">
        <f t="shared" si="2439"/>
        <v>2.9594996230391305E-2</v>
      </c>
      <c r="AX794" s="34">
        <f t="shared" si="2440"/>
        <v>1.2304157310226391E-2</v>
      </c>
      <c r="AY794" s="34">
        <f t="shared" si="2441"/>
        <v>1.5202284453430047E-2</v>
      </c>
      <c r="AZ794" s="34">
        <f t="shared" si="2442"/>
        <v>5.5177441721606935E-3</v>
      </c>
      <c r="BA794" s="34">
        <f t="shared" si="2443"/>
        <v>6.5646714501781866E-3</v>
      </c>
      <c r="BB794" s="34">
        <f t="shared" si="2444"/>
        <v>6.5534007783532352E-3</v>
      </c>
      <c r="BC794" s="34">
        <f t="shared" si="2445"/>
        <v>7.3364474657223913E-2</v>
      </c>
      <c r="BD794" s="34">
        <f t="shared" si="2446"/>
        <v>6.4022300987792963E-2</v>
      </c>
      <c r="BE794" s="34">
        <f t="shared" si="2447"/>
        <v>2.0581651595309319E-2</v>
      </c>
      <c r="BF794" s="34">
        <f t="shared" si="2448"/>
        <v>3.8515589302721212E-2</v>
      </c>
      <c r="BG794" s="34">
        <f t="shared" si="2449"/>
        <v>9.1600645167737763E-2</v>
      </c>
      <c r="BH794" s="34">
        <f t="shared" si="2450"/>
        <v>1.0930284764538903E-2</v>
      </c>
      <c r="BI794" s="34">
        <f t="shared" si="2451"/>
        <v>1.3771068772905126E-2</v>
      </c>
      <c r="BJ794" s="34">
        <f t="shared" si="2452"/>
        <v>8.7644000792203702E-3</v>
      </c>
      <c r="BK794" s="34">
        <f t="shared" si="2453"/>
        <v>0.12506633492790459</v>
      </c>
      <c r="BL794" s="34">
        <f t="shared" si="2454"/>
        <v>3.5022000319474056E-2</v>
      </c>
      <c r="BM794" s="34">
        <f t="shared" si="2455"/>
        <v>2.1224111817580379E-2</v>
      </c>
      <c r="BN794" s="34">
        <f t="shared" si="2456"/>
        <v>7.9679339488822984E-2</v>
      </c>
      <c r="BO794" s="34">
        <f t="shared" si="2457"/>
        <v>9.4210045157080112E-3</v>
      </c>
      <c r="BP794" s="34">
        <f t="shared" si="2458"/>
        <v>9.605070870016363E-3</v>
      </c>
      <c r="BQ794" s="34">
        <f t="shared" si="2459"/>
        <v>2.5861817668179736E-2</v>
      </c>
      <c r="BR794" s="34">
        <f t="shared" si="2460"/>
        <v>2.680536127659611E-3</v>
      </c>
      <c r="BS794" s="34">
        <f t="shared" si="2461"/>
        <v>1.2069612394571725E-2</v>
      </c>
      <c r="BT794" s="34">
        <f t="shared" si="2462"/>
        <v>1.2114471584129961E-2</v>
      </c>
      <c r="BU794" s="34">
        <f t="shared" si="2463"/>
        <v>1</v>
      </c>
    </row>
    <row r="795" spans="1:73" x14ac:dyDescent="0.2">
      <c r="A795" s="2" t="str">
        <f t="shared" si="2472"/>
        <v>YE Oct-12</v>
      </c>
      <c r="B795" s="9">
        <f t="shared" ref="B795:AJ795" si="2475">IF(OR(B135="C",B136="C",B137="C",B138="C",B139="C",B140="C",B141="C",B142="C",B143="C",B144="C",B145="C",B146="C"),"C",SUM(B135:B146))</f>
        <v>1558001</v>
      </c>
      <c r="C795" s="9">
        <f t="shared" si="2475"/>
        <v>6347720</v>
      </c>
      <c r="D795" s="9">
        <f t="shared" si="2475"/>
        <v>704550</v>
      </c>
      <c r="E795" s="9">
        <f t="shared" si="2475"/>
        <v>1081643</v>
      </c>
      <c r="F795" s="9">
        <f t="shared" si="2475"/>
        <v>1002082</v>
      </c>
      <c r="G795" s="9">
        <f t="shared" si="2475"/>
        <v>1702437</v>
      </c>
      <c r="H795" s="9">
        <f t="shared" si="2475"/>
        <v>940384</v>
      </c>
      <c r="I795" s="9">
        <f t="shared" si="2475"/>
        <v>176824</v>
      </c>
      <c r="J795" s="9">
        <f t="shared" si="2475"/>
        <v>317002</v>
      </c>
      <c r="K795" s="9">
        <f t="shared" si="2475"/>
        <v>567373</v>
      </c>
      <c r="L795" s="9">
        <f t="shared" si="2475"/>
        <v>925964</v>
      </c>
      <c r="M795" s="9">
        <f t="shared" si="2475"/>
        <v>382617</v>
      </c>
      <c r="N795" s="9">
        <f t="shared" si="2475"/>
        <v>468470</v>
      </c>
      <c r="O795" s="9">
        <f t="shared" si="2475"/>
        <v>170664</v>
      </c>
      <c r="P795" s="9">
        <f t="shared" si="2475"/>
        <v>200450</v>
      </c>
      <c r="Q795" s="9">
        <f t="shared" si="2475"/>
        <v>208799</v>
      </c>
      <c r="R795" s="9">
        <f t="shared" si="2475"/>
        <v>2296859</v>
      </c>
      <c r="S795" s="9">
        <f t="shared" si="2475"/>
        <v>2002477</v>
      </c>
      <c r="T795" s="9">
        <f t="shared" si="2475"/>
        <v>646756</v>
      </c>
      <c r="U795" s="9">
        <f t="shared" si="2475"/>
        <v>1199148</v>
      </c>
      <c r="V795" s="9">
        <f t="shared" si="2475"/>
        <v>2893823</v>
      </c>
      <c r="W795" s="9">
        <f t="shared" si="2475"/>
        <v>341715</v>
      </c>
      <c r="X795" s="9">
        <f t="shared" si="2475"/>
        <v>440393</v>
      </c>
      <c r="Y795" s="9">
        <f t="shared" si="2475"/>
        <v>276481</v>
      </c>
      <c r="Z795" s="9">
        <f t="shared" si="2475"/>
        <v>3952409</v>
      </c>
      <c r="AA795" s="9">
        <f t="shared" si="2475"/>
        <v>1105756</v>
      </c>
      <c r="AB795" s="9">
        <f t="shared" si="2475"/>
        <v>667867</v>
      </c>
      <c r="AC795" s="9">
        <f t="shared" si="2475"/>
        <v>2521954</v>
      </c>
      <c r="AD795" s="9">
        <f t="shared" si="2475"/>
        <v>298444</v>
      </c>
      <c r="AE795" s="9">
        <f t="shared" si="2475"/>
        <v>299645</v>
      </c>
      <c r="AF795" s="9">
        <f t="shared" si="2475"/>
        <v>813755</v>
      </c>
      <c r="AG795" s="9">
        <f t="shared" si="2475"/>
        <v>82508</v>
      </c>
      <c r="AH795" s="9">
        <f t="shared" si="2475"/>
        <v>382151</v>
      </c>
      <c r="AI795" s="9">
        <f t="shared" si="2475"/>
        <v>379921</v>
      </c>
      <c r="AJ795" s="9">
        <f t="shared" si="2475"/>
        <v>31402138</v>
      </c>
      <c r="AL795" s="1" t="str">
        <f t="shared" ref="AL795:AL800" si="2476">A795</f>
        <v>YE Oct-12</v>
      </c>
      <c r="AM795" s="34">
        <f t="shared" ref="AM795:BU795" si="2477">IF(B795="C","C",B795/$AJ795)</f>
        <v>4.9614488032630133E-2</v>
      </c>
      <c r="AN795" s="34">
        <f t="shared" si="2477"/>
        <v>0.20214292415376303</v>
      </c>
      <c r="AO795" s="34">
        <f t="shared" si="2477"/>
        <v>2.2436370415288284E-2</v>
      </c>
      <c r="AP795" s="34">
        <f t="shared" si="2477"/>
        <v>3.4444883975734392E-2</v>
      </c>
      <c r="AQ795" s="34">
        <f t="shared" si="2477"/>
        <v>3.1911266678721045E-2</v>
      </c>
      <c r="AR795" s="34">
        <f t="shared" si="2477"/>
        <v>5.4214047463901981E-2</v>
      </c>
      <c r="AS795" s="34">
        <f t="shared" si="2477"/>
        <v>2.9946495999730975E-2</v>
      </c>
      <c r="AT795" s="34">
        <f t="shared" si="2477"/>
        <v>5.6309541726107951E-3</v>
      </c>
      <c r="AU795" s="34">
        <f t="shared" si="2477"/>
        <v>1.0094917740951269E-2</v>
      </c>
      <c r="AV795" s="34">
        <f t="shared" si="2477"/>
        <v>1.8067973588295167E-2</v>
      </c>
      <c r="AW795" s="34">
        <f t="shared" si="2477"/>
        <v>2.9487291597788661E-2</v>
      </c>
      <c r="AX795" s="34">
        <f t="shared" si="2477"/>
        <v>1.2184425149650638E-2</v>
      </c>
      <c r="AY795" s="34">
        <f t="shared" si="2477"/>
        <v>1.4918410969342278E-2</v>
      </c>
      <c r="AZ795" s="34">
        <f t="shared" si="2477"/>
        <v>5.4347891853733015E-3</v>
      </c>
      <c r="BA795" s="34">
        <f t="shared" si="2477"/>
        <v>6.383323326583687E-3</v>
      </c>
      <c r="BB795" s="34">
        <f t="shared" si="2477"/>
        <v>6.6491969432145035E-3</v>
      </c>
      <c r="BC795" s="34">
        <f t="shared" si="2477"/>
        <v>7.3143395522941787E-2</v>
      </c>
      <c r="BD795" s="34">
        <f t="shared" si="2477"/>
        <v>6.3768810900710016E-2</v>
      </c>
      <c r="BE795" s="34">
        <f t="shared" si="2477"/>
        <v>2.0595922481456516E-2</v>
      </c>
      <c r="BF795" s="34">
        <f t="shared" si="2477"/>
        <v>3.8186826642185957E-2</v>
      </c>
      <c r="BG795" s="34">
        <f t="shared" si="2477"/>
        <v>9.2153693484182508E-2</v>
      </c>
      <c r="BH795" s="34">
        <f t="shared" si="2477"/>
        <v>1.0881902372379867E-2</v>
      </c>
      <c r="BI795" s="34">
        <f t="shared" si="2477"/>
        <v>1.4024299874104114E-2</v>
      </c>
      <c r="BJ795" s="34">
        <f t="shared" si="2477"/>
        <v>8.8045278955209989E-3</v>
      </c>
      <c r="BK795" s="34">
        <f t="shared" si="2477"/>
        <v>0.12586432809129111</v>
      </c>
      <c r="BL795" s="34">
        <f t="shared" si="2477"/>
        <v>3.5212761627886613E-2</v>
      </c>
      <c r="BM795" s="34">
        <f t="shared" si="2477"/>
        <v>2.1268201547295921E-2</v>
      </c>
      <c r="BN795" s="34">
        <f t="shared" si="2477"/>
        <v>8.031153802330275E-2</v>
      </c>
      <c r="BO795" s="34">
        <f t="shared" si="2477"/>
        <v>9.503938871932861E-3</v>
      </c>
      <c r="BP795" s="34">
        <f t="shared" si="2477"/>
        <v>9.5421846754510792E-3</v>
      </c>
      <c r="BQ795" s="34">
        <f t="shared" si="2477"/>
        <v>2.5913999868416603E-2</v>
      </c>
      <c r="BR795" s="34">
        <f t="shared" si="2477"/>
        <v>2.6274644102258259E-3</v>
      </c>
      <c r="BS795" s="34">
        <f t="shared" si="2477"/>
        <v>1.2169585395745985E-2</v>
      </c>
      <c r="BT795" s="34">
        <f t="shared" si="2477"/>
        <v>1.2098571122768775E-2</v>
      </c>
      <c r="BU795" s="34">
        <f t="shared" si="2477"/>
        <v>1</v>
      </c>
    </row>
    <row r="796" spans="1:73" x14ac:dyDescent="0.2">
      <c r="A796" s="2" t="str">
        <f t="shared" si="2472"/>
        <v>YE Nov-12</v>
      </c>
      <c r="B796" s="9">
        <f t="shared" ref="B796:AJ796" si="2478">IF(OR(B136="C",B137="C",B138="C",B139="C",B140="C",B141="C",B142="C",B143="C",B144="C",B145="C",B146="C",B147="C"),"C",SUM(B136:B147))</f>
        <v>1551423</v>
      </c>
      <c r="C796" s="9">
        <f t="shared" si="2478"/>
        <v>6406800</v>
      </c>
      <c r="D796" s="9">
        <f t="shared" si="2478"/>
        <v>700371</v>
      </c>
      <c r="E796" s="9">
        <f t="shared" si="2478"/>
        <v>1080501</v>
      </c>
      <c r="F796" s="9">
        <f t="shared" si="2478"/>
        <v>990221</v>
      </c>
      <c r="G796" s="9">
        <f t="shared" si="2478"/>
        <v>1692853</v>
      </c>
      <c r="H796" s="9">
        <f t="shared" si="2478"/>
        <v>937611</v>
      </c>
      <c r="I796" s="9">
        <f t="shared" si="2478"/>
        <v>176748</v>
      </c>
      <c r="J796" s="9">
        <f t="shared" si="2478"/>
        <v>314450</v>
      </c>
      <c r="K796" s="9">
        <f t="shared" si="2478"/>
        <v>569045</v>
      </c>
      <c r="L796" s="9">
        <f t="shared" si="2478"/>
        <v>927703</v>
      </c>
      <c r="M796" s="9">
        <f t="shared" si="2478"/>
        <v>379330</v>
      </c>
      <c r="N796" s="9">
        <f t="shared" si="2478"/>
        <v>467793</v>
      </c>
      <c r="O796" s="9">
        <f t="shared" si="2478"/>
        <v>171316</v>
      </c>
      <c r="P796" s="9">
        <f t="shared" si="2478"/>
        <v>198992</v>
      </c>
      <c r="Q796" s="9">
        <f t="shared" si="2478"/>
        <v>211095</v>
      </c>
      <c r="R796" s="9">
        <f t="shared" si="2478"/>
        <v>2301035</v>
      </c>
      <c r="S796" s="9">
        <f t="shared" si="2478"/>
        <v>2006346</v>
      </c>
      <c r="T796" s="9">
        <f t="shared" si="2478"/>
        <v>641267</v>
      </c>
      <c r="U796" s="9">
        <f t="shared" si="2478"/>
        <v>1194468</v>
      </c>
      <c r="V796" s="9">
        <f t="shared" si="2478"/>
        <v>2886758</v>
      </c>
      <c r="W796" s="9">
        <f t="shared" si="2478"/>
        <v>339853</v>
      </c>
      <c r="X796" s="9">
        <f t="shared" si="2478"/>
        <v>444804</v>
      </c>
      <c r="Y796" s="9">
        <f t="shared" si="2478"/>
        <v>271830</v>
      </c>
      <c r="Z796" s="9">
        <f t="shared" si="2478"/>
        <v>3943240</v>
      </c>
      <c r="AA796" s="9">
        <f t="shared" si="2478"/>
        <v>1099159</v>
      </c>
      <c r="AB796" s="9">
        <f t="shared" si="2478"/>
        <v>663109</v>
      </c>
      <c r="AC796" s="9">
        <f t="shared" si="2478"/>
        <v>2520330</v>
      </c>
      <c r="AD796" s="9">
        <f t="shared" si="2478"/>
        <v>300071</v>
      </c>
      <c r="AE796" s="9">
        <f t="shared" si="2478"/>
        <v>297929</v>
      </c>
      <c r="AF796" s="9">
        <f t="shared" si="2478"/>
        <v>795597</v>
      </c>
      <c r="AG796" s="9">
        <f t="shared" si="2478"/>
        <v>81748</v>
      </c>
      <c r="AH796" s="9">
        <f t="shared" si="2478"/>
        <v>378114</v>
      </c>
      <c r="AI796" s="9">
        <f t="shared" si="2478"/>
        <v>376721</v>
      </c>
      <c r="AJ796" s="9">
        <f t="shared" si="2478"/>
        <v>31369028</v>
      </c>
      <c r="AL796" s="1" t="str">
        <f t="shared" si="2476"/>
        <v>YE Nov-12</v>
      </c>
      <c r="AM796" s="34">
        <f t="shared" ref="AM796:BU796" si="2479">IF(B796="C","C",B796/$AJ796)</f>
        <v>4.9457158825577892E-2</v>
      </c>
      <c r="AN796" s="34">
        <f t="shared" si="2479"/>
        <v>0.20423967232902468</v>
      </c>
      <c r="AO796" s="34">
        <f t="shared" si="2479"/>
        <v>2.232683142110747E-2</v>
      </c>
      <c r="AP796" s="34">
        <f t="shared" si="2479"/>
        <v>3.4444835204967141E-2</v>
      </c>
      <c r="AQ796" s="34">
        <f t="shared" si="2479"/>
        <v>3.1566837200056055E-2</v>
      </c>
      <c r="AR796" s="34">
        <f t="shared" si="2479"/>
        <v>5.3965746085597552E-2</v>
      </c>
      <c r="AS796" s="34">
        <f t="shared" si="2479"/>
        <v>2.9889705221341253E-2</v>
      </c>
      <c r="AT796" s="34">
        <f t="shared" si="2479"/>
        <v>5.6344748712009824E-3</v>
      </c>
      <c r="AU796" s="34">
        <f t="shared" si="2479"/>
        <v>1.0024218793135701E-2</v>
      </c>
      <c r="AV796" s="34">
        <f t="shared" si="2479"/>
        <v>1.814034531130515E-2</v>
      </c>
      <c r="AW796" s="34">
        <f t="shared" si="2479"/>
        <v>2.9573852272375158E-2</v>
      </c>
      <c r="AX796" s="34">
        <f t="shared" si="2479"/>
        <v>1.2092500921609685E-2</v>
      </c>
      <c r="AY796" s="34">
        <f t="shared" si="2479"/>
        <v>1.4912575550635486E-2</v>
      </c>
      <c r="AZ796" s="34">
        <f t="shared" si="2479"/>
        <v>5.4613104365235669E-3</v>
      </c>
      <c r="BA796" s="34">
        <f t="shared" si="2479"/>
        <v>6.3435819560618834E-3</v>
      </c>
      <c r="BB796" s="34">
        <f t="shared" si="2479"/>
        <v>6.729408383326382E-3</v>
      </c>
      <c r="BC796" s="34">
        <f t="shared" si="2479"/>
        <v>7.3353723296749898E-2</v>
      </c>
      <c r="BD796" s="34">
        <f t="shared" si="2479"/>
        <v>6.3959457079766704E-2</v>
      </c>
      <c r="BE796" s="34">
        <f t="shared" si="2479"/>
        <v>2.0442679958078396E-2</v>
      </c>
      <c r="BF796" s="34">
        <f t="shared" si="2479"/>
        <v>3.8077941082522541E-2</v>
      </c>
      <c r="BG796" s="34">
        <f t="shared" si="2479"/>
        <v>9.202573952881167E-2</v>
      </c>
      <c r="BH796" s="34">
        <f t="shared" si="2479"/>
        <v>1.083403030530624E-2</v>
      </c>
      <c r="BI796" s="34">
        <f t="shared" si="2479"/>
        <v>1.4179718925304284E-2</v>
      </c>
      <c r="BJ796" s="34">
        <f t="shared" si="2479"/>
        <v>8.6655538067676174E-3</v>
      </c>
      <c r="BK796" s="34">
        <f t="shared" si="2479"/>
        <v>0.12570488317330075</v>
      </c>
      <c r="BL796" s="34">
        <f t="shared" si="2479"/>
        <v>3.5039625709792473E-2</v>
      </c>
      <c r="BM796" s="34">
        <f t="shared" si="2479"/>
        <v>2.1138971854658677E-2</v>
      </c>
      <c r="BN796" s="34">
        <f t="shared" si="2479"/>
        <v>8.0344536018138651E-2</v>
      </c>
      <c r="BO796" s="34">
        <f t="shared" si="2479"/>
        <v>9.5658367227699891E-3</v>
      </c>
      <c r="BP796" s="34">
        <f t="shared" si="2479"/>
        <v>9.4975528090956475E-3</v>
      </c>
      <c r="BQ796" s="34">
        <f t="shared" si="2479"/>
        <v>2.5362500871879103E-2</v>
      </c>
      <c r="BR796" s="34">
        <f t="shared" si="2479"/>
        <v>2.6060099790149696E-3</v>
      </c>
      <c r="BS796" s="34">
        <f t="shared" si="2479"/>
        <v>1.2053736570989704E-2</v>
      </c>
      <c r="BT796" s="34">
        <f t="shared" si="2479"/>
        <v>1.2009329712096914E-2</v>
      </c>
      <c r="BU796" s="34">
        <f t="shared" si="2479"/>
        <v>1</v>
      </c>
    </row>
    <row r="797" spans="1:73" x14ac:dyDescent="0.2">
      <c r="A797" s="2" t="str">
        <f t="shared" si="2472"/>
        <v>YE Dec-12</v>
      </c>
      <c r="B797" s="9">
        <f t="shared" ref="B797:AJ797" si="2480">IF(OR(B137="C",B138="C",B139="C",B140="C",B141="C",B142="C",B143="C",B144="C",B145="C",B146="C",B147="C",B148="C"),"C",SUM(B137:B148))</f>
        <v>1549527</v>
      </c>
      <c r="C797" s="9">
        <f t="shared" si="2480"/>
        <v>6430170</v>
      </c>
      <c r="D797" s="9">
        <f t="shared" si="2480"/>
        <v>693530</v>
      </c>
      <c r="E797" s="9">
        <f t="shared" si="2480"/>
        <v>1088706</v>
      </c>
      <c r="F797" s="9">
        <f t="shared" si="2480"/>
        <v>982646</v>
      </c>
      <c r="G797" s="9">
        <f t="shared" si="2480"/>
        <v>1690978</v>
      </c>
      <c r="H797" s="9">
        <f t="shared" si="2480"/>
        <v>936770</v>
      </c>
      <c r="I797" s="9">
        <f t="shared" si="2480"/>
        <v>175933</v>
      </c>
      <c r="J797" s="9">
        <f t="shared" si="2480"/>
        <v>311626</v>
      </c>
      <c r="K797" s="9">
        <f t="shared" si="2480"/>
        <v>570706</v>
      </c>
      <c r="L797" s="9">
        <f t="shared" si="2480"/>
        <v>930819</v>
      </c>
      <c r="M797" s="9">
        <f t="shared" si="2480"/>
        <v>378280</v>
      </c>
      <c r="N797" s="9">
        <f t="shared" si="2480"/>
        <v>466440</v>
      </c>
      <c r="O797" s="9">
        <f t="shared" si="2480"/>
        <v>168367</v>
      </c>
      <c r="P797" s="9">
        <f t="shared" si="2480"/>
        <v>198996</v>
      </c>
      <c r="Q797" s="9">
        <f t="shared" si="2480"/>
        <v>215779</v>
      </c>
      <c r="R797" s="9">
        <f t="shared" si="2480"/>
        <v>2325927</v>
      </c>
      <c r="S797" s="9">
        <f t="shared" si="2480"/>
        <v>2021198</v>
      </c>
      <c r="T797" s="9">
        <f t="shared" si="2480"/>
        <v>642590</v>
      </c>
      <c r="U797" s="9">
        <f t="shared" si="2480"/>
        <v>1193300</v>
      </c>
      <c r="V797" s="9">
        <f t="shared" si="2480"/>
        <v>2885154</v>
      </c>
      <c r="W797" s="9">
        <f t="shared" si="2480"/>
        <v>342206</v>
      </c>
      <c r="X797" s="9">
        <f t="shared" si="2480"/>
        <v>449224</v>
      </c>
      <c r="Y797" s="9">
        <f t="shared" si="2480"/>
        <v>269753</v>
      </c>
      <c r="Z797" s="9">
        <f t="shared" si="2480"/>
        <v>3946332</v>
      </c>
      <c r="AA797" s="9">
        <f t="shared" si="2480"/>
        <v>1106387</v>
      </c>
      <c r="AB797" s="9">
        <f t="shared" si="2480"/>
        <v>664255</v>
      </c>
      <c r="AC797" s="9">
        <f t="shared" si="2480"/>
        <v>2543499</v>
      </c>
      <c r="AD797" s="9">
        <f t="shared" si="2480"/>
        <v>304456</v>
      </c>
      <c r="AE797" s="9">
        <f t="shared" si="2480"/>
        <v>300887</v>
      </c>
      <c r="AF797" s="9">
        <f t="shared" si="2480"/>
        <v>788429</v>
      </c>
      <c r="AG797" s="9">
        <f t="shared" si="2480"/>
        <v>82824</v>
      </c>
      <c r="AH797" s="9">
        <f t="shared" si="2480"/>
        <v>374289</v>
      </c>
      <c r="AI797" s="9">
        <f t="shared" si="2480"/>
        <v>375577</v>
      </c>
      <c r="AJ797" s="9">
        <f t="shared" si="2480"/>
        <v>31438012</v>
      </c>
      <c r="AL797" s="1" t="str">
        <f t="shared" si="2476"/>
        <v>YE Dec-12</v>
      </c>
      <c r="AM797" s="34">
        <f t="shared" ref="AM797:BU797" si="2481">IF(B797="C","C",B797/$AJ797)</f>
        <v>4.928832650105229E-2</v>
      </c>
      <c r="AN797" s="34">
        <f t="shared" si="2481"/>
        <v>0.20453487962279548</v>
      </c>
      <c r="AO797" s="34">
        <f t="shared" si="2481"/>
        <v>2.2060237142221335E-2</v>
      </c>
      <c r="AP797" s="34">
        <f t="shared" si="2481"/>
        <v>3.4630243159141233E-2</v>
      </c>
      <c r="AQ797" s="34">
        <f t="shared" si="2481"/>
        <v>3.1256620170512055E-2</v>
      </c>
      <c r="AR797" s="34">
        <f t="shared" si="2481"/>
        <v>5.3787688610844729E-2</v>
      </c>
      <c r="AS797" s="34">
        <f t="shared" si="2481"/>
        <v>2.9797367594363154E-2</v>
      </c>
      <c r="AT797" s="34">
        <f t="shared" si="2481"/>
        <v>5.5961871889354834E-3</v>
      </c>
      <c r="AU797" s="34">
        <f t="shared" si="2481"/>
        <v>9.9123952239728134E-3</v>
      </c>
      <c r="AV797" s="34">
        <f t="shared" si="2481"/>
        <v>1.8153374329140149E-2</v>
      </c>
      <c r="AW797" s="34">
        <f t="shared" si="2481"/>
        <v>2.9608074454580652E-2</v>
      </c>
      <c r="AX797" s="34">
        <f t="shared" si="2481"/>
        <v>1.2032567453692683E-2</v>
      </c>
      <c r="AY797" s="34">
        <f t="shared" si="2481"/>
        <v>1.4836816017501361E-2</v>
      </c>
      <c r="AZ797" s="34">
        <f t="shared" si="2481"/>
        <v>5.355523116410796E-3</v>
      </c>
      <c r="BA797" s="34">
        <f t="shared" si="2481"/>
        <v>6.3297895553955513E-3</v>
      </c>
      <c r="BB797" s="34">
        <f t="shared" si="2481"/>
        <v>6.8636337437621691E-3</v>
      </c>
      <c r="BC797" s="34">
        <f t="shared" si="2481"/>
        <v>7.3984544569802954E-2</v>
      </c>
      <c r="BD797" s="34">
        <f t="shared" si="2481"/>
        <v>6.4291533446834997E-2</v>
      </c>
      <c r="BE797" s="34">
        <f t="shared" si="2481"/>
        <v>2.0439905678514277E-2</v>
      </c>
      <c r="BF797" s="34">
        <f t="shared" si="2481"/>
        <v>3.7957234700463888E-2</v>
      </c>
      <c r="BG797" s="34">
        <f t="shared" si="2481"/>
        <v>9.1772787668635031E-2</v>
      </c>
      <c r="BH797" s="34">
        <f t="shared" si="2481"/>
        <v>1.0885103040230406E-2</v>
      </c>
      <c r="BI797" s="34">
        <f t="shared" si="2481"/>
        <v>1.4289198693606963E-2</v>
      </c>
      <c r="BJ797" s="34">
        <f t="shared" si="2481"/>
        <v>8.5804725820449457E-3</v>
      </c>
      <c r="BK797" s="34">
        <f t="shared" si="2481"/>
        <v>0.12552740294138193</v>
      </c>
      <c r="BL797" s="34">
        <f t="shared" si="2481"/>
        <v>3.5192651494630134E-2</v>
      </c>
      <c r="BM797" s="34">
        <f t="shared" si="2481"/>
        <v>2.1129039584309593E-2</v>
      </c>
      <c r="BN797" s="34">
        <f t="shared" si="2481"/>
        <v>8.0905211181928421E-2</v>
      </c>
      <c r="BO797" s="34">
        <f t="shared" si="2481"/>
        <v>9.6843273677737641E-3</v>
      </c>
      <c r="BP797" s="34">
        <f t="shared" si="2481"/>
        <v>9.5708023777075976E-3</v>
      </c>
      <c r="BQ797" s="34">
        <f t="shared" si="2481"/>
        <v>2.507884404395545E-2</v>
      </c>
      <c r="BR797" s="34">
        <f t="shared" si="2481"/>
        <v>2.6345177296834164E-3</v>
      </c>
      <c r="BS797" s="34">
        <f t="shared" si="2481"/>
        <v>1.1905619222996671E-2</v>
      </c>
      <c r="BT797" s="34">
        <f t="shared" si="2481"/>
        <v>1.1946588734682078E-2</v>
      </c>
      <c r="BU797" s="34">
        <f t="shared" si="2481"/>
        <v>1</v>
      </c>
    </row>
    <row r="798" spans="1:73" x14ac:dyDescent="0.2">
      <c r="A798" s="2" t="str">
        <f t="shared" si="2472"/>
        <v>YE Jan-13</v>
      </c>
      <c r="B798" s="9">
        <f t="shared" ref="B798:AJ798" si="2482">IF(OR(B138="C",B139="C",B140="C",B141="C",B142="C",B143="C",B144="C",B145="C",B146="C",B147="C",B148="C",B149="C"),"C",SUM(B138:B149))</f>
        <v>1543474</v>
      </c>
      <c r="C798" s="9">
        <f t="shared" si="2482"/>
        <v>6454283</v>
      </c>
      <c r="D798" s="9">
        <f t="shared" si="2482"/>
        <v>715529</v>
      </c>
      <c r="E798" s="9">
        <f t="shared" si="2482"/>
        <v>1101147</v>
      </c>
      <c r="F798" s="9">
        <f t="shared" si="2482"/>
        <v>975373</v>
      </c>
      <c r="G798" s="9">
        <f t="shared" si="2482"/>
        <v>1683804</v>
      </c>
      <c r="H798" s="9">
        <f t="shared" si="2482"/>
        <v>937776</v>
      </c>
      <c r="I798" s="9">
        <f t="shared" si="2482"/>
        <v>192228</v>
      </c>
      <c r="J798" s="9">
        <f t="shared" si="2482"/>
        <v>313044</v>
      </c>
      <c r="K798" s="9">
        <f t="shared" si="2482"/>
        <v>569704</v>
      </c>
      <c r="L798" s="9">
        <f t="shared" si="2482"/>
        <v>926439</v>
      </c>
      <c r="M798" s="9">
        <f t="shared" si="2482"/>
        <v>376454</v>
      </c>
      <c r="N798" s="9">
        <f t="shared" si="2482"/>
        <v>466164</v>
      </c>
      <c r="O798" s="9">
        <f t="shared" si="2482"/>
        <v>161873</v>
      </c>
      <c r="P798" s="9">
        <f t="shared" si="2482"/>
        <v>199250</v>
      </c>
      <c r="Q798" s="9">
        <f t="shared" si="2482"/>
        <v>209292</v>
      </c>
      <c r="R798" s="9">
        <f t="shared" si="2482"/>
        <v>2341160</v>
      </c>
      <c r="S798" s="9">
        <f t="shared" si="2482"/>
        <v>2032703</v>
      </c>
      <c r="T798" s="9">
        <f t="shared" si="2482"/>
        <v>640639</v>
      </c>
      <c r="U798" s="9">
        <f t="shared" si="2482"/>
        <v>1187978</v>
      </c>
      <c r="V798" s="9">
        <f t="shared" si="2482"/>
        <v>2901927</v>
      </c>
      <c r="W798" s="9">
        <f t="shared" si="2482"/>
        <v>338521</v>
      </c>
      <c r="X798" s="9">
        <f t="shared" si="2482"/>
        <v>448090</v>
      </c>
      <c r="Y798" s="9">
        <f t="shared" si="2482"/>
        <v>264071</v>
      </c>
      <c r="Z798" s="9">
        <f t="shared" si="2482"/>
        <v>3952605</v>
      </c>
      <c r="AA798" s="9">
        <f t="shared" si="2482"/>
        <v>1079897</v>
      </c>
      <c r="AB798" s="9">
        <f t="shared" si="2482"/>
        <v>654760</v>
      </c>
      <c r="AC798" s="9">
        <f t="shared" si="2482"/>
        <v>2536793</v>
      </c>
      <c r="AD798" s="9">
        <f t="shared" si="2482"/>
        <v>306569</v>
      </c>
      <c r="AE798" s="9">
        <f t="shared" si="2482"/>
        <v>292251</v>
      </c>
      <c r="AF798" s="9">
        <f t="shared" si="2482"/>
        <v>784253</v>
      </c>
      <c r="AG798" s="9">
        <f t="shared" si="2482"/>
        <v>82074</v>
      </c>
      <c r="AH798" s="9">
        <f t="shared" si="2482"/>
        <v>369052</v>
      </c>
      <c r="AI798" s="9">
        <f t="shared" si="2482"/>
        <v>375894</v>
      </c>
      <c r="AJ798" s="9">
        <f t="shared" si="2482"/>
        <v>31429745</v>
      </c>
      <c r="AL798" s="1" t="str">
        <f t="shared" si="2476"/>
        <v>YE Jan-13</v>
      </c>
      <c r="AM798" s="34">
        <f t="shared" ref="AM798:BU798" si="2483">IF(B798="C","C",B798/$AJ798)</f>
        <v>4.9108702600037003E-2</v>
      </c>
      <c r="AN798" s="34">
        <f t="shared" si="2483"/>
        <v>0.2053558818246855</v>
      </c>
      <c r="AO798" s="34">
        <f t="shared" si="2483"/>
        <v>2.2765981715728207E-2</v>
      </c>
      <c r="AP798" s="34">
        <f t="shared" si="2483"/>
        <v>3.5035187208804906E-2</v>
      </c>
      <c r="AQ798" s="34">
        <f t="shared" si="2483"/>
        <v>3.1033436637809185E-2</v>
      </c>
      <c r="AR798" s="34">
        <f t="shared" si="2483"/>
        <v>5.3573581331951628E-2</v>
      </c>
      <c r="AS798" s="34">
        <f t="shared" si="2483"/>
        <v>2.9837213124064482E-2</v>
      </c>
      <c r="AT798" s="34">
        <f t="shared" si="2483"/>
        <v>6.1161170731738358E-3</v>
      </c>
      <c r="AU798" s="34">
        <f t="shared" si="2483"/>
        <v>9.9601189891931983E-3</v>
      </c>
      <c r="AV798" s="34">
        <f t="shared" si="2483"/>
        <v>1.8126268603197385E-2</v>
      </c>
      <c r="AW798" s="34">
        <f t="shared" si="2483"/>
        <v>2.9476503866003367E-2</v>
      </c>
      <c r="AX798" s="34">
        <f t="shared" si="2483"/>
        <v>1.1977634562418498E-2</v>
      </c>
      <c r="AY798" s="34">
        <f t="shared" si="2483"/>
        <v>1.4831937071077095E-2</v>
      </c>
      <c r="AZ798" s="34">
        <f t="shared" si="2483"/>
        <v>5.1503122281138453E-3</v>
      </c>
      <c r="BA798" s="34">
        <f t="shared" si="2483"/>
        <v>6.3395360032351515E-3</v>
      </c>
      <c r="BB798" s="34">
        <f t="shared" si="2483"/>
        <v>6.6590422543994551E-3</v>
      </c>
      <c r="BC798" s="34">
        <f t="shared" si="2483"/>
        <v>7.4488673070685116E-2</v>
      </c>
      <c r="BD798" s="34">
        <f t="shared" si="2483"/>
        <v>6.4674498631789729E-2</v>
      </c>
      <c r="BE798" s="34">
        <f t="shared" si="2483"/>
        <v>2.0383207054336584E-2</v>
      </c>
      <c r="BF798" s="34">
        <f t="shared" si="2483"/>
        <v>3.7797888592478242E-2</v>
      </c>
      <c r="BG798" s="34">
        <f t="shared" si="2483"/>
        <v>9.233059320080389E-2</v>
      </c>
      <c r="BH798" s="34">
        <f t="shared" si="2483"/>
        <v>1.0770720538776245E-2</v>
      </c>
      <c r="BI798" s="34">
        <f t="shared" si="2483"/>
        <v>1.4256876726171338E-2</v>
      </c>
      <c r="BJ798" s="34">
        <f t="shared" si="2483"/>
        <v>8.4019453546314172E-3</v>
      </c>
      <c r="BK798" s="34">
        <f t="shared" si="2483"/>
        <v>0.12576000855240793</v>
      </c>
      <c r="BL798" s="34">
        <f t="shared" si="2483"/>
        <v>3.43590760917723E-2</v>
      </c>
      <c r="BM798" s="34">
        <f t="shared" si="2483"/>
        <v>2.0832494822977405E-2</v>
      </c>
      <c r="BN798" s="34">
        <f t="shared" si="2483"/>
        <v>8.0713127007552871E-2</v>
      </c>
      <c r="BO798" s="34">
        <f t="shared" si="2483"/>
        <v>9.7541039547091452E-3</v>
      </c>
      <c r="BP798" s="34">
        <f t="shared" si="2483"/>
        <v>9.2985482383010111E-3</v>
      </c>
      <c r="BQ798" s="34">
        <f t="shared" si="2483"/>
        <v>2.495257279370227E-2</v>
      </c>
      <c r="BR798" s="34">
        <f t="shared" si="2483"/>
        <v>2.6113479444392564E-3</v>
      </c>
      <c r="BS798" s="34">
        <f t="shared" si="2483"/>
        <v>1.1742125174734953E-2</v>
      </c>
      <c r="BT798" s="34">
        <f t="shared" si="2483"/>
        <v>1.1959817045922581E-2</v>
      </c>
      <c r="BU798" s="34">
        <f t="shared" si="2483"/>
        <v>1</v>
      </c>
    </row>
    <row r="799" spans="1:73" x14ac:dyDescent="0.2">
      <c r="A799" s="2" t="str">
        <f t="shared" si="2472"/>
        <v>YE Feb-13</v>
      </c>
      <c r="B799" s="9">
        <f t="shared" ref="B799:AJ799" si="2484">IF(OR(B139="C",B140="C",B141="C",B142="C",B143="C",B144="C",B145="C",B146="C",B147="C",B148="C",B149="C",B150="C"),"C",SUM(B139:B150))</f>
        <v>1530838</v>
      </c>
      <c r="C799" s="9">
        <f t="shared" si="2484"/>
        <v>6476506</v>
      </c>
      <c r="D799" s="9">
        <f t="shared" si="2484"/>
        <v>713218</v>
      </c>
      <c r="E799" s="9">
        <f t="shared" si="2484"/>
        <v>1095824</v>
      </c>
      <c r="F799" s="9">
        <f t="shared" si="2484"/>
        <v>980202</v>
      </c>
      <c r="G799" s="9">
        <f t="shared" si="2484"/>
        <v>1710081</v>
      </c>
      <c r="H799" s="9">
        <f t="shared" si="2484"/>
        <v>939157</v>
      </c>
      <c r="I799" s="9">
        <f t="shared" si="2484"/>
        <v>191315</v>
      </c>
      <c r="J799" s="9">
        <f t="shared" si="2484"/>
        <v>309899</v>
      </c>
      <c r="K799" s="9">
        <f t="shared" si="2484"/>
        <v>559705</v>
      </c>
      <c r="L799" s="9">
        <f t="shared" si="2484"/>
        <v>921088</v>
      </c>
      <c r="M799" s="9">
        <f t="shared" si="2484"/>
        <v>373880</v>
      </c>
      <c r="N799" s="9">
        <f t="shared" si="2484"/>
        <v>459158</v>
      </c>
      <c r="O799" s="9">
        <f t="shared" si="2484"/>
        <v>163467</v>
      </c>
      <c r="P799" s="9">
        <f t="shared" si="2484"/>
        <v>194762</v>
      </c>
      <c r="Q799" s="9">
        <f t="shared" si="2484"/>
        <v>208756</v>
      </c>
      <c r="R799" s="9">
        <f t="shared" si="2484"/>
        <v>2332759</v>
      </c>
      <c r="S799" s="9">
        <f t="shared" si="2484"/>
        <v>2025316</v>
      </c>
      <c r="T799" s="9">
        <f t="shared" si="2484"/>
        <v>643376</v>
      </c>
      <c r="U799" s="9">
        <f t="shared" si="2484"/>
        <v>1188557</v>
      </c>
      <c r="V799" s="9">
        <f t="shared" si="2484"/>
        <v>2915208</v>
      </c>
      <c r="W799" s="9">
        <f t="shared" si="2484"/>
        <v>338367</v>
      </c>
      <c r="X799" s="9">
        <f t="shared" si="2484"/>
        <v>453368</v>
      </c>
      <c r="Y799" s="9">
        <f t="shared" si="2484"/>
        <v>262392</v>
      </c>
      <c r="Z799" s="9">
        <f t="shared" si="2484"/>
        <v>3969332</v>
      </c>
      <c r="AA799" s="9">
        <f t="shared" si="2484"/>
        <v>1081871</v>
      </c>
      <c r="AB799" s="9">
        <f t="shared" si="2484"/>
        <v>659202</v>
      </c>
      <c r="AC799" s="9">
        <f t="shared" si="2484"/>
        <v>2568978</v>
      </c>
      <c r="AD799" s="9">
        <f t="shared" si="2484"/>
        <v>308422</v>
      </c>
      <c r="AE799" s="9">
        <f t="shared" si="2484"/>
        <v>284988</v>
      </c>
      <c r="AF799" s="9">
        <f t="shared" si="2484"/>
        <v>779719</v>
      </c>
      <c r="AG799" s="9">
        <f t="shared" si="2484"/>
        <v>82217</v>
      </c>
      <c r="AH799" s="9">
        <f t="shared" si="2484"/>
        <v>374447</v>
      </c>
      <c r="AI799" s="9">
        <f t="shared" si="2484"/>
        <v>376762</v>
      </c>
      <c r="AJ799" s="9">
        <f t="shared" si="2484"/>
        <v>31478473</v>
      </c>
      <c r="AL799" s="1" t="str">
        <f t="shared" si="2476"/>
        <v>YE Feb-13</v>
      </c>
      <c r="AM799" s="34">
        <f t="shared" ref="AM799:BU799" si="2485">IF(B799="C","C",B799/$AJ799)</f>
        <v>4.8631266198967148E-2</v>
      </c>
      <c r="AN799" s="34">
        <f t="shared" si="2485"/>
        <v>0.20574396985520868</v>
      </c>
      <c r="AO799" s="34">
        <f t="shared" si="2485"/>
        <v>2.2657325213964477E-2</v>
      </c>
      <c r="AP799" s="34">
        <f t="shared" si="2485"/>
        <v>3.4811853802438258E-2</v>
      </c>
      <c r="AQ799" s="34">
        <f t="shared" si="2485"/>
        <v>3.1138803969303085E-2</v>
      </c>
      <c r="AR799" s="34">
        <f t="shared" si="2485"/>
        <v>5.4325411528062369E-2</v>
      </c>
      <c r="AS799" s="34">
        <f t="shared" si="2485"/>
        <v>2.9834897010410893E-2</v>
      </c>
      <c r="AT799" s="34">
        <f t="shared" si="2485"/>
        <v>6.0776455071375286E-3</v>
      </c>
      <c r="AU799" s="34">
        <f t="shared" si="2485"/>
        <v>9.844791391246964E-3</v>
      </c>
      <c r="AV799" s="34">
        <f t="shared" si="2485"/>
        <v>1.7780563879321594E-2</v>
      </c>
      <c r="AW799" s="34">
        <f t="shared" si="2485"/>
        <v>2.9260885685274504E-2</v>
      </c>
      <c r="AX799" s="34">
        <f t="shared" si="2485"/>
        <v>1.1877323274226166E-2</v>
      </c>
      <c r="AY799" s="34">
        <f t="shared" si="2485"/>
        <v>1.4586412752613508E-2</v>
      </c>
      <c r="AZ799" s="34">
        <f t="shared" si="2485"/>
        <v>5.1929774357225011E-3</v>
      </c>
      <c r="BA799" s="34">
        <f t="shared" si="2485"/>
        <v>6.1871489128459316E-3</v>
      </c>
      <c r="BB799" s="34">
        <f t="shared" si="2485"/>
        <v>6.6317066904738355E-3</v>
      </c>
      <c r="BC799" s="34">
        <f t="shared" si="2485"/>
        <v>7.4106485406709527E-2</v>
      </c>
      <c r="BD799" s="34">
        <f t="shared" si="2485"/>
        <v>6.4339715589126573E-2</v>
      </c>
      <c r="BE799" s="34">
        <f t="shared" si="2485"/>
        <v>2.0438602596765096E-2</v>
      </c>
      <c r="BF799" s="34">
        <f t="shared" si="2485"/>
        <v>3.7757771795347249E-2</v>
      </c>
      <c r="BG799" s="34">
        <f t="shared" si="2485"/>
        <v>9.260957480370792E-2</v>
      </c>
      <c r="BH799" s="34">
        <f t="shared" si="2485"/>
        <v>1.0749155462528312E-2</v>
      </c>
      <c r="BI799" s="34">
        <f t="shared" si="2485"/>
        <v>1.4402477528055443E-2</v>
      </c>
      <c r="BJ799" s="34">
        <f t="shared" si="2485"/>
        <v>8.3356012853609517E-3</v>
      </c>
      <c r="BK799" s="34">
        <f t="shared" si="2485"/>
        <v>0.12609671377642748</v>
      </c>
      <c r="BL799" s="34">
        <f t="shared" si="2485"/>
        <v>3.4368598502220869E-2</v>
      </c>
      <c r="BM799" s="34">
        <f t="shared" si="2485"/>
        <v>2.0941358877223811E-2</v>
      </c>
      <c r="BN799" s="34">
        <f t="shared" si="2485"/>
        <v>8.1610629588036249E-2</v>
      </c>
      <c r="BO799" s="34">
        <f t="shared" si="2485"/>
        <v>9.7978704367267123E-3</v>
      </c>
      <c r="BP799" s="34">
        <f t="shared" si="2485"/>
        <v>9.0534251772632045E-3</v>
      </c>
      <c r="BQ799" s="34">
        <f t="shared" si="2485"/>
        <v>2.4769911806077759E-2</v>
      </c>
      <c r="BR799" s="34">
        <f t="shared" si="2485"/>
        <v>2.6118484209828093E-3</v>
      </c>
      <c r="BS799" s="34">
        <f t="shared" si="2485"/>
        <v>1.1895335583781336E-2</v>
      </c>
      <c r="BT799" s="34">
        <f t="shared" si="2485"/>
        <v>1.1968877905862842E-2</v>
      </c>
      <c r="BU799" s="34">
        <f t="shared" si="2485"/>
        <v>1</v>
      </c>
    </row>
    <row r="800" spans="1:73" x14ac:dyDescent="0.2">
      <c r="A800" s="2" t="str">
        <f t="shared" si="2472"/>
        <v>YE Mar-13</v>
      </c>
      <c r="B800" s="9">
        <f t="shared" ref="B800:AJ800" si="2486">IF(OR(B140="C",B141="C",B142="C",B143="C",B144="C",B145="C",B146="C",B147="C",B148="C",B149="C",B150="C",B151="C"),"C",SUM(B140:B151))</f>
        <v>1558922</v>
      </c>
      <c r="C800" s="9">
        <f t="shared" si="2486"/>
        <v>6510760</v>
      </c>
      <c r="D800" s="9">
        <f t="shared" si="2486"/>
        <v>729925</v>
      </c>
      <c r="E800" s="9">
        <f t="shared" si="2486"/>
        <v>1107661</v>
      </c>
      <c r="F800" s="9">
        <f t="shared" si="2486"/>
        <v>1001738</v>
      </c>
      <c r="G800" s="9">
        <f t="shared" si="2486"/>
        <v>1731904</v>
      </c>
      <c r="H800" s="9">
        <f t="shared" si="2486"/>
        <v>951360</v>
      </c>
      <c r="I800" s="9">
        <f t="shared" si="2486"/>
        <v>195371</v>
      </c>
      <c r="J800" s="9">
        <f t="shared" si="2486"/>
        <v>313215</v>
      </c>
      <c r="K800" s="9">
        <f t="shared" si="2486"/>
        <v>562780</v>
      </c>
      <c r="L800" s="9">
        <f t="shared" si="2486"/>
        <v>936098</v>
      </c>
      <c r="M800" s="9">
        <f t="shared" si="2486"/>
        <v>376474</v>
      </c>
      <c r="N800" s="9">
        <f t="shared" si="2486"/>
        <v>451482</v>
      </c>
      <c r="O800" s="9">
        <f t="shared" si="2486"/>
        <v>167550</v>
      </c>
      <c r="P800" s="9">
        <f t="shared" si="2486"/>
        <v>196038</v>
      </c>
      <c r="Q800" s="9">
        <f t="shared" si="2486"/>
        <v>214325</v>
      </c>
      <c r="R800" s="9">
        <f t="shared" si="2486"/>
        <v>2336947</v>
      </c>
      <c r="S800" s="9">
        <f t="shared" si="2486"/>
        <v>2025727</v>
      </c>
      <c r="T800" s="9">
        <f t="shared" si="2486"/>
        <v>654903</v>
      </c>
      <c r="U800" s="9">
        <f t="shared" si="2486"/>
        <v>1198116</v>
      </c>
      <c r="V800" s="9">
        <f t="shared" si="2486"/>
        <v>2948889</v>
      </c>
      <c r="W800" s="9">
        <f t="shared" si="2486"/>
        <v>340306</v>
      </c>
      <c r="X800" s="9">
        <f t="shared" si="2486"/>
        <v>459406</v>
      </c>
      <c r="Y800" s="9">
        <f t="shared" si="2486"/>
        <v>265629</v>
      </c>
      <c r="Z800" s="9">
        <f t="shared" si="2486"/>
        <v>4014227</v>
      </c>
      <c r="AA800" s="9">
        <f t="shared" si="2486"/>
        <v>1088851</v>
      </c>
      <c r="AB800" s="9">
        <f t="shared" si="2486"/>
        <v>671327</v>
      </c>
      <c r="AC800" s="9">
        <f t="shared" si="2486"/>
        <v>2602929</v>
      </c>
      <c r="AD800" s="9">
        <f t="shared" si="2486"/>
        <v>309858</v>
      </c>
      <c r="AE800" s="9">
        <f t="shared" si="2486"/>
        <v>291908</v>
      </c>
      <c r="AF800" s="9">
        <f t="shared" si="2486"/>
        <v>785963</v>
      </c>
      <c r="AG800" s="9">
        <f t="shared" si="2486"/>
        <v>83706</v>
      </c>
      <c r="AH800" s="9">
        <f t="shared" si="2486"/>
        <v>384246</v>
      </c>
      <c r="AI800" s="9">
        <f t="shared" si="2486"/>
        <v>377204</v>
      </c>
      <c r="AJ800" s="9">
        <f t="shared" si="2486"/>
        <v>31805778</v>
      </c>
      <c r="AL800" s="1" t="str">
        <f t="shared" si="2476"/>
        <v>YE Mar-13</v>
      </c>
      <c r="AM800" s="34">
        <f t="shared" ref="AM800:BU800" si="2487">IF(B800="C","C",B800/$AJ800)</f>
        <v>4.9013798687773023E-2</v>
      </c>
      <c r="AN800" s="34">
        <f t="shared" si="2487"/>
        <v>0.20470368622959012</v>
      </c>
      <c r="AO800" s="34">
        <f t="shared" si="2487"/>
        <v>2.2949446481076489E-2</v>
      </c>
      <c r="AP800" s="34">
        <f t="shared" si="2487"/>
        <v>3.4825779139878298E-2</v>
      </c>
      <c r="AQ800" s="34">
        <f t="shared" si="2487"/>
        <v>3.1495472300661846E-2</v>
      </c>
      <c r="AR800" s="34">
        <f t="shared" si="2487"/>
        <v>5.44524960213204E-2</v>
      </c>
      <c r="AS800" s="34">
        <f t="shared" si="2487"/>
        <v>2.9911546260556809E-2</v>
      </c>
      <c r="AT800" s="34">
        <f t="shared" si="2487"/>
        <v>6.1426260348041162E-3</v>
      </c>
      <c r="AU800" s="34">
        <f t="shared" si="2487"/>
        <v>9.8477389862936231E-3</v>
      </c>
      <c r="AV800" s="34">
        <f t="shared" si="2487"/>
        <v>1.7694269261390179E-2</v>
      </c>
      <c r="AW800" s="34">
        <f t="shared" si="2487"/>
        <v>2.943169634146349E-2</v>
      </c>
      <c r="AX800" s="34">
        <f t="shared" si="2487"/>
        <v>1.183665433368742E-2</v>
      </c>
      <c r="AY800" s="34">
        <f t="shared" si="2487"/>
        <v>1.4194967970913965E-2</v>
      </c>
      <c r="AZ800" s="34">
        <f t="shared" si="2487"/>
        <v>5.2679107550835571E-3</v>
      </c>
      <c r="BA800" s="34">
        <f t="shared" si="2487"/>
        <v>6.1635970671743987E-3</v>
      </c>
      <c r="BB800" s="34">
        <f t="shared" si="2487"/>
        <v>6.7385554913953058E-3</v>
      </c>
      <c r="BC800" s="34">
        <f t="shared" si="2487"/>
        <v>7.3475549002448542E-2</v>
      </c>
      <c r="BD800" s="34">
        <f t="shared" si="2487"/>
        <v>6.3690534468296922E-2</v>
      </c>
      <c r="BE800" s="34">
        <f t="shared" si="2487"/>
        <v>2.0590692672255967E-2</v>
      </c>
      <c r="BF800" s="34">
        <f t="shared" si="2487"/>
        <v>3.7669759249404307E-2</v>
      </c>
      <c r="BG800" s="34">
        <f t="shared" si="2487"/>
        <v>9.2715512256923885E-2</v>
      </c>
      <c r="BH800" s="34">
        <f t="shared" si="2487"/>
        <v>1.0699502461470995E-2</v>
      </c>
      <c r="BI800" s="34">
        <f t="shared" si="2487"/>
        <v>1.4444105093106039E-2</v>
      </c>
      <c r="BJ800" s="34">
        <f t="shared" si="2487"/>
        <v>8.3515957383592382E-3</v>
      </c>
      <c r="BK800" s="34">
        <f t="shared" si="2487"/>
        <v>0.12621062122737572</v>
      </c>
      <c r="BL800" s="34">
        <f t="shared" si="2487"/>
        <v>3.4234377162539457E-2</v>
      </c>
      <c r="BM800" s="34">
        <f t="shared" si="2487"/>
        <v>2.1107076833649534E-2</v>
      </c>
      <c r="BN800" s="34">
        <f t="shared" si="2487"/>
        <v>8.1838243353141688E-2</v>
      </c>
      <c r="BO800" s="34">
        <f t="shared" si="2487"/>
        <v>9.7421921262231034E-3</v>
      </c>
      <c r="BP800" s="34">
        <f t="shared" si="2487"/>
        <v>9.177829261085832E-3</v>
      </c>
      <c r="BQ800" s="34">
        <f t="shared" si="2487"/>
        <v>2.4711327608461581E-2</v>
      </c>
      <c r="BR800" s="34">
        <f t="shared" si="2487"/>
        <v>2.6317859604000253E-3</v>
      </c>
      <c r="BS800" s="34">
        <f t="shared" si="2487"/>
        <v>1.2081012450002008E-2</v>
      </c>
      <c r="BT800" s="34">
        <f t="shared" si="2487"/>
        <v>1.1859606138230607E-2</v>
      </c>
      <c r="BU800" s="34">
        <f t="shared" si="2487"/>
        <v>1</v>
      </c>
    </row>
    <row r="801" spans="1:73" x14ac:dyDescent="0.2">
      <c r="A801" s="2" t="str">
        <f t="shared" si="2472"/>
        <v>YE Apr-13</v>
      </c>
      <c r="B801" s="9">
        <f t="shared" ref="B801:AJ801" si="2488">IF(OR(B141="C",B142="C",B143="C",B144="C",B145="C",B146="C",B147="C",B148="C",B149="C",B150="C",B151="C",B152="C"),"C",SUM(B141:B152))</f>
        <v>1552040</v>
      </c>
      <c r="C801" s="9">
        <f t="shared" si="2488"/>
        <v>6520343</v>
      </c>
      <c r="D801" s="9">
        <f t="shared" si="2488"/>
        <v>722529</v>
      </c>
      <c r="E801" s="9">
        <f t="shared" si="2488"/>
        <v>1099181</v>
      </c>
      <c r="F801" s="9">
        <f t="shared" si="2488"/>
        <v>996756</v>
      </c>
      <c r="G801" s="9">
        <f t="shared" si="2488"/>
        <v>1720224</v>
      </c>
      <c r="H801" s="9">
        <f t="shared" si="2488"/>
        <v>949590</v>
      </c>
      <c r="I801" s="9">
        <f t="shared" si="2488"/>
        <v>195131</v>
      </c>
      <c r="J801" s="9">
        <f t="shared" si="2488"/>
        <v>313967</v>
      </c>
      <c r="K801" s="9">
        <f t="shared" si="2488"/>
        <v>556310</v>
      </c>
      <c r="L801" s="9">
        <f t="shared" si="2488"/>
        <v>941812</v>
      </c>
      <c r="M801" s="9">
        <f t="shared" si="2488"/>
        <v>373635</v>
      </c>
      <c r="N801" s="9">
        <f t="shared" si="2488"/>
        <v>446720</v>
      </c>
      <c r="O801" s="9">
        <f t="shared" si="2488"/>
        <v>167767</v>
      </c>
      <c r="P801" s="9">
        <f t="shared" si="2488"/>
        <v>194130</v>
      </c>
      <c r="Q801" s="9">
        <f t="shared" si="2488"/>
        <v>211303</v>
      </c>
      <c r="R801" s="9">
        <f t="shared" si="2488"/>
        <v>2354737</v>
      </c>
      <c r="S801" s="9">
        <f t="shared" si="2488"/>
        <v>2041371</v>
      </c>
      <c r="T801" s="9">
        <f t="shared" si="2488"/>
        <v>654118</v>
      </c>
      <c r="U801" s="9">
        <f t="shared" si="2488"/>
        <v>1190445</v>
      </c>
      <c r="V801" s="9">
        <f t="shared" si="2488"/>
        <v>2969768</v>
      </c>
      <c r="W801" s="9">
        <f t="shared" si="2488"/>
        <v>334589</v>
      </c>
      <c r="X801" s="9">
        <f t="shared" si="2488"/>
        <v>460663</v>
      </c>
      <c r="Y801" s="9">
        <f t="shared" si="2488"/>
        <v>260629</v>
      </c>
      <c r="Z801" s="9">
        <f t="shared" si="2488"/>
        <v>4025646</v>
      </c>
      <c r="AA801" s="9">
        <f t="shared" si="2488"/>
        <v>1083146</v>
      </c>
      <c r="AB801" s="9">
        <f t="shared" si="2488"/>
        <v>662712</v>
      </c>
      <c r="AC801" s="9">
        <f t="shared" si="2488"/>
        <v>2613494</v>
      </c>
      <c r="AD801" s="9">
        <f t="shared" si="2488"/>
        <v>309214</v>
      </c>
      <c r="AE801" s="9">
        <f t="shared" si="2488"/>
        <v>284176</v>
      </c>
      <c r="AF801" s="9">
        <f t="shared" si="2488"/>
        <v>787945</v>
      </c>
      <c r="AG801" s="9">
        <f t="shared" si="2488"/>
        <v>84019</v>
      </c>
      <c r="AH801" s="9">
        <f t="shared" si="2488"/>
        <v>385102</v>
      </c>
      <c r="AI801" s="9">
        <f t="shared" si="2488"/>
        <v>376161</v>
      </c>
      <c r="AJ801" s="9">
        <f t="shared" si="2488"/>
        <v>31772343</v>
      </c>
      <c r="AL801" s="1" t="str">
        <f t="shared" ref="AL801:AL806" si="2489">A801</f>
        <v>YE Apr-13</v>
      </c>
      <c r="AM801" s="34">
        <f t="shared" ref="AM801:BU801" si="2490">IF(B801="C","C",B801/$AJ801)</f>
        <v>4.884877391635864E-2</v>
      </c>
      <c r="AN801" s="34">
        <f t="shared" si="2490"/>
        <v>0.20522071664655012</v>
      </c>
      <c r="AO801" s="34">
        <f t="shared" si="2490"/>
        <v>2.2740815809523397E-2</v>
      </c>
      <c r="AP801" s="34">
        <f t="shared" si="2490"/>
        <v>3.4595528570241105E-2</v>
      </c>
      <c r="AQ801" s="34">
        <f t="shared" si="2490"/>
        <v>3.137181290029508E-2</v>
      </c>
      <c r="AR801" s="34">
        <f t="shared" si="2490"/>
        <v>5.4142182715325712E-2</v>
      </c>
      <c r="AS801" s="34">
        <f t="shared" si="2490"/>
        <v>2.9887314259448853E-2</v>
      </c>
      <c r="AT801" s="34">
        <f t="shared" si="2490"/>
        <v>6.141536367022098E-3</v>
      </c>
      <c r="AU801" s="34">
        <f t="shared" si="2490"/>
        <v>9.8817704441878894E-3</v>
      </c>
      <c r="AV801" s="34">
        <f t="shared" si="2490"/>
        <v>1.750925325211301E-2</v>
      </c>
      <c r="AW801" s="34">
        <f t="shared" si="2490"/>
        <v>2.9642510154192909E-2</v>
      </c>
      <c r="AX801" s="34">
        <f t="shared" si="2490"/>
        <v>1.1759755961340339E-2</v>
      </c>
      <c r="AY801" s="34">
        <f t="shared" si="2490"/>
        <v>1.4060026986363581E-2</v>
      </c>
      <c r="AZ801" s="34">
        <f t="shared" si="2490"/>
        <v>5.2802841767130614E-3</v>
      </c>
      <c r="BA801" s="34">
        <f t="shared" si="2490"/>
        <v>6.1100309788296066E-3</v>
      </c>
      <c r="BB801" s="34">
        <f t="shared" si="2490"/>
        <v>6.6505325087293692E-3</v>
      </c>
      <c r="BC801" s="34">
        <f t="shared" si="2490"/>
        <v>7.4112790485737864E-2</v>
      </c>
      <c r="BD801" s="34">
        <f t="shared" si="2490"/>
        <v>6.4249935864031174E-2</v>
      </c>
      <c r="BE801" s="34">
        <f t="shared" si="2490"/>
        <v>2.0587653859836526E-2</v>
      </c>
      <c r="BF801" s="34">
        <f t="shared" si="2490"/>
        <v>3.7467963882927995E-2</v>
      </c>
      <c r="BG801" s="34">
        <f t="shared" si="2490"/>
        <v>9.3470223458181859E-2</v>
      </c>
      <c r="BH801" s="34">
        <f t="shared" si="2490"/>
        <v>1.0530825504433211E-2</v>
      </c>
      <c r="BI801" s="34">
        <f t="shared" si="2490"/>
        <v>1.4498867773144714E-2</v>
      </c>
      <c r="BJ801" s="34">
        <f t="shared" si="2490"/>
        <v>8.2030148044165332E-3</v>
      </c>
      <c r="BK801" s="34">
        <f t="shared" si="2490"/>
        <v>0.12670283711843347</v>
      </c>
      <c r="BL801" s="34">
        <f t="shared" si="2490"/>
        <v>3.409084435478995E-2</v>
      </c>
      <c r="BM801" s="34">
        <f t="shared" si="2490"/>
        <v>2.0858140679143492E-2</v>
      </c>
      <c r="BN801" s="34">
        <f t="shared" si="2490"/>
        <v>8.2256886122625578E-2</v>
      </c>
      <c r="BO801" s="34">
        <f t="shared" si="2490"/>
        <v>9.732174929623541E-3</v>
      </c>
      <c r="BP801" s="34">
        <f t="shared" si="2490"/>
        <v>8.9441310639256279E-3</v>
      </c>
      <c r="BQ801" s="34">
        <f t="shared" si="2490"/>
        <v>2.4799713385947018E-2</v>
      </c>
      <c r="BR801" s="34">
        <f t="shared" si="2490"/>
        <v>2.6444068037412287E-3</v>
      </c>
      <c r="BS801" s="34">
        <f t="shared" si="2490"/>
        <v>1.2120667336368615E-2</v>
      </c>
      <c r="BT801" s="34">
        <f t="shared" si="2490"/>
        <v>1.1839259068807107E-2</v>
      </c>
      <c r="BU801" s="34">
        <f t="shared" si="2490"/>
        <v>1</v>
      </c>
    </row>
    <row r="802" spans="1:73" x14ac:dyDescent="0.2">
      <c r="A802" s="2" t="str">
        <f t="shared" si="2472"/>
        <v>YE May-13</v>
      </c>
      <c r="B802" s="9">
        <f t="shared" ref="B802:AJ802" si="2491">IF(OR(B142="C",B143="C",B144="C",B145="C",B146="C",B147="C",B148="C",B149="C",B150="C",B151="C",B152="C",B153="C"),"C",SUM(B142:B153))</f>
        <v>1555019</v>
      </c>
      <c r="C802" s="9">
        <f t="shared" si="2491"/>
        <v>6559795</v>
      </c>
      <c r="D802" s="9">
        <f t="shared" si="2491"/>
        <v>724754</v>
      </c>
      <c r="E802" s="9">
        <f t="shared" si="2491"/>
        <v>1092318</v>
      </c>
      <c r="F802" s="9">
        <f t="shared" si="2491"/>
        <v>993689</v>
      </c>
      <c r="G802" s="9">
        <f t="shared" si="2491"/>
        <v>1739795</v>
      </c>
      <c r="H802" s="9">
        <f t="shared" si="2491"/>
        <v>951692</v>
      </c>
      <c r="I802" s="9">
        <f t="shared" si="2491"/>
        <v>196366</v>
      </c>
      <c r="J802" s="9">
        <f t="shared" si="2491"/>
        <v>317837</v>
      </c>
      <c r="K802" s="9">
        <f t="shared" si="2491"/>
        <v>557094</v>
      </c>
      <c r="L802" s="9">
        <f t="shared" si="2491"/>
        <v>944856</v>
      </c>
      <c r="M802" s="9">
        <f t="shared" si="2491"/>
        <v>373781</v>
      </c>
      <c r="N802" s="9">
        <f t="shared" si="2491"/>
        <v>447831</v>
      </c>
      <c r="O802" s="9">
        <f t="shared" si="2491"/>
        <v>167778</v>
      </c>
      <c r="P802" s="9">
        <f t="shared" si="2491"/>
        <v>195013</v>
      </c>
      <c r="Q802" s="9">
        <f t="shared" si="2491"/>
        <v>212309</v>
      </c>
      <c r="R802" s="9">
        <f t="shared" si="2491"/>
        <v>2380525</v>
      </c>
      <c r="S802" s="9">
        <f t="shared" si="2491"/>
        <v>2063262</v>
      </c>
      <c r="T802" s="9">
        <f t="shared" si="2491"/>
        <v>658219</v>
      </c>
      <c r="U802" s="9">
        <f t="shared" si="2491"/>
        <v>1198310</v>
      </c>
      <c r="V802" s="9">
        <f t="shared" si="2491"/>
        <v>2996783</v>
      </c>
      <c r="W802" s="9">
        <f t="shared" si="2491"/>
        <v>335487</v>
      </c>
      <c r="X802" s="9">
        <f t="shared" si="2491"/>
        <v>466683</v>
      </c>
      <c r="Y802" s="9">
        <f t="shared" si="2491"/>
        <v>260027</v>
      </c>
      <c r="Z802" s="9">
        <f t="shared" si="2491"/>
        <v>4058978</v>
      </c>
      <c r="AA802" s="9">
        <f t="shared" si="2491"/>
        <v>1082113</v>
      </c>
      <c r="AB802" s="9">
        <f t="shared" si="2491"/>
        <v>662331</v>
      </c>
      <c r="AC802" s="9">
        <f t="shared" si="2491"/>
        <v>2623538</v>
      </c>
      <c r="AD802" s="9">
        <f t="shared" si="2491"/>
        <v>310531</v>
      </c>
      <c r="AE802" s="9">
        <f t="shared" si="2491"/>
        <v>284978</v>
      </c>
      <c r="AF802" s="9">
        <f t="shared" si="2491"/>
        <v>788883</v>
      </c>
      <c r="AG802" s="9">
        <f t="shared" si="2491"/>
        <v>83640</v>
      </c>
      <c r="AH802" s="9">
        <f t="shared" si="2491"/>
        <v>384325</v>
      </c>
      <c r="AI802" s="9">
        <f t="shared" si="2491"/>
        <v>376993</v>
      </c>
      <c r="AJ802" s="9">
        <f t="shared" si="2491"/>
        <v>31923279</v>
      </c>
      <c r="AL802" s="1" t="str">
        <f t="shared" si="2489"/>
        <v>YE May-13</v>
      </c>
      <c r="AM802" s="34">
        <f t="shared" ref="AM802:BU802" si="2492">IF(B802="C","C",B802/$AJ802)</f>
        <v>4.8711130206893848E-2</v>
      </c>
      <c r="AN802" s="34">
        <f t="shared" si="2492"/>
        <v>0.20548625346412566</v>
      </c>
      <c r="AO802" s="34">
        <f t="shared" si="2492"/>
        <v>2.2702993636712569E-2</v>
      </c>
      <c r="AP802" s="34">
        <f t="shared" si="2492"/>
        <v>3.4216973763879333E-2</v>
      </c>
      <c r="AQ802" s="34">
        <f t="shared" si="2492"/>
        <v>3.1127410188658878E-2</v>
      </c>
      <c r="AR802" s="34">
        <f t="shared" si="2492"/>
        <v>5.4499257422772895E-2</v>
      </c>
      <c r="AS802" s="34">
        <f t="shared" si="2492"/>
        <v>2.9811849841615581E-2</v>
      </c>
      <c r="AT802" s="34">
        <f t="shared" si="2492"/>
        <v>6.1511851586423813E-3</v>
      </c>
      <c r="AU802" s="34">
        <f t="shared" si="2492"/>
        <v>9.9562767346048631E-3</v>
      </c>
      <c r="AV802" s="34">
        <f t="shared" si="2492"/>
        <v>1.7451026882294891E-2</v>
      </c>
      <c r="AW802" s="34">
        <f t="shared" si="2492"/>
        <v>2.9597711438101332E-2</v>
      </c>
      <c r="AX802" s="34">
        <f t="shared" si="2492"/>
        <v>1.1708728291977775E-2</v>
      </c>
      <c r="AY802" s="34">
        <f t="shared" si="2492"/>
        <v>1.4028352162696069E-2</v>
      </c>
      <c r="AZ802" s="34">
        <f t="shared" si="2492"/>
        <v>5.2556631165614287E-3</v>
      </c>
      <c r="BA802" s="34">
        <f t="shared" si="2492"/>
        <v>6.1088022944008977E-3</v>
      </c>
      <c r="BB802" s="34">
        <f t="shared" si="2492"/>
        <v>6.6506012743866314E-3</v>
      </c>
      <c r="BC802" s="34">
        <f t="shared" si="2492"/>
        <v>7.4570190612311474E-2</v>
      </c>
      <c r="BD802" s="34">
        <f t="shared" si="2492"/>
        <v>6.4631894486778751E-2</v>
      </c>
      <c r="BE802" s="34">
        <f t="shared" si="2492"/>
        <v>2.061877791438655E-2</v>
      </c>
      <c r="BF802" s="34">
        <f t="shared" si="2492"/>
        <v>3.7537184071849264E-2</v>
      </c>
      <c r="BG802" s="34">
        <f t="shared" si="2492"/>
        <v>9.3874535883359603E-2</v>
      </c>
      <c r="BH802" s="34">
        <f t="shared" si="2492"/>
        <v>1.0509164801021849E-2</v>
      </c>
      <c r="BI802" s="34">
        <f t="shared" si="2492"/>
        <v>1.4618893002814654E-2</v>
      </c>
      <c r="BJ802" s="34">
        <f t="shared" si="2492"/>
        <v>8.1453725351960243E-3</v>
      </c>
      <c r="BK802" s="34">
        <f t="shared" si="2492"/>
        <v>0.1271479035721863</v>
      </c>
      <c r="BL802" s="34">
        <f t="shared" si="2492"/>
        <v>3.3897301088650696E-2</v>
      </c>
      <c r="BM802" s="34">
        <f t="shared" si="2492"/>
        <v>2.07475867375654E-2</v>
      </c>
      <c r="BN802" s="34">
        <f t="shared" si="2492"/>
        <v>8.2182597846543276E-2</v>
      </c>
      <c r="BO802" s="34">
        <f t="shared" si="2492"/>
        <v>9.7274155327214343E-3</v>
      </c>
      <c r="BP802" s="34">
        <f t="shared" si="2492"/>
        <v>8.9269651779818725E-3</v>
      </c>
      <c r="BQ802" s="34">
        <f t="shared" si="2492"/>
        <v>2.4711841161429562E-2</v>
      </c>
      <c r="BR802" s="34">
        <f t="shared" si="2492"/>
        <v>2.6200316076553415E-3</v>
      </c>
      <c r="BS802" s="34">
        <f t="shared" si="2492"/>
        <v>1.2039020177093964E-2</v>
      </c>
      <c r="BT802" s="34">
        <f t="shared" si="2492"/>
        <v>1.1809344522534794E-2</v>
      </c>
      <c r="BU802" s="34">
        <f t="shared" si="2492"/>
        <v>1</v>
      </c>
    </row>
    <row r="803" spans="1:73" x14ac:dyDescent="0.2">
      <c r="A803" s="2" t="str">
        <f t="shared" si="2472"/>
        <v>YE Jun-13</v>
      </c>
      <c r="B803" s="9">
        <f t="shared" ref="B803:AJ803" si="2493">IF(OR(B143="C",B144="C",B145="C",B146="C",B147="C",B148="C",B149="C",B150="C",B151="C",B152="C",B153="C",B154="C"),"C",SUM(B143:B154))</f>
        <v>1557533</v>
      </c>
      <c r="C803" s="9">
        <f t="shared" si="2493"/>
        <v>6548831</v>
      </c>
      <c r="D803" s="9">
        <f t="shared" si="2493"/>
        <v>722099</v>
      </c>
      <c r="E803" s="9">
        <f t="shared" si="2493"/>
        <v>1083343</v>
      </c>
      <c r="F803" s="9">
        <f t="shared" si="2493"/>
        <v>993831</v>
      </c>
      <c r="G803" s="9">
        <f t="shared" si="2493"/>
        <v>1739748</v>
      </c>
      <c r="H803" s="9">
        <f t="shared" si="2493"/>
        <v>947690</v>
      </c>
      <c r="I803" s="9">
        <f t="shared" si="2493"/>
        <v>197292</v>
      </c>
      <c r="J803" s="9">
        <f t="shared" si="2493"/>
        <v>318869</v>
      </c>
      <c r="K803" s="9">
        <f t="shared" si="2493"/>
        <v>560344</v>
      </c>
      <c r="L803" s="9">
        <f t="shared" si="2493"/>
        <v>942891</v>
      </c>
      <c r="M803" s="9">
        <f t="shared" si="2493"/>
        <v>370044</v>
      </c>
      <c r="N803" s="9">
        <f t="shared" si="2493"/>
        <v>446736</v>
      </c>
      <c r="O803" s="9">
        <f t="shared" si="2493"/>
        <v>166640</v>
      </c>
      <c r="P803" s="9">
        <f t="shared" si="2493"/>
        <v>195234</v>
      </c>
      <c r="Q803" s="9">
        <f t="shared" si="2493"/>
        <v>213952</v>
      </c>
      <c r="R803" s="9">
        <f t="shared" si="2493"/>
        <v>2399093</v>
      </c>
      <c r="S803" s="9">
        <f t="shared" si="2493"/>
        <v>2080503</v>
      </c>
      <c r="T803" s="9">
        <f t="shared" si="2493"/>
        <v>659318</v>
      </c>
      <c r="U803" s="9">
        <f t="shared" si="2493"/>
        <v>1198827</v>
      </c>
      <c r="V803" s="9">
        <f t="shared" si="2493"/>
        <v>3017171</v>
      </c>
      <c r="W803" s="9">
        <f t="shared" si="2493"/>
        <v>333381</v>
      </c>
      <c r="X803" s="9">
        <f t="shared" si="2493"/>
        <v>468857</v>
      </c>
      <c r="Y803" s="9">
        <f t="shared" si="2493"/>
        <v>261097</v>
      </c>
      <c r="Z803" s="9">
        <f t="shared" si="2493"/>
        <v>4080504</v>
      </c>
      <c r="AA803" s="9">
        <f t="shared" si="2493"/>
        <v>1081586</v>
      </c>
      <c r="AB803" s="9">
        <f t="shared" si="2493"/>
        <v>665331</v>
      </c>
      <c r="AC803" s="9">
        <f t="shared" si="2493"/>
        <v>2648905</v>
      </c>
      <c r="AD803" s="9">
        <f t="shared" si="2493"/>
        <v>310114</v>
      </c>
      <c r="AE803" s="9">
        <f t="shared" si="2493"/>
        <v>284609</v>
      </c>
      <c r="AF803" s="9">
        <f t="shared" si="2493"/>
        <v>793000</v>
      </c>
      <c r="AG803" s="9">
        <f t="shared" si="2493"/>
        <v>83024</v>
      </c>
      <c r="AH803" s="9">
        <f t="shared" si="2493"/>
        <v>384622</v>
      </c>
      <c r="AI803" s="9">
        <f t="shared" si="2493"/>
        <v>375500</v>
      </c>
      <c r="AJ803" s="9">
        <f t="shared" si="2493"/>
        <v>31969497</v>
      </c>
      <c r="AL803" s="1" t="str">
        <f t="shared" si="2489"/>
        <v>YE Jun-13</v>
      </c>
      <c r="AM803" s="34">
        <f t="shared" ref="AM803:BU803" si="2494">IF(B803="C","C",B803/$AJ803)</f>
        <v>4.8719346444518662E-2</v>
      </c>
      <c r="AN803" s="34">
        <f t="shared" si="2494"/>
        <v>0.20484623201922758</v>
      </c>
      <c r="AO803" s="34">
        <f t="shared" si="2494"/>
        <v>2.2587124220315384E-2</v>
      </c>
      <c r="AP803" s="34">
        <f t="shared" si="2494"/>
        <v>3.3886770254783802E-2</v>
      </c>
      <c r="AQ803" s="34">
        <f t="shared" si="2494"/>
        <v>3.1086851319556262E-2</v>
      </c>
      <c r="AR803" s="34">
        <f t="shared" si="2494"/>
        <v>5.4418998209449461E-2</v>
      </c>
      <c r="AS803" s="34">
        <f t="shared" si="2494"/>
        <v>2.9643569306079479E-2</v>
      </c>
      <c r="AT803" s="34">
        <f t="shared" si="2494"/>
        <v>6.171257558415761E-3</v>
      </c>
      <c r="AU803" s="34">
        <f t="shared" si="2494"/>
        <v>9.9741638099592241E-3</v>
      </c>
      <c r="AV803" s="34">
        <f t="shared" si="2494"/>
        <v>1.7527457501129905E-2</v>
      </c>
      <c r="AW803" s="34">
        <f t="shared" si="2494"/>
        <v>2.9493457466659549E-2</v>
      </c>
      <c r="AX803" s="34">
        <f t="shared" si="2494"/>
        <v>1.1574908419735224E-2</v>
      </c>
      <c r="AY803" s="34">
        <f t="shared" si="2494"/>
        <v>1.3973820107335439E-2</v>
      </c>
      <c r="AZ803" s="34">
        <f t="shared" si="2494"/>
        <v>5.2124686228250637E-3</v>
      </c>
      <c r="BA803" s="34">
        <f t="shared" si="2494"/>
        <v>6.1068836960431376E-3</v>
      </c>
      <c r="BB803" s="34">
        <f t="shared" si="2494"/>
        <v>6.6923793014322368E-3</v>
      </c>
      <c r="BC803" s="34">
        <f t="shared" si="2494"/>
        <v>7.5043188824647444E-2</v>
      </c>
      <c r="BD803" s="34">
        <f t="shared" si="2494"/>
        <v>6.5077752083493839E-2</v>
      </c>
      <c r="BE803" s="34">
        <f t="shared" si="2494"/>
        <v>2.0623346060152276E-2</v>
      </c>
      <c r="BF803" s="34">
        <f t="shared" si="2494"/>
        <v>3.7499088584346509E-2</v>
      </c>
      <c r="BG803" s="34">
        <f t="shared" si="2494"/>
        <v>9.4376555252026637E-2</v>
      </c>
      <c r="BH803" s="34">
        <f t="shared" si="2494"/>
        <v>1.0428096507117394E-2</v>
      </c>
      <c r="BI803" s="34">
        <f t="shared" si="2494"/>
        <v>1.4665760928299873E-2</v>
      </c>
      <c r="BJ803" s="34">
        <f t="shared" si="2494"/>
        <v>8.1670662506826436E-3</v>
      </c>
      <c r="BK803" s="34">
        <f t="shared" si="2494"/>
        <v>0.12763741637849355</v>
      </c>
      <c r="BL803" s="34">
        <f t="shared" si="2494"/>
        <v>3.3831811617179963E-2</v>
      </c>
      <c r="BM803" s="34">
        <f t="shared" si="2494"/>
        <v>2.0811431596812424E-2</v>
      </c>
      <c r="BN803" s="34">
        <f t="shared" si="2494"/>
        <v>8.2857262346041918E-2</v>
      </c>
      <c r="BO803" s="34">
        <f t="shared" si="2494"/>
        <v>9.7003090164352601E-3</v>
      </c>
      <c r="BP803" s="34">
        <f t="shared" si="2494"/>
        <v>8.9025172964091372E-3</v>
      </c>
      <c r="BQ803" s="34">
        <f t="shared" si="2494"/>
        <v>2.4804894490520136E-2</v>
      </c>
      <c r="BR803" s="34">
        <f t="shared" si="2494"/>
        <v>2.5969754857262848E-3</v>
      </c>
      <c r="BS803" s="34">
        <f t="shared" si="2494"/>
        <v>1.2030905584782895E-2</v>
      </c>
      <c r="BT803" s="34">
        <f t="shared" si="2494"/>
        <v>1.1745571098600645E-2</v>
      </c>
      <c r="BU803" s="34">
        <f t="shared" si="2494"/>
        <v>1</v>
      </c>
    </row>
    <row r="804" spans="1:73" x14ac:dyDescent="0.2">
      <c r="A804" s="2" t="str">
        <f t="shared" si="2472"/>
        <v>YE Jul-13</v>
      </c>
      <c r="B804" s="9">
        <f t="shared" ref="B804:AJ804" si="2495">IF(OR(B144="C",B145="C",B146="C",B147="C",B148="C",B149="C",B150="C",B151="C",B152="C",B153="C",B154="C",B155="C"),"C",SUM(B144:B155))</f>
        <v>1555704</v>
      </c>
      <c r="C804" s="9">
        <f t="shared" si="2495"/>
        <v>6590464</v>
      </c>
      <c r="D804" s="9">
        <f t="shared" si="2495"/>
        <v>721703</v>
      </c>
      <c r="E804" s="9">
        <f t="shared" si="2495"/>
        <v>1091846</v>
      </c>
      <c r="F804" s="9">
        <f t="shared" si="2495"/>
        <v>1002507</v>
      </c>
      <c r="G804" s="9">
        <f t="shared" si="2495"/>
        <v>1750662</v>
      </c>
      <c r="H804" s="9">
        <f t="shared" si="2495"/>
        <v>956144</v>
      </c>
      <c r="I804" s="9">
        <f t="shared" si="2495"/>
        <v>197241</v>
      </c>
      <c r="J804" s="9">
        <f t="shared" si="2495"/>
        <v>319738</v>
      </c>
      <c r="K804" s="9">
        <f t="shared" si="2495"/>
        <v>567254</v>
      </c>
      <c r="L804" s="9">
        <f t="shared" si="2495"/>
        <v>951815</v>
      </c>
      <c r="M804" s="9">
        <f t="shared" si="2495"/>
        <v>377811</v>
      </c>
      <c r="N804" s="9">
        <f t="shared" si="2495"/>
        <v>447234</v>
      </c>
      <c r="O804" s="9">
        <f t="shared" si="2495"/>
        <v>167414</v>
      </c>
      <c r="P804" s="9">
        <f t="shared" si="2495"/>
        <v>197968</v>
      </c>
      <c r="Q804" s="9">
        <f t="shared" si="2495"/>
        <v>215264</v>
      </c>
      <c r="R804" s="9">
        <f t="shared" si="2495"/>
        <v>2418641</v>
      </c>
      <c r="S804" s="9">
        <f t="shared" si="2495"/>
        <v>2095155</v>
      </c>
      <c r="T804" s="9">
        <f t="shared" si="2495"/>
        <v>661729</v>
      </c>
      <c r="U804" s="9">
        <f t="shared" si="2495"/>
        <v>1196918</v>
      </c>
      <c r="V804" s="9">
        <f t="shared" si="2495"/>
        <v>3034155</v>
      </c>
      <c r="W804" s="9">
        <f t="shared" si="2495"/>
        <v>332807</v>
      </c>
      <c r="X804" s="9">
        <f t="shared" si="2495"/>
        <v>471495</v>
      </c>
      <c r="Y804" s="9">
        <f t="shared" si="2495"/>
        <v>258531</v>
      </c>
      <c r="Z804" s="9">
        <f t="shared" si="2495"/>
        <v>4096985</v>
      </c>
      <c r="AA804" s="9">
        <f t="shared" si="2495"/>
        <v>1077405</v>
      </c>
      <c r="AB804" s="9">
        <f t="shared" si="2495"/>
        <v>667429</v>
      </c>
      <c r="AC804" s="9">
        <f t="shared" si="2495"/>
        <v>2675148</v>
      </c>
      <c r="AD804" s="9">
        <f t="shared" si="2495"/>
        <v>314826</v>
      </c>
      <c r="AE804" s="9">
        <f t="shared" si="2495"/>
        <v>283982</v>
      </c>
      <c r="AF804" s="9">
        <f t="shared" si="2495"/>
        <v>793591</v>
      </c>
      <c r="AG804" s="9">
        <f t="shared" si="2495"/>
        <v>81955</v>
      </c>
      <c r="AH804" s="9">
        <f t="shared" si="2495"/>
        <v>384833</v>
      </c>
      <c r="AI804" s="9">
        <f t="shared" si="2495"/>
        <v>374495</v>
      </c>
      <c r="AJ804" s="9">
        <f t="shared" si="2495"/>
        <v>32138690</v>
      </c>
      <c r="AL804" s="1" t="str">
        <f t="shared" si="2489"/>
        <v>YE Jul-13</v>
      </c>
      <c r="AM804" s="34">
        <f t="shared" ref="AM804:BU804" si="2496">IF(B804="C","C",B804/$AJ804)</f>
        <v>4.8405955563216793E-2</v>
      </c>
      <c r="AN804" s="34">
        <f t="shared" si="2496"/>
        <v>0.20506324308800389</v>
      </c>
      <c r="AO804" s="34">
        <f t="shared" si="2496"/>
        <v>2.2455893504060059E-2</v>
      </c>
      <c r="AP804" s="34">
        <f t="shared" si="2496"/>
        <v>3.3972946626013689E-2</v>
      </c>
      <c r="AQ804" s="34">
        <f t="shared" si="2496"/>
        <v>3.1193150685357742E-2</v>
      </c>
      <c r="AR804" s="34">
        <f t="shared" si="2496"/>
        <v>5.4472102005402215E-2</v>
      </c>
      <c r="AS804" s="34">
        <f t="shared" si="2496"/>
        <v>2.9750559216943813E-2</v>
      </c>
      <c r="AT804" s="34">
        <f t="shared" si="2496"/>
        <v>6.1371823182587715E-3</v>
      </c>
      <c r="AU804" s="34">
        <f t="shared" si="2496"/>
        <v>9.9486942373817975E-3</v>
      </c>
      <c r="AV804" s="34">
        <f t="shared" si="2496"/>
        <v>1.7650190471360221E-2</v>
      </c>
      <c r="AW804" s="34">
        <f t="shared" si="2496"/>
        <v>2.9615861754166084E-2</v>
      </c>
      <c r="AX804" s="34">
        <f t="shared" si="2496"/>
        <v>1.1755644053942461E-2</v>
      </c>
      <c r="AY804" s="34">
        <f t="shared" si="2496"/>
        <v>1.3915750766443809E-2</v>
      </c>
      <c r="AZ804" s="34">
        <f t="shared" si="2496"/>
        <v>5.2091108878426591E-3</v>
      </c>
      <c r="BA804" s="34">
        <f t="shared" si="2496"/>
        <v>6.159803028685986E-3</v>
      </c>
      <c r="BB804" s="34">
        <f t="shared" si="2496"/>
        <v>6.6979705768965688E-3</v>
      </c>
      <c r="BC804" s="34">
        <f t="shared" si="2496"/>
        <v>7.525636545857968E-2</v>
      </c>
      <c r="BD804" s="34">
        <f t="shared" si="2496"/>
        <v>6.5191051657674914E-2</v>
      </c>
      <c r="BE804" s="34">
        <f t="shared" si="2496"/>
        <v>2.0589793796822461E-2</v>
      </c>
      <c r="BF804" s="34">
        <f t="shared" si="2496"/>
        <v>3.7242277143218969E-2</v>
      </c>
      <c r="BG804" s="34">
        <f t="shared" si="2496"/>
        <v>9.4408172828450695E-2</v>
      </c>
      <c r="BH804" s="34">
        <f t="shared" si="2496"/>
        <v>1.0355338067606365E-2</v>
      </c>
      <c r="BI804" s="34">
        <f t="shared" si="2496"/>
        <v>1.467063529969641E-2</v>
      </c>
      <c r="BJ804" s="34">
        <f t="shared" si="2496"/>
        <v>8.0442295563384822E-3</v>
      </c>
      <c r="BK804" s="34">
        <f t="shared" si="2496"/>
        <v>0.1274782824066569</v>
      </c>
      <c r="BL804" s="34">
        <f t="shared" si="2496"/>
        <v>3.3523612816826073E-2</v>
      </c>
      <c r="BM804" s="34">
        <f t="shared" si="2496"/>
        <v>2.0767150123418222E-2</v>
      </c>
      <c r="BN804" s="34">
        <f t="shared" si="2496"/>
        <v>8.3237617961404151E-2</v>
      </c>
      <c r="BO804" s="34">
        <f t="shared" si="2496"/>
        <v>9.795856645059272E-3</v>
      </c>
      <c r="BP804" s="34">
        <f t="shared" si="2496"/>
        <v>8.8361411121610743E-3</v>
      </c>
      <c r="BQ804" s="34">
        <f t="shared" si="2496"/>
        <v>2.4692699049027822E-2</v>
      </c>
      <c r="BR804" s="34">
        <f t="shared" si="2496"/>
        <v>2.550041709851895E-3</v>
      </c>
      <c r="BS804" s="34">
        <f t="shared" si="2496"/>
        <v>1.1974134602250434E-2</v>
      </c>
      <c r="BT804" s="34">
        <f t="shared" si="2496"/>
        <v>1.1652466233066748E-2</v>
      </c>
      <c r="BU804" s="34">
        <f t="shared" si="2496"/>
        <v>1</v>
      </c>
    </row>
    <row r="805" spans="1:73" x14ac:dyDescent="0.2">
      <c r="A805" s="2" t="str">
        <f t="shared" si="2472"/>
        <v>YE Aug-13</v>
      </c>
      <c r="B805" s="9">
        <f t="shared" ref="B805:AJ805" si="2497">IF(OR(B145="C",B146="C",B147="C",B148="C",B149="C",B150="C",B151="C",B152="C",B153="C",B154="C",B155="C",B156="C"),"C",SUM(B145:B156))</f>
        <v>1559507</v>
      </c>
      <c r="C805" s="9">
        <f t="shared" si="2497"/>
        <v>6606294</v>
      </c>
      <c r="D805" s="9">
        <f t="shared" si="2497"/>
        <v>720793</v>
      </c>
      <c r="E805" s="9">
        <f t="shared" si="2497"/>
        <v>1096471</v>
      </c>
      <c r="F805" s="9">
        <f t="shared" si="2497"/>
        <v>1010096</v>
      </c>
      <c r="G805" s="9">
        <f t="shared" si="2497"/>
        <v>1759394</v>
      </c>
      <c r="H805" s="9">
        <f t="shared" si="2497"/>
        <v>963653</v>
      </c>
      <c r="I805" s="9">
        <f t="shared" si="2497"/>
        <v>198629</v>
      </c>
      <c r="J805" s="9">
        <f t="shared" si="2497"/>
        <v>318314</v>
      </c>
      <c r="K805" s="9">
        <f t="shared" si="2497"/>
        <v>569712</v>
      </c>
      <c r="L805" s="9">
        <f t="shared" si="2497"/>
        <v>956893</v>
      </c>
      <c r="M805" s="9">
        <f t="shared" si="2497"/>
        <v>384858</v>
      </c>
      <c r="N805" s="9">
        <f t="shared" si="2497"/>
        <v>449514</v>
      </c>
      <c r="O805" s="9">
        <f t="shared" si="2497"/>
        <v>167948</v>
      </c>
      <c r="P805" s="9">
        <f t="shared" si="2497"/>
        <v>199307</v>
      </c>
      <c r="Q805" s="9">
        <f t="shared" si="2497"/>
        <v>216873</v>
      </c>
      <c r="R805" s="9">
        <f t="shared" si="2497"/>
        <v>2433157</v>
      </c>
      <c r="S805" s="9">
        <f t="shared" si="2497"/>
        <v>2104357</v>
      </c>
      <c r="T805" s="9">
        <f t="shared" si="2497"/>
        <v>667957</v>
      </c>
      <c r="U805" s="9">
        <f t="shared" si="2497"/>
        <v>1199724</v>
      </c>
      <c r="V805" s="9">
        <f t="shared" si="2497"/>
        <v>3041800</v>
      </c>
      <c r="W805" s="9">
        <f t="shared" si="2497"/>
        <v>334294</v>
      </c>
      <c r="X805" s="9">
        <f t="shared" si="2497"/>
        <v>473536</v>
      </c>
      <c r="Y805" s="9">
        <f t="shared" si="2497"/>
        <v>257009</v>
      </c>
      <c r="Z805" s="9">
        <f t="shared" si="2497"/>
        <v>4106636</v>
      </c>
      <c r="AA805" s="9">
        <f t="shared" si="2497"/>
        <v>1079750</v>
      </c>
      <c r="AB805" s="9">
        <f t="shared" si="2497"/>
        <v>664916</v>
      </c>
      <c r="AC805" s="9">
        <f t="shared" si="2497"/>
        <v>2711062</v>
      </c>
      <c r="AD805" s="9">
        <f t="shared" si="2497"/>
        <v>318633</v>
      </c>
      <c r="AE805" s="9">
        <f t="shared" si="2497"/>
        <v>284116</v>
      </c>
      <c r="AF805" s="9">
        <f t="shared" si="2497"/>
        <v>801319</v>
      </c>
      <c r="AG805" s="9">
        <f t="shared" si="2497"/>
        <v>80135</v>
      </c>
      <c r="AH805" s="9">
        <f t="shared" si="2497"/>
        <v>387590</v>
      </c>
      <c r="AI805" s="9">
        <f t="shared" si="2497"/>
        <v>369922</v>
      </c>
      <c r="AJ805" s="9">
        <f t="shared" si="2497"/>
        <v>32283162</v>
      </c>
      <c r="AL805" s="1" t="str">
        <f t="shared" si="2489"/>
        <v>YE Aug-13</v>
      </c>
      <c r="AM805" s="34">
        <f t="shared" ref="AM805:BU805" si="2498">IF(B805="C","C",B805/$AJ805)</f>
        <v>4.8307132987778584E-2</v>
      </c>
      <c r="AN805" s="34">
        <f t="shared" si="2498"/>
        <v>0.20463590276565846</v>
      </c>
      <c r="AO805" s="34">
        <f t="shared" si="2498"/>
        <v>2.2327211937913642E-2</v>
      </c>
      <c r="AP805" s="34">
        <f t="shared" si="2498"/>
        <v>3.3964176123763838E-2</v>
      </c>
      <c r="AQ805" s="34">
        <f t="shared" si="2498"/>
        <v>3.1288632755366405E-2</v>
      </c>
      <c r="AR805" s="34">
        <f t="shared" si="2498"/>
        <v>5.449881272472628E-2</v>
      </c>
      <c r="AS805" s="34">
        <f t="shared" si="2498"/>
        <v>2.9850019028495413E-2</v>
      </c>
      <c r="AT805" s="34">
        <f t="shared" si="2498"/>
        <v>6.1527120546618075E-3</v>
      </c>
      <c r="AU805" s="34">
        <f t="shared" si="2498"/>
        <v>9.8600626543335502E-3</v>
      </c>
      <c r="AV805" s="34">
        <f t="shared" si="2498"/>
        <v>1.7647341979698271E-2</v>
      </c>
      <c r="AW805" s="34">
        <f t="shared" si="2498"/>
        <v>2.964062194403386E-2</v>
      </c>
      <c r="AX805" s="34">
        <f t="shared" si="2498"/>
        <v>1.1921322948476981E-2</v>
      </c>
      <c r="AY805" s="34">
        <f t="shared" si="2498"/>
        <v>1.3924100743291503E-2</v>
      </c>
      <c r="AZ805" s="34">
        <f t="shared" si="2498"/>
        <v>5.2023404646669991E-3</v>
      </c>
      <c r="BA805" s="34">
        <f t="shared" si="2498"/>
        <v>6.1737137149080997E-3</v>
      </c>
      <c r="BB805" s="34">
        <f t="shared" si="2498"/>
        <v>6.7178363755074546E-3</v>
      </c>
      <c r="BC805" s="34">
        <f t="shared" si="2498"/>
        <v>7.5369228082428852E-2</v>
      </c>
      <c r="BD805" s="34">
        <f t="shared" si="2498"/>
        <v>6.5184352139979349E-2</v>
      </c>
      <c r="BE805" s="34">
        <f t="shared" si="2498"/>
        <v>2.0690569281906154E-2</v>
      </c>
      <c r="BF805" s="34">
        <f t="shared" si="2498"/>
        <v>3.7162530733513652E-2</v>
      </c>
      <c r="BG805" s="34">
        <f t="shared" si="2498"/>
        <v>9.4222492827685217E-2</v>
      </c>
      <c r="BH805" s="34">
        <f t="shared" si="2498"/>
        <v>1.0355057537424618E-2</v>
      </c>
      <c r="BI805" s="34">
        <f t="shared" si="2498"/>
        <v>1.4668203814731655E-2</v>
      </c>
      <c r="BJ805" s="34">
        <f t="shared" si="2498"/>
        <v>7.9610851006478231E-3</v>
      </c>
      <c r="BK805" s="34">
        <f t="shared" si="2498"/>
        <v>0.12720674635278911</v>
      </c>
      <c r="BL805" s="34">
        <f t="shared" si="2498"/>
        <v>3.3446228098722178E-2</v>
      </c>
      <c r="BM805" s="34">
        <f t="shared" si="2498"/>
        <v>2.0596371569798523E-2</v>
      </c>
      <c r="BN805" s="34">
        <f t="shared" si="2498"/>
        <v>8.3977585590903389E-2</v>
      </c>
      <c r="BO805" s="34">
        <f t="shared" si="2498"/>
        <v>9.8699439664553298E-3</v>
      </c>
      <c r="BP805" s="34">
        <f t="shared" si="2498"/>
        <v>8.8007488237986098E-3</v>
      </c>
      <c r="BQ805" s="34">
        <f t="shared" si="2498"/>
        <v>2.4821577266811719E-2</v>
      </c>
      <c r="BR805" s="34">
        <f t="shared" si="2498"/>
        <v>2.4822537519713838E-3</v>
      </c>
      <c r="BS805" s="34">
        <f t="shared" si="2498"/>
        <v>1.2005949107463512E-2</v>
      </c>
      <c r="BT805" s="34">
        <f t="shared" si="2498"/>
        <v>1.1458666905057193E-2</v>
      </c>
      <c r="BU805" s="34">
        <f t="shared" si="2498"/>
        <v>1</v>
      </c>
    </row>
    <row r="806" spans="1:73" x14ac:dyDescent="0.2">
      <c r="A806" s="2" t="str">
        <f t="shared" si="2472"/>
        <v>YE Sep-13</v>
      </c>
      <c r="B806" s="9">
        <f t="shared" ref="B806:AJ806" si="2499">IF(OR(B146="C",B147="C",B148="C",B149="C",B150="C",B151="C",B152="C",B153="C",B154="C",B155="C",B156="C",B157="C"),"C",SUM(B146:B157))</f>
        <v>1557276</v>
      </c>
      <c r="C806" s="9">
        <f t="shared" si="2499"/>
        <v>6659297</v>
      </c>
      <c r="D806" s="9">
        <f t="shared" si="2499"/>
        <v>717258</v>
      </c>
      <c r="E806" s="9">
        <f t="shared" si="2499"/>
        <v>1112318</v>
      </c>
      <c r="F806" s="9">
        <f t="shared" si="2499"/>
        <v>1020970</v>
      </c>
      <c r="G806" s="9">
        <f t="shared" si="2499"/>
        <v>1766563</v>
      </c>
      <c r="H806" s="9">
        <f t="shared" si="2499"/>
        <v>963617</v>
      </c>
      <c r="I806" s="9">
        <f t="shared" si="2499"/>
        <v>200798</v>
      </c>
      <c r="J806" s="9">
        <f t="shared" si="2499"/>
        <v>319923</v>
      </c>
      <c r="K806" s="9">
        <f t="shared" si="2499"/>
        <v>578939</v>
      </c>
      <c r="L806" s="9">
        <f t="shared" si="2499"/>
        <v>959801</v>
      </c>
      <c r="M806" s="9">
        <f t="shared" si="2499"/>
        <v>384041</v>
      </c>
      <c r="N806" s="9">
        <f t="shared" si="2499"/>
        <v>449852</v>
      </c>
      <c r="O806" s="9">
        <f t="shared" si="2499"/>
        <v>167093</v>
      </c>
      <c r="P806" s="9">
        <f t="shared" si="2499"/>
        <v>200814</v>
      </c>
      <c r="Q806" s="9">
        <f t="shared" si="2499"/>
        <v>217360</v>
      </c>
      <c r="R806" s="9">
        <f t="shared" si="2499"/>
        <v>2413600</v>
      </c>
      <c r="S806" s="9">
        <f t="shared" si="2499"/>
        <v>2087720</v>
      </c>
      <c r="T806" s="9">
        <f t="shared" si="2499"/>
        <v>666045</v>
      </c>
      <c r="U806" s="9">
        <f t="shared" si="2499"/>
        <v>1202577</v>
      </c>
      <c r="V806" s="9">
        <f t="shared" si="2499"/>
        <v>3050940</v>
      </c>
      <c r="W806" s="9">
        <f t="shared" si="2499"/>
        <v>333461</v>
      </c>
      <c r="X806" s="9">
        <f t="shared" si="2499"/>
        <v>477062</v>
      </c>
      <c r="Y806" s="9">
        <f t="shared" si="2499"/>
        <v>256928</v>
      </c>
      <c r="Z806" s="9">
        <f t="shared" si="2499"/>
        <v>4118389</v>
      </c>
      <c r="AA806" s="9">
        <f t="shared" si="2499"/>
        <v>1077042</v>
      </c>
      <c r="AB806" s="9">
        <f t="shared" si="2499"/>
        <v>667452</v>
      </c>
      <c r="AC806" s="9">
        <f t="shared" si="2499"/>
        <v>2721073</v>
      </c>
      <c r="AD806" s="9">
        <f t="shared" si="2499"/>
        <v>322884</v>
      </c>
      <c r="AE806" s="9">
        <f t="shared" si="2499"/>
        <v>284650</v>
      </c>
      <c r="AF806" s="9">
        <f t="shared" si="2499"/>
        <v>799334</v>
      </c>
      <c r="AG806" s="9">
        <f t="shared" si="2499"/>
        <v>78610</v>
      </c>
      <c r="AH806" s="9">
        <f t="shared" si="2499"/>
        <v>391501</v>
      </c>
      <c r="AI806" s="9">
        <f t="shared" si="2499"/>
        <v>367699</v>
      </c>
      <c r="AJ806" s="9">
        <f t="shared" si="2499"/>
        <v>32386766</v>
      </c>
      <c r="AL806" s="1" t="str">
        <f t="shared" si="2489"/>
        <v>YE Sep-13</v>
      </c>
      <c r="AM806" s="34">
        <f t="shared" ref="AM806:BU806" si="2500">IF(B806="C","C",B806/$AJ806)</f>
        <v>4.8083714193630819E-2</v>
      </c>
      <c r="AN806" s="34">
        <f t="shared" si="2500"/>
        <v>0.20561784402925565</v>
      </c>
      <c r="AO806" s="34">
        <f t="shared" si="2500"/>
        <v>2.2146638537481635E-2</v>
      </c>
      <c r="AP806" s="34">
        <f t="shared" si="2500"/>
        <v>3.4344830848501512E-2</v>
      </c>
      <c r="AQ806" s="34">
        <f t="shared" si="2500"/>
        <v>3.1524296065868387E-2</v>
      </c>
      <c r="AR806" s="34">
        <f t="shared" si="2500"/>
        <v>5.4545828996942762E-2</v>
      </c>
      <c r="AS806" s="34">
        <f t="shared" si="2500"/>
        <v>2.9753418417880935E-2</v>
      </c>
      <c r="AT806" s="34">
        <f t="shared" si="2500"/>
        <v>6.2000015685419159E-3</v>
      </c>
      <c r="AU806" s="34">
        <f t="shared" si="2500"/>
        <v>9.8782014851374784E-3</v>
      </c>
      <c r="AV806" s="34">
        <f t="shared" si="2500"/>
        <v>1.7875789141774762E-2</v>
      </c>
      <c r="AW806" s="34">
        <f t="shared" si="2500"/>
        <v>2.9635592513312381E-2</v>
      </c>
      <c r="AX806" s="34">
        <f t="shared" si="2500"/>
        <v>1.1857960748535373E-2</v>
      </c>
      <c r="AY806" s="34">
        <f t="shared" si="2500"/>
        <v>1.3889994450202283E-2</v>
      </c>
      <c r="AZ806" s="34">
        <f t="shared" si="2500"/>
        <v>5.1592987086145001E-3</v>
      </c>
      <c r="BA806" s="34">
        <f t="shared" si="2500"/>
        <v>6.2004955974918887E-3</v>
      </c>
      <c r="BB806" s="34">
        <f t="shared" si="2500"/>
        <v>6.711383285382678E-3</v>
      </c>
      <c r="BC806" s="34">
        <f t="shared" si="2500"/>
        <v>7.4524267103421193E-2</v>
      </c>
      <c r="BD806" s="34">
        <f t="shared" si="2500"/>
        <v>6.4462132464846902E-2</v>
      </c>
      <c r="BE806" s="34">
        <f t="shared" si="2500"/>
        <v>2.0565344499046307E-2</v>
      </c>
      <c r="BF806" s="34">
        <f t="shared" si="2500"/>
        <v>3.7131740785727112E-2</v>
      </c>
      <c r="BG806" s="34">
        <f t="shared" si="2500"/>
        <v>9.4203292789406631E-2</v>
      </c>
      <c r="BH806" s="34">
        <f t="shared" si="2500"/>
        <v>1.0296211730433351E-2</v>
      </c>
      <c r="BI806" s="34">
        <f t="shared" si="2500"/>
        <v>1.473015243325005E-2</v>
      </c>
      <c r="BJ806" s="34">
        <f t="shared" si="2500"/>
        <v>7.9331168786658107E-3</v>
      </c>
      <c r="BK806" s="34">
        <f t="shared" si="2500"/>
        <v>0.12716271207813709</v>
      </c>
      <c r="BL806" s="34">
        <f t="shared" si="2500"/>
        <v>3.3255620521048627E-2</v>
      </c>
      <c r="BM806" s="34">
        <f t="shared" si="2500"/>
        <v>2.0608788169834556E-2</v>
      </c>
      <c r="BN806" s="34">
        <f t="shared" si="2500"/>
        <v>8.4018052311860963E-2</v>
      </c>
      <c r="BO806" s="34">
        <f t="shared" si="2500"/>
        <v>9.9696277176918504E-3</v>
      </c>
      <c r="BP806" s="34">
        <f t="shared" si="2500"/>
        <v>8.7890837881127119E-3</v>
      </c>
      <c r="BQ806" s="34">
        <f t="shared" si="2500"/>
        <v>2.4680883543605436E-2</v>
      </c>
      <c r="BR806" s="34">
        <f t="shared" si="2500"/>
        <v>2.427225984835905E-3</v>
      </c>
      <c r="BS806" s="34">
        <f t="shared" si="2500"/>
        <v>1.2088301746460268E-2</v>
      </c>
      <c r="BT806" s="34">
        <f t="shared" si="2500"/>
        <v>1.1353371929756741E-2</v>
      </c>
      <c r="BU806" s="34">
        <f t="shared" si="2500"/>
        <v>1</v>
      </c>
    </row>
    <row r="807" spans="1:73" x14ac:dyDescent="0.2">
      <c r="A807" s="2" t="str">
        <f t="shared" si="2472"/>
        <v>YE Oct-13</v>
      </c>
      <c r="B807" s="9">
        <f t="shared" ref="B807:AJ807" si="2501">IF(OR(B147="C",B148="C",B149="C",B150="C",B151="C",B152="C",B153="C",B154="C",B155="C",B156="C",B157="C",B158="C"),"C",SUM(B147:B158))</f>
        <v>1553228</v>
      </c>
      <c r="C807" s="9">
        <f t="shared" si="2501"/>
        <v>6657455</v>
      </c>
      <c r="D807" s="9">
        <f t="shared" si="2501"/>
        <v>716570</v>
      </c>
      <c r="E807" s="9">
        <f t="shared" si="2501"/>
        <v>1123403</v>
      </c>
      <c r="F807" s="9">
        <f t="shared" si="2501"/>
        <v>1023754</v>
      </c>
      <c r="G807" s="9">
        <f t="shared" si="2501"/>
        <v>1769529</v>
      </c>
      <c r="H807" s="9">
        <f t="shared" si="2501"/>
        <v>963299</v>
      </c>
      <c r="I807" s="9">
        <f t="shared" si="2501"/>
        <v>202326</v>
      </c>
      <c r="J807" s="9">
        <f t="shared" si="2501"/>
        <v>316654</v>
      </c>
      <c r="K807" s="9">
        <f t="shared" si="2501"/>
        <v>580797</v>
      </c>
      <c r="L807" s="9">
        <f t="shared" si="2501"/>
        <v>961556</v>
      </c>
      <c r="M807" s="9">
        <f t="shared" si="2501"/>
        <v>384663</v>
      </c>
      <c r="N807" s="9">
        <f t="shared" si="2501"/>
        <v>452549</v>
      </c>
      <c r="O807" s="9">
        <f t="shared" si="2501"/>
        <v>166665</v>
      </c>
      <c r="P807" s="9">
        <f t="shared" si="2501"/>
        <v>203740</v>
      </c>
      <c r="Q807" s="9">
        <f t="shared" si="2501"/>
        <v>215714</v>
      </c>
      <c r="R807" s="9">
        <f t="shared" si="2501"/>
        <v>2415196</v>
      </c>
      <c r="S807" s="9">
        <f t="shared" si="2501"/>
        <v>2091398</v>
      </c>
      <c r="T807" s="9">
        <f t="shared" si="2501"/>
        <v>663186</v>
      </c>
      <c r="U807" s="9">
        <f t="shared" si="2501"/>
        <v>1198789</v>
      </c>
      <c r="V807" s="9">
        <f t="shared" si="2501"/>
        <v>3065108</v>
      </c>
      <c r="W807" s="9">
        <f t="shared" si="2501"/>
        <v>331776</v>
      </c>
      <c r="X807" s="9">
        <f t="shared" si="2501"/>
        <v>478510</v>
      </c>
      <c r="Y807" s="9">
        <f t="shared" si="2501"/>
        <v>260498</v>
      </c>
      <c r="Z807" s="9">
        <f t="shared" si="2501"/>
        <v>4135890</v>
      </c>
      <c r="AA807" s="9">
        <f t="shared" si="2501"/>
        <v>1066953</v>
      </c>
      <c r="AB807" s="9">
        <f t="shared" si="2501"/>
        <v>662452</v>
      </c>
      <c r="AC807" s="9">
        <f t="shared" si="2501"/>
        <v>2730216</v>
      </c>
      <c r="AD807" s="9">
        <f t="shared" si="2501"/>
        <v>327799</v>
      </c>
      <c r="AE807" s="9">
        <f t="shared" si="2501"/>
        <v>287743</v>
      </c>
      <c r="AF807" s="9">
        <f t="shared" si="2501"/>
        <v>804993</v>
      </c>
      <c r="AG807" s="9">
        <f t="shared" si="2501"/>
        <v>78307</v>
      </c>
      <c r="AH807" s="9">
        <f t="shared" si="2501"/>
        <v>395819</v>
      </c>
      <c r="AI807" s="9">
        <f t="shared" si="2501"/>
        <v>365841</v>
      </c>
      <c r="AJ807" s="9">
        <f t="shared" si="2501"/>
        <v>32425076</v>
      </c>
      <c r="AL807" s="1" t="str">
        <f t="shared" ref="AL807:AL812" si="2502">A807</f>
        <v>YE Oct-13</v>
      </c>
      <c r="AM807" s="34">
        <f t="shared" ref="AM807:BU807" si="2503">IF(B807="C","C",B807/$AJ807)</f>
        <v>4.7902061972036704E-2</v>
      </c>
      <c r="AN807" s="34">
        <f t="shared" si="2503"/>
        <v>0.20531810010252557</v>
      </c>
      <c r="AO807" s="34">
        <f t="shared" si="2503"/>
        <v>2.2099254293189628E-2</v>
      </c>
      <c r="AP807" s="34">
        <f t="shared" si="2503"/>
        <v>3.4646117714573745E-2</v>
      </c>
      <c r="AQ807" s="34">
        <f t="shared" si="2503"/>
        <v>3.1572909805978558E-2</v>
      </c>
      <c r="AR807" s="34">
        <f t="shared" si="2503"/>
        <v>5.4572855897084098E-2</v>
      </c>
      <c r="AS807" s="34">
        <f t="shared" si="2503"/>
        <v>2.9708457738079012E-2</v>
      </c>
      <c r="AT807" s="34">
        <f t="shared" si="2503"/>
        <v>6.2398003323107095E-3</v>
      </c>
      <c r="AU807" s="34">
        <f t="shared" si="2503"/>
        <v>9.7657134250047715E-3</v>
      </c>
      <c r="AV807" s="34">
        <f t="shared" si="2503"/>
        <v>1.7911970352821997E-2</v>
      </c>
      <c r="AW807" s="34">
        <f t="shared" si="2503"/>
        <v>2.9654703045260404E-2</v>
      </c>
      <c r="AX807" s="34">
        <f t="shared" si="2503"/>
        <v>1.1863133335446923E-2</v>
      </c>
      <c r="AY807" s="34">
        <f t="shared" si="2503"/>
        <v>1.3956759885466422E-2</v>
      </c>
      <c r="AZ807" s="34">
        <f t="shared" si="2503"/>
        <v>5.1400033726983398E-3</v>
      </c>
      <c r="BA807" s="34">
        <f t="shared" si="2503"/>
        <v>6.2834085570069292E-3</v>
      </c>
      <c r="BB807" s="34">
        <f t="shared" si="2503"/>
        <v>6.6526906521360198E-3</v>
      </c>
      <c r="BC807" s="34">
        <f t="shared" si="2503"/>
        <v>7.4485438368748921E-2</v>
      </c>
      <c r="BD807" s="34">
        <f t="shared" si="2503"/>
        <v>6.449940163594374E-2</v>
      </c>
      <c r="BE807" s="34">
        <f t="shared" si="2503"/>
        <v>2.0452874189099818E-2</v>
      </c>
      <c r="BF807" s="34">
        <f t="shared" si="2503"/>
        <v>3.6971046729389313E-2</v>
      </c>
      <c r="BG807" s="34">
        <f t="shared" si="2503"/>
        <v>9.4528938035488341E-2</v>
      </c>
      <c r="BH807" s="34">
        <f t="shared" si="2503"/>
        <v>1.0232080874690934E-2</v>
      </c>
      <c r="BI807" s="34">
        <f t="shared" si="2503"/>
        <v>1.4757405657275869E-2</v>
      </c>
      <c r="BJ807" s="34">
        <f t="shared" si="2503"/>
        <v>8.0338439299263327E-3</v>
      </c>
      <c r="BK807" s="34">
        <f t="shared" si="2503"/>
        <v>0.12755220681672419</v>
      </c>
      <c r="BL807" s="34">
        <f t="shared" si="2503"/>
        <v>3.2905181162875302E-2</v>
      </c>
      <c r="BM807" s="34">
        <f t="shared" si="2503"/>
        <v>2.0430237387878442E-2</v>
      </c>
      <c r="BN807" s="34">
        <f t="shared" si="2503"/>
        <v>8.4200758696756792E-2</v>
      </c>
      <c r="BO807" s="34">
        <f t="shared" si="2503"/>
        <v>1.0109428887691736E-2</v>
      </c>
      <c r="BP807" s="34">
        <f t="shared" si="2503"/>
        <v>8.8740886837088678E-3</v>
      </c>
      <c r="BQ807" s="34">
        <f t="shared" si="2503"/>
        <v>2.4826248672478055E-2</v>
      </c>
      <c r="BR807" s="34">
        <f t="shared" si="2503"/>
        <v>2.4150136147714813E-3</v>
      </c>
      <c r="BS807" s="34">
        <f t="shared" si="2503"/>
        <v>1.2207188041748923E-2</v>
      </c>
      <c r="BT807" s="34">
        <f t="shared" si="2503"/>
        <v>1.1282656669794699E-2</v>
      </c>
      <c r="BU807" s="34">
        <f t="shared" si="2503"/>
        <v>1</v>
      </c>
    </row>
    <row r="808" spans="1:73" x14ac:dyDescent="0.2">
      <c r="A808" s="2" t="str">
        <f t="shared" si="2472"/>
        <v>YE Nov-13</v>
      </c>
      <c r="B808" s="9">
        <f t="shared" ref="B808:AJ808" si="2504">IF(OR(B148="C",B149="C",B150="C",B151="C",B152="C",B153="C",B154="C",B155="C",B156="C",B157="C",B158="C",B159="C"),"C",SUM(B148:B159))</f>
        <v>1552309</v>
      </c>
      <c r="C808" s="9">
        <f t="shared" si="2504"/>
        <v>6679030</v>
      </c>
      <c r="D808" s="9">
        <f t="shared" si="2504"/>
        <v>721633</v>
      </c>
      <c r="E808" s="9">
        <f t="shared" si="2504"/>
        <v>1124603</v>
      </c>
      <c r="F808" s="9">
        <f t="shared" si="2504"/>
        <v>1034926</v>
      </c>
      <c r="G808" s="9">
        <f t="shared" si="2504"/>
        <v>1784134</v>
      </c>
      <c r="H808" s="9">
        <f t="shared" si="2504"/>
        <v>965358</v>
      </c>
      <c r="I808" s="9">
        <f t="shared" si="2504"/>
        <v>205094</v>
      </c>
      <c r="J808" s="9">
        <f t="shared" si="2504"/>
        <v>317924</v>
      </c>
      <c r="K808" s="9">
        <f t="shared" si="2504"/>
        <v>588230</v>
      </c>
      <c r="L808" s="9">
        <f t="shared" si="2504"/>
        <v>959120</v>
      </c>
      <c r="M808" s="9">
        <f t="shared" si="2504"/>
        <v>391020</v>
      </c>
      <c r="N808" s="9">
        <f t="shared" si="2504"/>
        <v>455208</v>
      </c>
      <c r="O808" s="9">
        <f t="shared" si="2504"/>
        <v>167780</v>
      </c>
      <c r="P808" s="9">
        <f t="shared" si="2504"/>
        <v>206074</v>
      </c>
      <c r="Q808" s="9">
        <f t="shared" si="2504"/>
        <v>215073</v>
      </c>
      <c r="R808" s="9">
        <f t="shared" si="2504"/>
        <v>2408532</v>
      </c>
      <c r="S808" s="9">
        <f t="shared" si="2504"/>
        <v>2083992</v>
      </c>
      <c r="T808" s="9">
        <f t="shared" si="2504"/>
        <v>666762</v>
      </c>
      <c r="U808" s="9">
        <f t="shared" si="2504"/>
        <v>1207630</v>
      </c>
      <c r="V808" s="9">
        <f t="shared" si="2504"/>
        <v>3096774</v>
      </c>
      <c r="W808" s="9">
        <f t="shared" si="2504"/>
        <v>332054</v>
      </c>
      <c r="X808" s="9">
        <f t="shared" si="2504"/>
        <v>476503</v>
      </c>
      <c r="Y808" s="9">
        <f t="shared" si="2504"/>
        <v>265160</v>
      </c>
      <c r="Z808" s="9">
        <f t="shared" si="2504"/>
        <v>4170490</v>
      </c>
      <c r="AA808" s="9">
        <f t="shared" si="2504"/>
        <v>1074228</v>
      </c>
      <c r="AB808" s="9">
        <f t="shared" si="2504"/>
        <v>661794</v>
      </c>
      <c r="AC808" s="9">
        <f t="shared" si="2504"/>
        <v>2754503</v>
      </c>
      <c r="AD808" s="9">
        <f t="shared" si="2504"/>
        <v>334061</v>
      </c>
      <c r="AE808" s="9">
        <f t="shared" si="2504"/>
        <v>289951</v>
      </c>
      <c r="AF808" s="9">
        <f t="shared" si="2504"/>
        <v>814665</v>
      </c>
      <c r="AG808" s="9">
        <f t="shared" si="2504"/>
        <v>77314</v>
      </c>
      <c r="AH808" s="9">
        <f t="shared" si="2504"/>
        <v>405509</v>
      </c>
      <c r="AI808" s="9">
        <f t="shared" si="2504"/>
        <v>367304</v>
      </c>
      <c r="AJ808" s="9">
        <f t="shared" si="2504"/>
        <v>32600248</v>
      </c>
      <c r="AL808" s="1" t="str">
        <f t="shared" si="2502"/>
        <v>YE Nov-13</v>
      </c>
      <c r="AM808" s="34">
        <f t="shared" ref="AM808:BU808" si="2505">IF(B808="C","C",B808/$AJ808)</f>
        <v>4.761647825501205E-2</v>
      </c>
      <c r="AN808" s="34">
        <f t="shared" si="2505"/>
        <v>0.20487666228796786</v>
      </c>
      <c r="AO808" s="34">
        <f t="shared" si="2505"/>
        <v>2.2135813199948663E-2</v>
      </c>
      <c r="AP808" s="34">
        <f t="shared" si="2505"/>
        <v>3.449676211052137E-2</v>
      </c>
      <c r="AQ808" s="34">
        <f t="shared" si="2505"/>
        <v>3.1745954816049249E-2</v>
      </c>
      <c r="AR808" s="34">
        <f t="shared" si="2505"/>
        <v>5.4727620476997599E-2</v>
      </c>
      <c r="AS808" s="34">
        <f t="shared" si="2505"/>
        <v>2.9611983319881494E-2</v>
      </c>
      <c r="AT808" s="34">
        <f t="shared" si="2505"/>
        <v>6.2911791345881783E-3</v>
      </c>
      <c r="AU808" s="34">
        <f t="shared" si="2505"/>
        <v>9.7521957501672998E-3</v>
      </c>
      <c r="AV808" s="34">
        <f t="shared" si="2505"/>
        <v>1.804372776550657E-2</v>
      </c>
      <c r="AW808" s="34">
        <f t="shared" si="2505"/>
        <v>2.9420635082285262E-2</v>
      </c>
      <c r="AX808" s="34">
        <f t="shared" si="2505"/>
        <v>1.1994387281961781E-2</v>
      </c>
      <c r="AY808" s="34">
        <f t="shared" si="2505"/>
        <v>1.3963329358721443E-2</v>
      </c>
      <c r="AZ808" s="34">
        <f t="shared" si="2505"/>
        <v>5.1465866149239111E-3</v>
      </c>
      <c r="BA808" s="34">
        <f t="shared" si="2505"/>
        <v>6.3212402555956016E-3</v>
      </c>
      <c r="BB808" s="34">
        <f t="shared" si="2505"/>
        <v>6.597281100438254E-3</v>
      </c>
      <c r="BC808" s="34">
        <f t="shared" si="2505"/>
        <v>7.3880787655357716E-2</v>
      </c>
      <c r="BD808" s="34">
        <f t="shared" si="2505"/>
        <v>6.3925648663777035E-2</v>
      </c>
      <c r="BE808" s="34">
        <f t="shared" si="2505"/>
        <v>2.0452666495052431E-2</v>
      </c>
      <c r="BF808" s="34">
        <f t="shared" si="2505"/>
        <v>3.7043583226728828E-2</v>
      </c>
      <c r="BG808" s="34">
        <f t="shared" si="2505"/>
        <v>9.4992344843511614E-2</v>
      </c>
      <c r="BH808" s="34">
        <f t="shared" si="2505"/>
        <v>1.0185628035713103E-2</v>
      </c>
      <c r="BI808" s="34">
        <f t="shared" si="2505"/>
        <v>1.4616545248367436E-2</v>
      </c>
      <c r="BJ808" s="34">
        <f t="shared" si="2505"/>
        <v>8.1336804554370257E-3</v>
      </c>
      <c r="BK808" s="34">
        <f t="shared" si="2505"/>
        <v>0.12792816790841591</v>
      </c>
      <c r="BL808" s="34">
        <f t="shared" si="2505"/>
        <v>3.2951528466900006E-2</v>
      </c>
      <c r="BM808" s="34">
        <f t="shared" si="2505"/>
        <v>2.030027501631276E-2</v>
      </c>
      <c r="BN808" s="34">
        <f t="shared" si="2505"/>
        <v>8.4493314283989499E-2</v>
      </c>
      <c r="BO808" s="34">
        <f t="shared" si="2505"/>
        <v>1.0247191984551774E-2</v>
      </c>
      <c r="BP808" s="34">
        <f t="shared" si="2505"/>
        <v>8.8941347930850088E-3</v>
      </c>
      <c r="BQ808" s="34">
        <f t="shared" si="2505"/>
        <v>2.4989533821951293E-2</v>
      </c>
      <c r="BR808" s="34">
        <f t="shared" si="2505"/>
        <v>2.3715770505794926E-3</v>
      </c>
      <c r="BS808" s="34">
        <f t="shared" si="2505"/>
        <v>1.2438831753672549E-2</v>
      </c>
      <c r="BT808" s="34">
        <f t="shared" si="2505"/>
        <v>1.1266908153582144E-2</v>
      </c>
      <c r="BU808" s="34">
        <f t="shared" si="2505"/>
        <v>1</v>
      </c>
    </row>
    <row r="809" spans="1:73" x14ac:dyDescent="0.2">
      <c r="A809" s="2" t="str">
        <f t="shared" si="2472"/>
        <v>YE Dec-13</v>
      </c>
      <c r="B809" s="9">
        <f t="shared" ref="B809:AJ809" si="2506">IF(OR(B149="C",B150="C",B151="C",B152="C",B153="C",B154="C",B155="C",B156="C",B157="C",B158="C",B159="C",B160="C"),"C",SUM(B149:B160))</f>
        <v>1564210</v>
      </c>
      <c r="C809" s="9">
        <f t="shared" si="2506"/>
        <v>6681862</v>
      </c>
      <c r="D809" s="9">
        <f t="shared" si="2506"/>
        <v>729854</v>
      </c>
      <c r="E809" s="9">
        <f t="shared" si="2506"/>
        <v>1132173</v>
      </c>
      <c r="F809" s="9">
        <f t="shared" si="2506"/>
        <v>1049784</v>
      </c>
      <c r="G809" s="9">
        <f t="shared" si="2506"/>
        <v>1791248</v>
      </c>
      <c r="H809" s="9">
        <f t="shared" si="2506"/>
        <v>968290</v>
      </c>
      <c r="I809" s="9">
        <f t="shared" si="2506"/>
        <v>208445</v>
      </c>
      <c r="J809" s="9">
        <f t="shared" si="2506"/>
        <v>325037</v>
      </c>
      <c r="K809" s="9">
        <f t="shared" si="2506"/>
        <v>589665</v>
      </c>
      <c r="L809" s="9">
        <f t="shared" si="2506"/>
        <v>957494</v>
      </c>
      <c r="M809" s="9">
        <f t="shared" si="2506"/>
        <v>399123</v>
      </c>
      <c r="N809" s="9">
        <f t="shared" si="2506"/>
        <v>460856</v>
      </c>
      <c r="O809" s="9">
        <f t="shared" si="2506"/>
        <v>168692</v>
      </c>
      <c r="P809" s="9">
        <f t="shared" si="2506"/>
        <v>206069</v>
      </c>
      <c r="Q809" s="9">
        <f t="shared" si="2506"/>
        <v>214867</v>
      </c>
      <c r="R809" s="9">
        <f t="shared" si="2506"/>
        <v>2401811</v>
      </c>
      <c r="S809" s="9">
        <f t="shared" si="2506"/>
        <v>2083142</v>
      </c>
      <c r="T809" s="9">
        <f t="shared" si="2506"/>
        <v>671337</v>
      </c>
      <c r="U809" s="9">
        <f t="shared" si="2506"/>
        <v>1206340</v>
      </c>
      <c r="V809" s="9">
        <f t="shared" si="2506"/>
        <v>3113494</v>
      </c>
      <c r="W809" s="9">
        <f t="shared" si="2506"/>
        <v>325892</v>
      </c>
      <c r="X809" s="9">
        <f t="shared" si="2506"/>
        <v>475393</v>
      </c>
      <c r="Y809" s="9">
        <f t="shared" si="2506"/>
        <v>262573</v>
      </c>
      <c r="Z809" s="9">
        <f t="shared" si="2506"/>
        <v>4177351</v>
      </c>
      <c r="AA809" s="9">
        <f t="shared" si="2506"/>
        <v>1080487</v>
      </c>
      <c r="AB809" s="9">
        <f t="shared" si="2506"/>
        <v>645989</v>
      </c>
      <c r="AC809" s="9">
        <f t="shared" si="2506"/>
        <v>2756150</v>
      </c>
      <c r="AD809" s="9">
        <f t="shared" si="2506"/>
        <v>340788</v>
      </c>
      <c r="AE809" s="9">
        <f t="shared" si="2506"/>
        <v>292913</v>
      </c>
      <c r="AF809" s="9">
        <f t="shared" si="2506"/>
        <v>826341</v>
      </c>
      <c r="AG809" s="9">
        <f t="shared" si="2506"/>
        <v>74607</v>
      </c>
      <c r="AH809" s="9">
        <f t="shared" si="2506"/>
        <v>420287</v>
      </c>
      <c r="AI809" s="9">
        <f t="shared" si="2506"/>
        <v>367588</v>
      </c>
      <c r="AJ809" s="9">
        <f t="shared" si="2506"/>
        <v>32709648</v>
      </c>
      <c r="AL809" s="1" t="str">
        <f t="shared" si="2502"/>
        <v>YE Dec-13</v>
      </c>
      <c r="AM809" s="34">
        <f t="shared" ref="AM809:BU809" si="2507">IF(B809="C","C",B809/$AJ809)</f>
        <v>4.7821058789749127E-2</v>
      </c>
      <c r="AN809" s="34">
        <f t="shared" si="2507"/>
        <v>0.20427801607647994</v>
      </c>
      <c r="AO809" s="34">
        <f t="shared" si="2507"/>
        <v>2.2313110798379731E-2</v>
      </c>
      <c r="AP809" s="34">
        <f t="shared" si="2507"/>
        <v>3.4612815154721324E-2</v>
      </c>
      <c r="AQ809" s="34">
        <f t="shared" si="2507"/>
        <v>3.2094017031305259E-2</v>
      </c>
      <c r="AR809" s="34">
        <f t="shared" si="2507"/>
        <v>5.4762068977324364E-2</v>
      </c>
      <c r="AS809" s="34">
        <f t="shared" si="2507"/>
        <v>2.9602580865437624E-2</v>
      </c>
      <c r="AT809" s="34">
        <f t="shared" si="2507"/>
        <v>6.3725846270189148E-3</v>
      </c>
      <c r="AU809" s="34">
        <f t="shared" si="2507"/>
        <v>9.9370375370594014E-3</v>
      </c>
      <c r="AV809" s="34">
        <f t="shared" si="2507"/>
        <v>1.8027249941668586E-2</v>
      </c>
      <c r="AW809" s="34">
        <f t="shared" si="2507"/>
        <v>2.9272525341758494E-2</v>
      </c>
      <c r="AX809" s="34">
        <f t="shared" si="2507"/>
        <v>1.2201996181677039E-2</v>
      </c>
      <c r="AY809" s="34">
        <f t="shared" si="2507"/>
        <v>1.4089298668087166E-2</v>
      </c>
      <c r="AZ809" s="34">
        <f t="shared" si="2507"/>
        <v>5.1572551315746352E-3</v>
      </c>
      <c r="BA809" s="34">
        <f t="shared" si="2507"/>
        <v>6.2999455084322524E-3</v>
      </c>
      <c r="BB809" s="34">
        <f t="shared" si="2507"/>
        <v>6.568918136936234E-3</v>
      </c>
      <c r="BC809" s="34">
        <f t="shared" si="2507"/>
        <v>7.3428212984743835E-2</v>
      </c>
      <c r="BD809" s="34">
        <f t="shared" si="2507"/>
        <v>6.3685858068542961E-2</v>
      </c>
      <c r="BE809" s="34">
        <f t="shared" si="2507"/>
        <v>2.0524127927026303E-2</v>
      </c>
      <c r="BF809" s="34">
        <f t="shared" si="2507"/>
        <v>3.6880250132927138E-2</v>
      </c>
      <c r="BG809" s="34">
        <f t="shared" si="2507"/>
        <v>9.5185799614841471E-2</v>
      </c>
      <c r="BH809" s="34">
        <f t="shared" si="2507"/>
        <v>9.963176613823543E-3</v>
      </c>
      <c r="BI809" s="34">
        <f t="shared" si="2507"/>
        <v>1.453372411711676E-2</v>
      </c>
      <c r="BJ809" s="34">
        <f t="shared" si="2507"/>
        <v>8.0273869043164265E-3</v>
      </c>
      <c r="BK809" s="34">
        <f t="shared" si="2507"/>
        <v>0.12771005667807858</v>
      </c>
      <c r="BL809" s="34">
        <f t="shared" si="2507"/>
        <v>3.303266974930455E-2</v>
      </c>
      <c r="BM809" s="34">
        <f t="shared" si="2507"/>
        <v>1.9749188374023469E-2</v>
      </c>
      <c r="BN809" s="34">
        <f t="shared" si="2507"/>
        <v>8.4261071840332852E-2</v>
      </c>
      <c r="BO809" s="34">
        <f t="shared" si="2507"/>
        <v>1.0418577417892115E-2</v>
      </c>
      <c r="BP809" s="34">
        <f t="shared" si="2507"/>
        <v>8.9549419791983085E-3</v>
      </c>
      <c r="BQ809" s="34">
        <f t="shared" si="2507"/>
        <v>2.5262913254217839E-2</v>
      </c>
      <c r="BR809" s="34">
        <f t="shared" si="2507"/>
        <v>2.2808866668329784E-3</v>
      </c>
      <c r="BS809" s="34">
        <f t="shared" si="2507"/>
        <v>1.2849022404643425E-2</v>
      </c>
      <c r="BT809" s="34">
        <f t="shared" si="2507"/>
        <v>1.1237907543364576E-2</v>
      </c>
      <c r="BU809" s="34">
        <f t="shared" si="2507"/>
        <v>1</v>
      </c>
    </row>
    <row r="810" spans="1:73" x14ac:dyDescent="0.2">
      <c r="A810" s="2" t="str">
        <f t="shared" si="2472"/>
        <v>YE Jan-14</v>
      </c>
      <c r="B810" s="9">
        <f t="shared" ref="B810:AJ810" si="2508">IF(OR(B150="C",B151="C",B152="C",B153="C",B154="C",B155="C",B156="C",B157="C",B158="C",B159="C",B160="C",B161="C"),"C",SUM(B150:B161))</f>
        <v>1594251</v>
      </c>
      <c r="C810" s="9">
        <f t="shared" si="2508"/>
        <v>6717954</v>
      </c>
      <c r="D810" s="9">
        <f t="shared" si="2508"/>
        <v>730603</v>
      </c>
      <c r="E810" s="9">
        <f t="shared" si="2508"/>
        <v>1134667</v>
      </c>
      <c r="F810" s="9">
        <f t="shared" si="2508"/>
        <v>1079953</v>
      </c>
      <c r="G810" s="9">
        <f t="shared" si="2508"/>
        <v>1807343</v>
      </c>
      <c r="H810" s="9">
        <f t="shared" si="2508"/>
        <v>969017</v>
      </c>
      <c r="I810" s="9">
        <f t="shared" si="2508"/>
        <v>217783</v>
      </c>
      <c r="J810" s="9">
        <f t="shared" si="2508"/>
        <v>327974</v>
      </c>
      <c r="K810" s="9">
        <f t="shared" si="2508"/>
        <v>592133</v>
      </c>
      <c r="L810" s="9">
        <f t="shared" si="2508"/>
        <v>956351</v>
      </c>
      <c r="M810" s="9">
        <f t="shared" si="2508"/>
        <v>409274</v>
      </c>
      <c r="N810" s="9">
        <f t="shared" si="2508"/>
        <v>466063</v>
      </c>
      <c r="O810" s="9">
        <f t="shared" si="2508"/>
        <v>176306</v>
      </c>
      <c r="P810" s="9">
        <f t="shared" si="2508"/>
        <v>203242</v>
      </c>
      <c r="Q810" s="9">
        <f t="shared" si="2508"/>
        <v>217179</v>
      </c>
      <c r="R810" s="9">
        <f t="shared" si="2508"/>
        <v>2392123</v>
      </c>
      <c r="S810" s="9">
        <f t="shared" si="2508"/>
        <v>2075707</v>
      </c>
      <c r="T810" s="9">
        <f t="shared" si="2508"/>
        <v>681862</v>
      </c>
      <c r="U810" s="9">
        <f t="shared" si="2508"/>
        <v>1213288</v>
      </c>
      <c r="V810" s="9">
        <f t="shared" si="2508"/>
        <v>3129136</v>
      </c>
      <c r="W810" s="9">
        <f t="shared" si="2508"/>
        <v>325607</v>
      </c>
      <c r="X810" s="9">
        <f t="shared" si="2508"/>
        <v>478444</v>
      </c>
      <c r="Y810" s="9">
        <f t="shared" si="2508"/>
        <v>269329</v>
      </c>
      <c r="Z810" s="9">
        <f t="shared" si="2508"/>
        <v>4202515</v>
      </c>
      <c r="AA810" s="9">
        <f t="shared" si="2508"/>
        <v>1105203</v>
      </c>
      <c r="AB810" s="9">
        <f t="shared" si="2508"/>
        <v>625252</v>
      </c>
      <c r="AC810" s="9">
        <f t="shared" si="2508"/>
        <v>2790775</v>
      </c>
      <c r="AD810" s="9">
        <f t="shared" si="2508"/>
        <v>351530</v>
      </c>
      <c r="AE810" s="9">
        <f t="shared" si="2508"/>
        <v>293327</v>
      </c>
      <c r="AF810" s="9">
        <f t="shared" si="2508"/>
        <v>834656</v>
      </c>
      <c r="AG810" s="9">
        <f t="shared" si="2508"/>
        <v>75349</v>
      </c>
      <c r="AH810" s="9">
        <f t="shared" si="2508"/>
        <v>430597</v>
      </c>
      <c r="AI810" s="9">
        <f t="shared" si="2508"/>
        <v>367460</v>
      </c>
      <c r="AJ810" s="9">
        <f t="shared" si="2508"/>
        <v>32964018</v>
      </c>
      <c r="AL810" s="1" t="str">
        <f t="shared" si="2502"/>
        <v>YE Jan-14</v>
      </c>
      <c r="AM810" s="34">
        <f t="shared" ref="AM810:BU810" si="2509">IF(B810="C","C",B810/$AJ810)</f>
        <v>4.836337002364214E-2</v>
      </c>
      <c r="AN810" s="34">
        <f t="shared" si="2509"/>
        <v>0.20379657601206261</v>
      </c>
      <c r="AO810" s="34">
        <f t="shared" si="2509"/>
        <v>2.2163651287898215E-2</v>
      </c>
      <c r="AP810" s="34">
        <f t="shared" si="2509"/>
        <v>3.4421380306247862E-2</v>
      </c>
      <c r="AQ810" s="34">
        <f t="shared" si="2509"/>
        <v>3.2761570510002752E-2</v>
      </c>
      <c r="AR810" s="34">
        <f t="shared" si="2509"/>
        <v>5.4827751883887457E-2</v>
      </c>
      <c r="AS810" s="34">
        <f t="shared" si="2509"/>
        <v>2.9396204067113421E-2</v>
      </c>
      <c r="AT810" s="34">
        <f t="shared" si="2509"/>
        <v>6.6066885414272011E-3</v>
      </c>
      <c r="AU810" s="34">
        <f t="shared" si="2509"/>
        <v>9.9494545840861995E-3</v>
      </c>
      <c r="AV810" s="34">
        <f t="shared" si="2509"/>
        <v>1.7963010455824893E-2</v>
      </c>
      <c r="AW810" s="34">
        <f t="shared" si="2509"/>
        <v>2.9011966927090016E-2</v>
      </c>
      <c r="AX810" s="34">
        <f t="shared" si="2509"/>
        <v>1.2415780139423538E-2</v>
      </c>
      <c r="AY810" s="34">
        <f t="shared" si="2509"/>
        <v>1.4138537359128974E-2</v>
      </c>
      <c r="AZ810" s="34">
        <f t="shared" si="2509"/>
        <v>5.3484378026974746E-3</v>
      </c>
      <c r="BA810" s="34">
        <f t="shared" si="2509"/>
        <v>6.1655711994818112E-3</v>
      </c>
      <c r="BB810" s="34">
        <f t="shared" si="2509"/>
        <v>6.5883655323813982E-3</v>
      </c>
      <c r="BC810" s="34">
        <f t="shared" si="2509"/>
        <v>7.2567700939855082E-2</v>
      </c>
      <c r="BD810" s="34">
        <f t="shared" si="2509"/>
        <v>6.2968871088469852E-2</v>
      </c>
      <c r="BE810" s="34">
        <f t="shared" si="2509"/>
        <v>2.0685039062895792E-2</v>
      </c>
      <c r="BF810" s="34">
        <f t="shared" si="2509"/>
        <v>3.6806435429079062E-2</v>
      </c>
      <c r="BG810" s="34">
        <f t="shared" si="2509"/>
        <v>9.4925806678057265E-2</v>
      </c>
      <c r="BH810" s="34">
        <f t="shared" si="2509"/>
        <v>9.877649017179883E-3</v>
      </c>
      <c r="BI810" s="34">
        <f t="shared" si="2509"/>
        <v>1.4514128708460236E-2</v>
      </c>
      <c r="BJ810" s="34">
        <f t="shared" si="2509"/>
        <v>8.1703935485049183E-3</v>
      </c>
      <c r="BK810" s="34">
        <f t="shared" si="2509"/>
        <v>0.12748794761609461</v>
      </c>
      <c r="BL810" s="34">
        <f t="shared" si="2509"/>
        <v>3.3527557229218838E-2</v>
      </c>
      <c r="BM810" s="34">
        <f t="shared" si="2509"/>
        <v>1.8967712006467172E-2</v>
      </c>
      <c r="BN810" s="34">
        <f t="shared" si="2509"/>
        <v>8.4661250943377106E-2</v>
      </c>
      <c r="BO810" s="34">
        <f t="shared" si="2509"/>
        <v>1.0664051936872502E-2</v>
      </c>
      <c r="BP810" s="34">
        <f t="shared" si="2509"/>
        <v>8.8983994608909638E-3</v>
      </c>
      <c r="BQ810" s="34">
        <f t="shared" si="2509"/>
        <v>2.53202143015454E-2</v>
      </c>
      <c r="BR810" s="34">
        <f t="shared" si="2509"/>
        <v>2.2857953784638754E-3</v>
      </c>
      <c r="BS810" s="34">
        <f t="shared" si="2509"/>
        <v>1.3062636963734215E-2</v>
      </c>
      <c r="BT810" s="34">
        <f t="shared" si="2509"/>
        <v>1.11473061324017E-2</v>
      </c>
      <c r="BU810" s="34">
        <f t="shared" si="2509"/>
        <v>1</v>
      </c>
    </row>
    <row r="811" spans="1:73" x14ac:dyDescent="0.2">
      <c r="A811" s="2" t="str">
        <f t="shared" si="2472"/>
        <v>YE Feb-14</v>
      </c>
      <c r="B811" s="9">
        <f t="shared" ref="B811:AJ811" si="2510">IF(OR(B151="C",B152="C",B153="C",B154="C",B155="C",B156="C",B157="C",B158="C",B159="C",B160="C",B161="C",B162="C"),"C",SUM(B151:B162))</f>
        <v>1603678</v>
      </c>
      <c r="C811" s="9">
        <f t="shared" si="2510"/>
        <v>6768952</v>
      </c>
      <c r="D811" s="9">
        <f t="shared" si="2510"/>
        <v>738096</v>
      </c>
      <c r="E811" s="9">
        <f t="shared" si="2510"/>
        <v>1145250</v>
      </c>
      <c r="F811" s="9">
        <f t="shared" si="2510"/>
        <v>1084197</v>
      </c>
      <c r="G811" s="9">
        <f t="shared" si="2510"/>
        <v>1805187</v>
      </c>
      <c r="H811" s="9">
        <f t="shared" si="2510"/>
        <v>972997</v>
      </c>
      <c r="I811" s="9">
        <f t="shared" si="2510"/>
        <v>217918</v>
      </c>
      <c r="J811" s="9">
        <f t="shared" si="2510"/>
        <v>328345</v>
      </c>
      <c r="K811" s="9">
        <f t="shared" si="2510"/>
        <v>592398</v>
      </c>
      <c r="L811" s="9">
        <f t="shared" si="2510"/>
        <v>954288</v>
      </c>
      <c r="M811" s="9">
        <f t="shared" si="2510"/>
        <v>416862</v>
      </c>
      <c r="N811" s="9">
        <f t="shared" si="2510"/>
        <v>472588</v>
      </c>
      <c r="O811" s="9">
        <f t="shared" si="2510"/>
        <v>174075</v>
      </c>
      <c r="P811" s="9">
        <f t="shared" si="2510"/>
        <v>205847</v>
      </c>
      <c r="Q811" s="9">
        <f t="shared" si="2510"/>
        <v>218666</v>
      </c>
      <c r="R811" s="9">
        <f t="shared" si="2510"/>
        <v>2395179</v>
      </c>
      <c r="S811" s="9">
        <f t="shared" si="2510"/>
        <v>2080270</v>
      </c>
      <c r="T811" s="9">
        <f t="shared" si="2510"/>
        <v>694700</v>
      </c>
      <c r="U811" s="9">
        <f t="shared" si="2510"/>
        <v>1225321</v>
      </c>
      <c r="V811" s="9">
        <f t="shared" si="2510"/>
        <v>3168472</v>
      </c>
      <c r="W811" s="9">
        <f t="shared" si="2510"/>
        <v>324859</v>
      </c>
      <c r="X811" s="9">
        <f t="shared" si="2510"/>
        <v>484162</v>
      </c>
      <c r="Y811" s="9">
        <f t="shared" si="2510"/>
        <v>274996</v>
      </c>
      <c r="Z811" s="9">
        <f t="shared" si="2510"/>
        <v>4252489</v>
      </c>
      <c r="AA811" s="9">
        <f t="shared" si="2510"/>
        <v>1116122</v>
      </c>
      <c r="AB811" s="9">
        <f t="shared" si="2510"/>
        <v>632409</v>
      </c>
      <c r="AC811" s="9">
        <f t="shared" si="2510"/>
        <v>2824093</v>
      </c>
      <c r="AD811" s="9">
        <f t="shared" si="2510"/>
        <v>363949</v>
      </c>
      <c r="AE811" s="9">
        <f t="shared" si="2510"/>
        <v>300234</v>
      </c>
      <c r="AF811" s="9">
        <f t="shared" si="2510"/>
        <v>843806</v>
      </c>
      <c r="AG811" s="9">
        <f t="shared" si="2510"/>
        <v>76573</v>
      </c>
      <c r="AH811" s="9">
        <f t="shared" si="2510"/>
        <v>433854</v>
      </c>
      <c r="AI811" s="9">
        <f t="shared" si="2510"/>
        <v>363255</v>
      </c>
      <c r="AJ811" s="9">
        <f t="shared" si="2510"/>
        <v>33221314</v>
      </c>
      <c r="AL811" s="1" t="str">
        <f t="shared" si="2502"/>
        <v>YE Feb-14</v>
      </c>
      <c r="AM811" s="34">
        <f t="shared" ref="AM811:BU811" si="2511">IF(B811="C","C",B811/$AJ811)</f>
        <v>4.8272563812496998E-2</v>
      </c>
      <c r="AN811" s="34">
        <f t="shared" si="2511"/>
        <v>0.20375328922871624</v>
      </c>
      <c r="AO811" s="34">
        <f t="shared" si="2511"/>
        <v>2.2217543833455835E-2</v>
      </c>
      <c r="AP811" s="34">
        <f t="shared" si="2511"/>
        <v>3.4473350452062193E-2</v>
      </c>
      <c r="AQ811" s="34">
        <f t="shared" si="2511"/>
        <v>3.2635584492533919E-2</v>
      </c>
      <c r="AR811" s="34">
        <f t="shared" si="2511"/>
        <v>5.4338217928405839E-2</v>
      </c>
      <c r="AS811" s="34">
        <f t="shared" si="2511"/>
        <v>2.9288335795507669E-2</v>
      </c>
      <c r="AT811" s="34">
        <f t="shared" si="2511"/>
        <v>6.5595840068216451E-3</v>
      </c>
      <c r="AU811" s="34">
        <f t="shared" si="2511"/>
        <v>9.8835645092183889E-3</v>
      </c>
      <c r="AV811" s="34">
        <f t="shared" si="2511"/>
        <v>1.7831865410260411E-2</v>
      </c>
      <c r="AW811" s="34">
        <f t="shared" si="2511"/>
        <v>2.8725173242695939E-2</v>
      </c>
      <c r="AX811" s="34">
        <f t="shared" si="2511"/>
        <v>1.2548028654134511E-2</v>
      </c>
      <c r="AY811" s="34">
        <f t="shared" si="2511"/>
        <v>1.4225445748473405E-2</v>
      </c>
      <c r="AZ811" s="34">
        <f t="shared" si="2511"/>
        <v>5.2398589652414111E-3</v>
      </c>
      <c r="BA811" s="34">
        <f t="shared" si="2511"/>
        <v>6.1962329364816816E-3</v>
      </c>
      <c r="BB811" s="34">
        <f t="shared" si="2511"/>
        <v>6.5820996725174689E-3</v>
      </c>
      <c r="BC811" s="34">
        <f t="shared" si="2511"/>
        <v>7.2097659954088511E-2</v>
      </c>
      <c r="BD811" s="34">
        <f t="shared" si="2511"/>
        <v>6.2618534594989228E-2</v>
      </c>
      <c r="BE811" s="34">
        <f t="shared" si="2511"/>
        <v>2.091127400920987E-2</v>
      </c>
      <c r="BF811" s="34">
        <f t="shared" si="2511"/>
        <v>3.6883580222022525E-2</v>
      </c>
      <c r="BG811" s="34">
        <f t="shared" si="2511"/>
        <v>9.5374674222699324E-2</v>
      </c>
      <c r="BH811" s="34">
        <f t="shared" si="2511"/>
        <v>9.7786318747054984E-3</v>
      </c>
      <c r="BI811" s="34">
        <f t="shared" si="2511"/>
        <v>1.457383654361173E-2</v>
      </c>
      <c r="BJ811" s="34">
        <f t="shared" si="2511"/>
        <v>8.2776978658941659E-3</v>
      </c>
      <c r="BK811" s="34">
        <f t="shared" si="2511"/>
        <v>0.12800484050691072</v>
      </c>
      <c r="BL811" s="34">
        <f t="shared" si="2511"/>
        <v>3.3596563940848333E-2</v>
      </c>
      <c r="BM811" s="34">
        <f t="shared" si="2511"/>
        <v>1.9036242816885568E-2</v>
      </c>
      <c r="BN811" s="34">
        <f t="shared" si="2511"/>
        <v>8.5008467756573391E-2</v>
      </c>
      <c r="BO811" s="34">
        <f t="shared" si="2511"/>
        <v>1.0955286115413737E-2</v>
      </c>
      <c r="BP811" s="34">
        <f t="shared" si="2511"/>
        <v>9.0373908750267969E-3</v>
      </c>
      <c r="BQ811" s="34">
        <f t="shared" si="2511"/>
        <v>2.5399537176645091E-2</v>
      </c>
      <c r="BR811" s="34">
        <f t="shared" si="2511"/>
        <v>2.3049359215592735E-3</v>
      </c>
      <c r="BS811" s="34">
        <f t="shared" si="2511"/>
        <v>1.3059507519780826E-2</v>
      </c>
      <c r="BT811" s="34">
        <f t="shared" si="2511"/>
        <v>1.093439591221467E-2</v>
      </c>
      <c r="BU811" s="34">
        <f t="shared" si="2511"/>
        <v>1</v>
      </c>
    </row>
    <row r="812" spans="1:73" x14ac:dyDescent="0.2">
      <c r="A812" s="2" t="str">
        <f t="shared" si="2472"/>
        <v>YE Mar-14</v>
      </c>
      <c r="B812" s="9">
        <f t="shared" ref="B812:AJ812" si="2512">IF(OR(B152="C",B153="C",B154="C",B155="C",B156="C",B157="C",B158="C",B159="C",B160="C",B161="C",B162="C",B163="C"),"C",SUM(B152:B163))</f>
        <v>1581822</v>
      </c>
      <c r="C812" s="9">
        <f t="shared" si="2512"/>
        <v>6756499</v>
      </c>
      <c r="D812" s="9">
        <f t="shared" si="2512"/>
        <v>729035</v>
      </c>
      <c r="E812" s="9">
        <f t="shared" si="2512"/>
        <v>1144615</v>
      </c>
      <c r="F812" s="9">
        <f t="shared" si="2512"/>
        <v>1069526</v>
      </c>
      <c r="G812" s="9">
        <f t="shared" si="2512"/>
        <v>1792225</v>
      </c>
      <c r="H812" s="9">
        <f t="shared" si="2512"/>
        <v>954518</v>
      </c>
      <c r="I812" s="9">
        <f t="shared" si="2512"/>
        <v>216699</v>
      </c>
      <c r="J812" s="9">
        <f t="shared" si="2512"/>
        <v>326153</v>
      </c>
      <c r="K812" s="9">
        <f t="shared" si="2512"/>
        <v>585851</v>
      </c>
      <c r="L812" s="9">
        <f t="shared" si="2512"/>
        <v>943298</v>
      </c>
      <c r="M812" s="9">
        <f t="shared" si="2512"/>
        <v>419170</v>
      </c>
      <c r="N812" s="9">
        <f t="shared" si="2512"/>
        <v>473288</v>
      </c>
      <c r="O812" s="9">
        <f t="shared" si="2512"/>
        <v>166575</v>
      </c>
      <c r="P812" s="9">
        <f t="shared" si="2512"/>
        <v>203386</v>
      </c>
      <c r="Q812" s="9">
        <f t="shared" si="2512"/>
        <v>213540</v>
      </c>
      <c r="R812" s="9">
        <f t="shared" si="2512"/>
        <v>2390143</v>
      </c>
      <c r="S812" s="9">
        <f t="shared" si="2512"/>
        <v>2074160</v>
      </c>
      <c r="T812" s="9">
        <f t="shared" si="2512"/>
        <v>695333</v>
      </c>
      <c r="U812" s="9">
        <f t="shared" si="2512"/>
        <v>1224429</v>
      </c>
      <c r="V812" s="9">
        <f t="shared" si="2512"/>
        <v>3188837</v>
      </c>
      <c r="W812" s="9">
        <f t="shared" si="2512"/>
        <v>322683</v>
      </c>
      <c r="X812" s="9">
        <f t="shared" si="2512"/>
        <v>487972</v>
      </c>
      <c r="Y812" s="9">
        <f t="shared" si="2512"/>
        <v>271997</v>
      </c>
      <c r="Z812" s="9">
        <f t="shared" si="2512"/>
        <v>4271489</v>
      </c>
      <c r="AA812" s="9">
        <f t="shared" si="2512"/>
        <v>1119305</v>
      </c>
      <c r="AB812" s="9">
        <f t="shared" si="2512"/>
        <v>627158</v>
      </c>
      <c r="AC812" s="9">
        <f t="shared" si="2512"/>
        <v>2837398</v>
      </c>
      <c r="AD812" s="9">
        <f t="shared" si="2512"/>
        <v>370422</v>
      </c>
      <c r="AE812" s="9">
        <f t="shared" si="2512"/>
        <v>293217</v>
      </c>
      <c r="AF812" s="9">
        <f t="shared" si="2512"/>
        <v>839470</v>
      </c>
      <c r="AG812" s="9">
        <f t="shared" si="2512"/>
        <v>76277</v>
      </c>
      <c r="AH812" s="9">
        <f t="shared" si="2512"/>
        <v>440986</v>
      </c>
      <c r="AI812" s="9">
        <f t="shared" si="2512"/>
        <v>364995</v>
      </c>
      <c r="AJ812" s="9">
        <f t="shared" si="2512"/>
        <v>33126810</v>
      </c>
      <c r="AL812" s="1" t="str">
        <f t="shared" si="2502"/>
        <v>YE Mar-14</v>
      </c>
      <c r="AM812" s="34">
        <f t="shared" ref="AM812:BU812" si="2513">IF(B812="C","C",B812/$AJ812)</f>
        <v>4.7750507821308484E-2</v>
      </c>
      <c r="AN812" s="34">
        <f t="shared" si="2513"/>
        <v>0.2039586365243137</v>
      </c>
      <c r="AO812" s="34">
        <f t="shared" si="2513"/>
        <v>2.200740125596156E-2</v>
      </c>
      <c r="AP812" s="34">
        <f t="shared" si="2513"/>
        <v>3.4552527092104553E-2</v>
      </c>
      <c r="AQ812" s="34">
        <f t="shared" si="2513"/>
        <v>3.2285813212923307E-2</v>
      </c>
      <c r="AR812" s="34">
        <f t="shared" si="2513"/>
        <v>5.4101949448196192E-2</v>
      </c>
      <c r="AS812" s="34">
        <f t="shared" si="2513"/>
        <v>2.881406329193786E-2</v>
      </c>
      <c r="AT812" s="34">
        <f t="shared" si="2513"/>
        <v>6.5414991663851722E-3</v>
      </c>
      <c r="AU812" s="34">
        <f t="shared" si="2513"/>
        <v>9.8455903239702217E-3</v>
      </c>
      <c r="AV812" s="34">
        <f t="shared" si="2513"/>
        <v>1.7685101583883266E-2</v>
      </c>
      <c r="AW812" s="34">
        <f t="shared" si="2513"/>
        <v>2.8475364817801652E-2</v>
      </c>
      <c r="AX812" s="34">
        <f t="shared" si="2513"/>
        <v>1.2653497273054665E-2</v>
      </c>
      <c r="AY812" s="34">
        <f t="shared" si="2513"/>
        <v>1.4287158950710919E-2</v>
      </c>
      <c r="AZ812" s="34">
        <f t="shared" si="2513"/>
        <v>5.0284044856718771E-3</v>
      </c>
      <c r="BA812" s="34">
        <f t="shared" si="2513"/>
        <v>6.1396192389185679E-3</v>
      </c>
      <c r="BB812" s="34">
        <f t="shared" si="2513"/>
        <v>6.4461383393088559E-3</v>
      </c>
      <c r="BC812" s="34">
        <f t="shared" si="2513"/>
        <v>7.2151317920439662E-2</v>
      </c>
      <c r="BD812" s="34">
        <f t="shared" si="2513"/>
        <v>6.2612729689336219E-2</v>
      </c>
      <c r="BE812" s="34">
        <f t="shared" si="2513"/>
        <v>2.0990037978302168E-2</v>
      </c>
      <c r="BF812" s="34">
        <f t="shared" si="2513"/>
        <v>3.6961874686998235E-2</v>
      </c>
      <c r="BG812" s="34">
        <f t="shared" si="2513"/>
        <v>9.6261517483874848E-2</v>
      </c>
      <c r="BH812" s="34">
        <f t="shared" si="2513"/>
        <v>9.7408413306321971E-3</v>
      </c>
      <c r="BI812" s="34">
        <f t="shared" si="2513"/>
        <v>1.4730425296006468E-2</v>
      </c>
      <c r="BJ812" s="34">
        <f t="shared" si="2513"/>
        <v>8.210781539182312E-3</v>
      </c>
      <c r="BK812" s="34">
        <f t="shared" si="2513"/>
        <v>0.12894356564969581</v>
      </c>
      <c r="BL812" s="34">
        <f t="shared" si="2513"/>
        <v>3.3788493368362364E-2</v>
      </c>
      <c r="BM812" s="34">
        <f t="shared" si="2513"/>
        <v>1.8932037223022682E-2</v>
      </c>
      <c r="BN812" s="34">
        <f t="shared" si="2513"/>
        <v>8.5652617924877161E-2</v>
      </c>
      <c r="BO812" s="34">
        <f t="shared" si="2513"/>
        <v>1.1181939945319214E-2</v>
      </c>
      <c r="BP812" s="34">
        <f t="shared" si="2513"/>
        <v>8.8513503111226216E-3</v>
      </c>
      <c r="BQ812" s="34">
        <f t="shared" si="2513"/>
        <v>2.5341105889761194E-2</v>
      </c>
      <c r="BR812" s="34">
        <f t="shared" si="2513"/>
        <v>2.3025760705603711E-3</v>
      </c>
      <c r="BS812" s="34">
        <f t="shared" si="2513"/>
        <v>1.33120575147441E-2</v>
      </c>
      <c r="BT812" s="34">
        <f t="shared" si="2513"/>
        <v>1.1018114934700927E-2</v>
      </c>
      <c r="BU812" s="34">
        <f t="shared" si="2513"/>
        <v>1</v>
      </c>
    </row>
    <row r="813" spans="1:73" x14ac:dyDescent="0.2">
      <c r="A813" s="2" t="str">
        <f t="shared" si="2472"/>
        <v>YE Apr-14</v>
      </c>
      <c r="B813" s="9">
        <f t="shared" ref="B813:AJ813" si="2514">IF(OR(B153="C",B154="C",B155="C",B156="C",B157="C",B158="C",B159="C",B160="C",B161="C",B162="C",B163="C",B164="C"),"C",SUM(B153:B164))</f>
        <v>1617912</v>
      </c>
      <c r="C813" s="9">
        <f t="shared" si="2514"/>
        <v>6779581</v>
      </c>
      <c r="D813" s="9">
        <f t="shared" si="2514"/>
        <v>745703</v>
      </c>
      <c r="E813" s="9">
        <f t="shared" si="2514"/>
        <v>1160038</v>
      </c>
      <c r="F813" s="9">
        <f t="shared" si="2514"/>
        <v>1088130</v>
      </c>
      <c r="G813" s="9">
        <f t="shared" si="2514"/>
        <v>1817565</v>
      </c>
      <c r="H813" s="9">
        <f t="shared" si="2514"/>
        <v>966245</v>
      </c>
      <c r="I813" s="9">
        <f t="shared" si="2514"/>
        <v>219493</v>
      </c>
      <c r="J813" s="9">
        <f t="shared" si="2514"/>
        <v>329443</v>
      </c>
      <c r="K813" s="9">
        <f t="shared" si="2514"/>
        <v>586835</v>
      </c>
      <c r="L813" s="9">
        <f t="shared" si="2514"/>
        <v>955966</v>
      </c>
      <c r="M813" s="9">
        <f t="shared" si="2514"/>
        <v>425815</v>
      </c>
      <c r="N813" s="9">
        <f t="shared" si="2514"/>
        <v>476018</v>
      </c>
      <c r="O813" s="9">
        <f t="shared" si="2514"/>
        <v>168328</v>
      </c>
      <c r="P813" s="9">
        <f t="shared" si="2514"/>
        <v>206300</v>
      </c>
      <c r="Q813" s="9">
        <f t="shared" si="2514"/>
        <v>218644</v>
      </c>
      <c r="R813" s="9">
        <f t="shared" si="2514"/>
        <v>2401535</v>
      </c>
      <c r="S813" s="9">
        <f t="shared" si="2514"/>
        <v>2083090</v>
      </c>
      <c r="T813" s="9">
        <f t="shared" si="2514"/>
        <v>703389</v>
      </c>
      <c r="U813" s="9">
        <f t="shared" si="2514"/>
        <v>1240878</v>
      </c>
      <c r="V813" s="9">
        <f t="shared" si="2514"/>
        <v>3216450</v>
      </c>
      <c r="W813" s="9">
        <f t="shared" si="2514"/>
        <v>331288</v>
      </c>
      <c r="X813" s="9">
        <f t="shared" si="2514"/>
        <v>497532</v>
      </c>
      <c r="Y813" s="9">
        <f t="shared" si="2514"/>
        <v>280645</v>
      </c>
      <c r="Z813" s="9">
        <f t="shared" si="2514"/>
        <v>4325915</v>
      </c>
      <c r="AA813" s="9">
        <f t="shared" si="2514"/>
        <v>1137638</v>
      </c>
      <c r="AB813" s="9">
        <f t="shared" si="2514"/>
        <v>643906</v>
      </c>
      <c r="AC813" s="9">
        <f t="shared" si="2514"/>
        <v>2883186</v>
      </c>
      <c r="AD813" s="9">
        <f t="shared" si="2514"/>
        <v>377970</v>
      </c>
      <c r="AE813" s="9">
        <f t="shared" si="2514"/>
        <v>303467</v>
      </c>
      <c r="AF813" s="9">
        <f t="shared" si="2514"/>
        <v>842192</v>
      </c>
      <c r="AG813" s="9">
        <f t="shared" si="2514"/>
        <v>77420</v>
      </c>
      <c r="AH813" s="9">
        <f t="shared" si="2514"/>
        <v>453513</v>
      </c>
      <c r="AI813" s="9">
        <f t="shared" si="2514"/>
        <v>364932</v>
      </c>
      <c r="AJ813" s="9">
        <f t="shared" si="2514"/>
        <v>33517943</v>
      </c>
      <c r="AL813" s="1" t="str">
        <f t="shared" ref="AL813:AL818" si="2515">A813</f>
        <v>YE Apr-14</v>
      </c>
      <c r="AM813" s="34">
        <f t="shared" ref="AM813:BU813" si="2516">IF(B813="C","C",B813/$AJ813)</f>
        <v>4.827002659441243E-2</v>
      </c>
      <c r="AN813" s="34">
        <f t="shared" si="2516"/>
        <v>0.2022672155030516</v>
      </c>
      <c r="AO813" s="34">
        <f t="shared" si="2516"/>
        <v>2.2247874817377666E-2</v>
      </c>
      <c r="AP813" s="34">
        <f t="shared" si="2516"/>
        <v>3.4609462758499229E-2</v>
      </c>
      <c r="AQ813" s="34">
        <f t="shared" si="2516"/>
        <v>3.2464104375378881E-2</v>
      </c>
      <c r="AR813" s="34">
        <f t="shared" si="2516"/>
        <v>5.422662721277377E-2</v>
      </c>
      <c r="AS813" s="34">
        <f t="shared" si="2516"/>
        <v>2.8827693871309467E-2</v>
      </c>
      <c r="AT813" s="34">
        <f t="shared" si="2516"/>
        <v>6.5485223839661048E-3</v>
      </c>
      <c r="AU813" s="34">
        <f t="shared" si="2516"/>
        <v>9.8288549509139029E-3</v>
      </c>
      <c r="AV813" s="34">
        <f t="shared" si="2516"/>
        <v>1.7508085147110608E-2</v>
      </c>
      <c r="AW813" s="34">
        <f t="shared" si="2516"/>
        <v>2.8521022307365342E-2</v>
      </c>
      <c r="AX813" s="34">
        <f t="shared" si="2516"/>
        <v>1.2704091059525939E-2</v>
      </c>
      <c r="AY813" s="34">
        <f t="shared" si="2516"/>
        <v>1.4201885837684013E-2</v>
      </c>
      <c r="AZ813" s="34">
        <f t="shared" si="2516"/>
        <v>5.022026560520137E-3</v>
      </c>
      <c r="BA813" s="34">
        <f t="shared" si="2516"/>
        <v>6.1549123106987803E-3</v>
      </c>
      <c r="BB813" s="34">
        <f t="shared" si="2516"/>
        <v>6.5231926672827149E-3</v>
      </c>
      <c r="BC813" s="34">
        <f t="shared" si="2516"/>
        <v>7.1649235754115345E-2</v>
      </c>
      <c r="BD813" s="34">
        <f t="shared" si="2516"/>
        <v>6.2148503564195455E-2</v>
      </c>
      <c r="BE813" s="34">
        <f t="shared" si="2516"/>
        <v>2.0985446511440155E-2</v>
      </c>
      <c r="BF813" s="34">
        <f t="shared" si="2516"/>
        <v>3.7021305275207375E-2</v>
      </c>
      <c r="BG813" s="34">
        <f t="shared" si="2516"/>
        <v>9.5962034424367862E-2</v>
      </c>
      <c r="BH813" s="34">
        <f t="shared" si="2516"/>
        <v>9.8839000949431776E-3</v>
      </c>
      <c r="BI813" s="34">
        <f t="shared" si="2516"/>
        <v>1.4843751002261684E-2</v>
      </c>
      <c r="BJ813" s="34">
        <f t="shared" si="2516"/>
        <v>8.3729780195640289E-3</v>
      </c>
      <c r="BK813" s="34">
        <f t="shared" si="2516"/>
        <v>0.12906266354113677</v>
      </c>
      <c r="BL813" s="34">
        <f t="shared" si="2516"/>
        <v>3.3941163990880943E-2</v>
      </c>
      <c r="BM813" s="34">
        <f t="shared" si="2516"/>
        <v>1.9210785100983077E-2</v>
      </c>
      <c r="BN813" s="34">
        <f t="shared" si="2516"/>
        <v>8.6019180830995509E-2</v>
      </c>
      <c r="BO813" s="34">
        <f t="shared" si="2516"/>
        <v>1.1276646660566252E-2</v>
      </c>
      <c r="BP813" s="34">
        <f t="shared" si="2516"/>
        <v>9.0538670586079815E-3</v>
      </c>
      <c r="BQ813" s="34">
        <f t="shared" si="2516"/>
        <v>2.5126601593659849E-2</v>
      </c>
      <c r="BR813" s="34">
        <f t="shared" si="2516"/>
        <v>2.3098076155807054E-3</v>
      </c>
      <c r="BS813" s="34">
        <f t="shared" si="2516"/>
        <v>1.3530454419592514E-2</v>
      </c>
      <c r="BT813" s="34">
        <f t="shared" si="2516"/>
        <v>1.0887660976092716E-2</v>
      </c>
      <c r="BU813" s="34">
        <f t="shared" si="2516"/>
        <v>1</v>
      </c>
    </row>
    <row r="814" spans="1:73" x14ac:dyDescent="0.2">
      <c r="A814" s="2" t="str">
        <f t="shared" si="2472"/>
        <v>YE May-14</v>
      </c>
      <c r="B814" s="9">
        <f t="shared" ref="B814:AJ814" si="2517">IF(OR(B154="C",B155="C",B156="C",B157="C",B158="C",B159="C",B160="C",B161="C",B162="C",B163="C",B164="C",B165="C"),"C",SUM(B154:B165))</f>
        <v>1632576</v>
      </c>
      <c r="C814" s="9">
        <f t="shared" si="2517"/>
        <v>6822736</v>
      </c>
      <c r="D814" s="9">
        <f t="shared" si="2517"/>
        <v>747208</v>
      </c>
      <c r="E814" s="9">
        <f t="shared" si="2517"/>
        <v>1176341</v>
      </c>
      <c r="F814" s="9">
        <f t="shared" si="2517"/>
        <v>1097582</v>
      </c>
      <c r="G814" s="9">
        <f t="shared" si="2517"/>
        <v>1824704</v>
      </c>
      <c r="H814" s="9">
        <f t="shared" si="2517"/>
        <v>970470</v>
      </c>
      <c r="I814" s="9">
        <f t="shared" si="2517"/>
        <v>219834</v>
      </c>
      <c r="J814" s="9">
        <f t="shared" si="2517"/>
        <v>332616</v>
      </c>
      <c r="K814" s="9">
        <f t="shared" si="2517"/>
        <v>586854</v>
      </c>
      <c r="L814" s="9">
        <f t="shared" si="2517"/>
        <v>954856</v>
      </c>
      <c r="M814" s="9">
        <f t="shared" si="2517"/>
        <v>429461</v>
      </c>
      <c r="N814" s="9">
        <f t="shared" si="2517"/>
        <v>476851</v>
      </c>
      <c r="O814" s="9">
        <f t="shared" si="2517"/>
        <v>171182</v>
      </c>
      <c r="P814" s="9">
        <f t="shared" si="2517"/>
        <v>207531</v>
      </c>
      <c r="Q814" s="9">
        <f t="shared" si="2517"/>
        <v>219997</v>
      </c>
      <c r="R814" s="9">
        <f t="shared" si="2517"/>
        <v>2395366</v>
      </c>
      <c r="S814" s="9">
        <f t="shared" si="2517"/>
        <v>2077608</v>
      </c>
      <c r="T814" s="9">
        <f t="shared" si="2517"/>
        <v>705177</v>
      </c>
      <c r="U814" s="9">
        <f t="shared" si="2517"/>
        <v>1242600</v>
      </c>
      <c r="V814" s="9">
        <f t="shared" si="2517"/>
        <v>3231840</v>
      </c>
      <c r="W814" s="9">
        <f t="shared" si="2517"/>
        <v>334261</v>
      </c>
      <c r="X814" s="9">
        <f t="shared" si="2517"/>
        <v>502317</v>
      </c>
      <c r="Y814" s="9">
        <f t="shared" si="2517"/>
        <v>285627</v>
      </c>
      <c r="Z814" s="9">
        <f t="shared" si="2517"/>
        <v>4354045</v>
      </c>
      <c r="AA814" s="9">
        <f t="shared" si="2517"/>
        <v>1140413</v>
      </c>
      <c r="AB814" s="9">
        <f t="shared" si="2517"/>
        <v>645770</v>
      </c>
      <c r="AC814" s="9">
        <f t="shared" si="2517"/>
        <v>2900556</v>
      </c>
      <c r="AD814" s="9">
        <f t="shared" si="2517"/>
        <v>380929</v>
      </c>
      <c r="AE814" s="9">
        <f t="shared" si="2517"/>
        <v>304681</v>
      </c>
      <c r="AF814" s="9">
        <f t="shared" si="2517"/>
        <v>847109</v>
      </c>
      <c r="AG814" s="9">
        <f t="shared" si="2517"/>
        <v>77894</v>
      </c>
      <c r="AH814" s="9">
        <f t="shared" si="2517"/>
        <v>459656</v>
      </c>
      <c r="AI814" s="9">
        <f t="shared" si="2517"/>
        <v>365143</v>
      </c>
      <c r="AJ814" s="9">
        <f t="shared" si="2517"/>
        <v>33690125</v>
      </c>
      <c r="AL814" s="1" t="str">
        <f t="shared" si="2515"/>
        <v>YE May-14</v>
      </c>
      <c r="AM814" s="34">
        <f t="shared" ref="AM814:BU814" si="2518">IF(B814="C","C",B814/$AJ814)</f>
        <v>4.845859135280739E-2</v>
      </c>
      <c r="AN814" s="34">
        <f t="shared" si="2518"/>
        <v>0.20251441631635383</v>
      </c>
      <c r="AO814" s="34">
        <f t="shared" si="2518"/>
        <v>2.217884320702283E-2</v>
      </c>
      <c r="AP814" s="34">
        <f t="shared" si="2518"/>
        <v>3.4916492592413952E-2</v>
      </c>
      <c r="AQ814" s="34">
        <f t="shared" si="2518"/>
        <v>3.2578745255471747E-2</v>
      </c>
      <c r="AR814" s="34">
        <f t="shared" si="2518"/>
        <v>5.416139002155676E-2</v>
      </c>
      <c r="AS814" s="34">
        <f t="shared" si="2518"/>
        <v>2.8805770236827555E-2</v>
      </c>
      <c r="AT814" s="34">
        <f t="shared" si="2518"/>
        <v>6.525176145829082E-3</v>
      </c>
      <c r="AU814" s="34">
        <f t="shared" si="2518"/>
        <v>9.8728039744583902E-3</v>
      </c>
      <c r="AV814" s="34">
        <f t="shared" si="2518"/>
        <v>1.7419169563781672E-2</v>
      </c>
      <c r="AW814" s="34">
        <f t="shared" si="2518"/>
        <v>2.8342310988754123E-2</v>
      </c>
      <c r="AX814" s="34">
        <f t="shared" si="2518"/>
        <v>1.2747385175923212E-2</v>
      </c>
      <c r="AY814" s="34">
        <f t="shared" si="2518"/>
        <v>1.4154028814081277E-2</v>
      </c>
      <c r="AZ814" s="34">
        <f t="shared" si="2518"/>
        <v>5.0810734599530281E-3</v>
      </c>
      <c r="BA814" s="34">
        <f t="shared" si="2518"/>
        <v>6.159994954011005E-3</v>
      </c>
      <c r="BB814" s="34">
        <f t="shared" si="2518"/>
        <v>6.5300143588069206E-3</v>
      </c>
      <c r="BC814" s="34">
        <f t="shared" si="2518"/>
        <v>7.1099943974681001E-2</v>
      </c>
      <c r="BD814" s="34">
        <f t="shared" si="2518"/>
        <v>6.1668159438411106E-2</v>
      </c>
      <c r="BE814" s="34">
        <f t="shared" si="2518"/>
        <v>2.0931266951369282E-2</v>
      </c>
      <c r="BF814" s="34">
        <f t="shared" si="2518"/>
        <v>3.688321132676118E-2</v>
      </c>
      <c r="BG814" s="34">
        <f t="shared" si="2518"/>
        <v>9.5928406320843276E-2</v>
      </c>
      <c r="BH814" s="34">
        <f t="shared" si="2518"/>
        <v>9.9216313385598904E-3</v>
      </c>
      <c r="BI814" s="34">
        <f t="shared" si="2518"/>
        <v>1.4909917965575966E-2</v>
      </c>
      <c r="BJ814" s="34">
        <f t="shared" si="2518"/>
        <v>8.4780629338715718E-3</v>
      </c>
      <c r="BK814" s="34">
        <f t="shared" si="2518"/>
        <v>0.1292380185588507</v>
      </c>
      <c r="BL814" s="34">
        <f t="shared" si="2518"/>
        <v>3.3850067341691374E-2</v>
      </c>
      <c r="BM814" s="34">
        <f t="shared" si="2518"/>
        <v>1.916793125582051E-2</v>
      </c>
      <c r="BN814" s="34">
        <f t="shared" si="2518"/>
        <v>8.6095139154277397E-2</v>
      </c>
      <c r="BO814" s="34">
        <f t="shared" si="2518"/>
        <v>1.1306844364632069E-2</v>
      </c>
      <c r="BP814" s="34">
        <f t="shared" si="2518"/>
        <v>9.0436292533791433E-3</v>
      </c>
      <c r="BQ814" s="34">
        <f t="shared" si="2518"/>
        <v>2.514413348125007E-2</v>
      </c>
      <c r="BR814" s="34">
        <f t="shared" si="2518"/>
        <v>2.3120721576426325E-3</v>
      </c>
      <c r="BS814" s="34">
        <f t="shared" si="2518"/>
        <v>1.3643641868351632E-2</v>
      </c>
      <c r="BT814" s="34">
        <f t="shared" si="2518"/>
        <v>1.0838279762986928E-2</v>
      </c>
      <c r="BU814" s="34">
        <f t="shared" si="2518"/>
        <v>1</v>
      </c>
    </row>
    <row r="815" spans="1:73" x14ac:dyDescent="0.2">
      <c r="A815" s="2" t="str">
        <f t="shared" si="2472"/>
        <v>YE Jun-14</v>
      </c>
      <c r="B815" s="9">
        <f t="shared" ref="B815:AJ815" si="2519">IF(OR(B155="C",B156="C",B157="C",B158="C",B159="C",B160="C",B161="C",B162="C",B163="C",B164="C",B165="C",B166="C"),"C",SUM(B155:B166))</f>
        <v>1632255</v>
      </c>
      <c r="C815" s="9">
        <f t="shared" si="2519"/>
        <v>6855734</v>
      </c>
      <c r="D815" s="9">
        <f t="shared" si="2519"/>
        <v>749429</v>
      </c>
      <c r="E815" s="9">
        <f t="shared" si="2519"/>
        <v>1183817</v>
      </c>
      <c r="F815" s="9">
        <f t="shared" si="2519"/>
        <v>1096821</v>
      </c>
      <c r="G815" s="9">
        <f t="shared" si="2519"/>
        <v>1813950</v>
      </c>
      <c r="H815" s="9">
        <f t="shared" si="2519"/>
        <v>967262</v>
      </c>
      <c r="I815" s="9">
        <f t="shared" si="2519"/>
        <v>220514</v>
      </c>
      <c r="J815" s="9">
        <f t="shared" si="2519"/>
        <v>333959</v>
      </c>
      <c r="K815" s="9">
        <f t="shared" si="2519"/>
        <v>579491</v>
      </c>
      <c r="L815" s="9">
        <f t="shared" si="2519"/>
        <v>952350</v>
      </c>
      <c r="M815" s="9">
        <f t="shared" si="2519"/>
        <v>429242</v>
      </c>
      <c r="N815" s="9">
        <f t="shared" si="2519"/>
        <v>477079</v>
      </c>
      <c r="O815" s="9">
        <f t="shared" si="2519"/>
        <v>172931</v>
      </c>
      <c r="P815" s="9">
        <f t="shared" si="2519"/>
        <v>207198</v>
      </c>
      <c r="Q815" s="9">
        <f t="shared" si="2519"/>
        <v>219992</v>
      </c>
      <c r="R815" s="9">
        <f t="shared" si="2519"/>
        <v>2382329</v>
      </c>
      <c r="S815" s="9">
        <f t="shared" si="2519"/>
        <v>2064958</v>
      </c>
      <c r="T815" s="9">
        <f t="shared" si="2519"/>
        <v>703804</v>
      </c>
      <c r="U815" s="9">
        <f t="shared" si="2519"/>
        <v>1240052</v>
      </c>
      <c r="V815" s="9">
        <f t="shared" si="2519"/>
        <v>3225448</v>
      </c>
      <c r="W815" s="9">
        <f t="shared" si="2519"/>
        <v>335884</v>
      </c>
      <c r="X815" s="9">
        <f t="shared" si="2519"/>
        <v>503902</v>
      </c>
      <c r="Y815" s="9">
        <f t="shared" si="2519"/>
        <v>288461</v>
      </c>
      <c r="Z815" s="9">
        <f t="shared" si="2519"/>
        <v>4353694</v>
      </c>
      <c r="AA815" s="9">
        <f t="shared" si="2519"/>
        <v>1139768</v>
      </c>
      <c r="AB815" s="9">
        <f t="shared" si="2519"/>
        <v>646858</v>
      </c>
      <c r="AC815" s="9">
        <f t="shared" si="2519"/>
        <v>2908027</v>
      </c>
      <c r="AD815" s="9">
        <f t="shared" si="2519"/>
        <v>383977</v>
      </c>
      <c r="AE815" s="9">
        <f t="shared" si="2519"/>
        <v>306521</v>
      </c>
      <c r="AF815" s="9">
        <f t="shared" si="2519"/>
        <v>849381</v>
      </c>
      <c r="AG815" s="9">
        <f t="shared" si="2519"/>
        <v>77947</v>
      </c>
      <c r="AH815" s="9">
        <f t="shared" si="2519"/>
        <v>461472</v>
      </c>
      <c r="AI815" s="9">
        <f t="shared" si="2519"/>
        <v>364219</v>
      </c>
      <c r="AJ815" s="9">
        <f t="shared" si="2519"/>
        <v>33710060</v>
      </c>
      <c r="AL815" s="1" t="str">
        <f t="shared" si="2515"/>
        <v>YE Jun-14</v>
      </c>
      <c r="AM815" s="34">
        <f t="shared" ref="AM815:BU815" si="2520">IF(B815="C","C",B815/$AJ815)</f>
        <v>4.8420412185561222E-2</v>
      </c>
      <c r="AN815" s="34">
        <f t="shared" si="2520"/>
        <v>0.20337353300468763</v>
      </c>
      <c r="AO815" s="34">
        <f t="shared" si="2520"/>
        <v>2.2231612758921226E-2</v>
      </c>
      <c r="AP815" s="34">
        <f t="shared" si="2520"/>
        <v>3.5117617708185625E-2</v>
      </c>
      <c r="AQ815" s="34">
        <f t="shared" si="2520"/>
        <v>3.2536904413697276E-2</v>
      </c>
      <c r="AR815" s="34">
        <f t="shared" si="2520"/>
        <v>5.3810346228989211E-2</v>
      </c>
      <c r="AS815" s="34">
        <f t="shared" si="2520"/>
        <v>2.8693570999280334E-2</v>
      </c>
      <c r="AT815" s="34">
        <f t="shared" si="2520"/>
        <v>6.5414893951538499E-3</v>
      </c>
      <c r="AU815" s="34">
        <f t="shared" si="2520"/>
        <v>9.9068052682196352E-3</v>
      </c>
      <c r="AV815" s="34">
        <f t="shared" si="2520"/>
        <v>1.719044700602728E-2</v>
      </c>
      <c r="AW815" s="34">
        <f t="shared" si="2520"/>
        <v>2.8251210469515627E-2</v>
      </c>
      <c r="AX815" s="34">
        <f t="shared" si="2520"/>
        <v>1.2733350222455848E-2</v>
      </c>
      <c r="AY815" s="34">
        <f t="shared" si="2520"/>
        <v>1.4152422155285395E-2</v>
      </c>
      <c r="AZ815" s="34">
        <f t="shared" si="2520"/>
        <v>5.1299523050389109E-3</v>
      </c>
      <c r="BA815" s="34">
        <f t="shared" si="2520"/>
        <v>6.1464737826037686E-3</v>
      </c>
      <c r="BB815" s="34">
        <f t="shared" si="2520"/>
        <v>6.5260044034332774E-3</v>
      </c>
      <c r="BC815" s="34">
        <f t="shared" si="2520"/>
        <v>7.0671158698619937E-2</v>
      </c>
      <c r="BD815" s="34">
        <f t="shared" si="2520"/>
        <v>6.1256432056187381E-2</v>
      </c>
      <c r="BE815" s="34">
        <f t="shared" si="2520"/>
        <v>2.087815922012598E-2</v>
      </c>
      <c r="BF815" s="34">
        <f t="shared" si="2520"/>
        <v>3.6785814086358788E-2</v>
      </c>
      <c r="BG815" s="34">
        <f t="shared" si="2520"/>
        <v>9.5682060488768039E-2</v>
      </c>
      <c r="BH815" s="34">
        <f t="shared" si="2520"/>
        <v>9.963909883281134E-3</v>
      </c>
      <c r="BI815" s="34">
        <f t="shared" si="2520"/>
        <v>1.4948119344789063E-2</v>
      </c>
      <c r="BJ815" s="34">
        <f t="shared" si="2520"/>
        <v>8.5571191507816946E-3</v>
      </c>
      <c r="BK815" s="34">
        <f t="shared" si="2520"/>
        <v>0.12915117920288482</v>
      </c>
      <c r="BL815" s="34">
        <f t="shared" si="2520"/>
        <v>3.3810915791903068E-2</v>
      </c>
      <c r="BM815" s="34">
        <f t="shared" si="2520"/>
        <v>1.9188871215298935E-2</v>
      </c>
      <c r="BN815" s="34">
        <f t="shared" si="2520"/>
        <v>8.6265850609580641E-2</v>
      </c>
      <c r="BO815" s="34">
        <f t="shared" si="2520"/>
        <v>1.1390575988295482E-2</v>
      </c>
      <c r="BP815" s="34">
        <f t="shared" si="2520"/>
        <v>9.0928642666313862E-3</v>
      </c>
      <c r="BQ815" s="34">
        <f t="shared" si="2520"/>
        <v>2.5196662361324781E-2</v>
      </c>
      <c r="BR815" s="34">
        <f t="shared" si="2520"/>
        <v>2.3122771065966657E-3</v>
      </c>
      <c r="BS815" s="34">
        <f t="shared" si="2520"/>
        <v>1.3689444634628357E-2</v>
      </c>
      <c r="BT815" s="34">
        <f t="shared" si="2520"/>
        <v>1.0804460152251286E-2</v>
      </c>
      <c r="BU815" s="34">
        <f t="shared" si="2520"/>
        <v>1</v>
      </c>
    </row>
    <row r="816" spans="1:73" x14ac:dyDescent="0.2">
      <c r="A816" s="2" t="str">
        <f t="shared" si="2472"/>
        <v>YE Jul-14</v>
      </c>
      <c r="B816" s="9">
        <f t="shared" ref="B816:AJ816" si="2521">IF(OR(B156="C",B157="C",B158="C",B159="C",B160="C",B161="C",B162="C",B163="C",B164="C",B165="C",B166="C",B167="C"),"C",SUM(B156:B167))</f>
        <v>1637179</v>
      </c>
      <c r="C816" s="9">
        <f t="shared" si="2521"/>
        <v>6874312</v>
      </c>
      <c r="D816" s="9">
        <f t="shared" si="2521"/>
        <v>750437</v>
      </c>
      <c r="E816" s="9">
        <f t="shared" si="2521"/>
        <v>1186640</v>
      </c>
      <c r="F816" s="9">
        <f t="shared" si="2521"/>
        <v>1097354</v>
      </c>
      <c r="G816" s="9">
        <f t="shared" si="2521"/>
        <v>1820455</v>
      </c>
      <c r="H816" s="9">
        <f t="shared" si="2521"/>
        <v>963435</v>
      </c>
      <c r="I816" s="9">
        <f t="shared" si="2521"/>
        <v>222153</v>
      </c>
      <c r="J816" s="9">
        <f t="shared" si="2521"/>
        <v>339498</v>
      </c>
      <c r="K816" s="9">
        <f t="shared" si="2521"/>
        <v>574300</v>
      </c>
      <c r="L816" s="9">
        <f t="shared" si="2521"/>
        <v>947273</v>
      </c>
      <c r="M816" s="9">
        <f t="shared" si="2521"/>
        <v>420000</v>
      </c>
      <c r="N816" s="9">
        <f t="shared" si="2521"/>
        <v>476436</v>
      </c>
      <c r="O816" s="9">
        <f t="shared" si="2521"/>
        <v>174037</v>
      </c>
      <c r="P816" s="9">
        <f t="shared" si="2521"/>
        <v>206746</v>
      </c>
      <c r="Q816" s="9">
        <f t="shared" si="2521"/>
        <v>221267</v>
      </c>
      <c r="R816" s="9">
        <f t="shared" si="2521"/>
        <v>2377146</v>
      </c>
      <c r="S816" s="9">
        <f t="shared" si="2521"/>
        <v>2062950</v>
      </c>
      <c r="T816" s="9">
        <f t="shared" si="2521"/>
        <v>703545</v>
      </c>
      <c r="U816" s="9">
        <f t="shared" si="2521"/>
        <v>1243756</v>
      </c>
      <c r="V816" s="9">
        <f t="shared" si="2521"/>
        <v>3239799</v>
      </c>
      <c r="W816" s="9">
        <f t="shared" si="2521"/>
        <v>338614</v>
      </c>
      <c r="X816" s="9">
        <f t="shared" si="2521"/>
        <v>507759</v>
      </c>
      <c r="Y816" s="9">
        <f t="shared" si="2521"/>
        <v>294764</v>
      </c>
      <c r="Z816" s="9">
        <f t="shared" si="2521"/>
        <v>4380936</v>
      </c>
      <c r="AA816" s="9">
        <f t="shared" si="2521"/>
        <v>1144416</v>
      </c>
      <c r="AB816" s="9">
        <f t="shared" si="2521"/>
        <v>642936</v>
      </c>
      <c r="AC816" s="9">
        <f t="shared" si="2521"/>
        <v>2939704</v>
      </c>
      <c r="AD816" s="9">
        <f t="shared" si="2521"/>
        <v>384556</v>
      </c>
      <c r="AE816" s="9">
        <f t="shared" si="2521"/>
        <v>311231</v>
      </c>
      <c r="AF816" s="9">
        <f t="shared" si="2521"/>
        <v>856445</v>
      </c>
      <c r="AG816" s="9">
        <f t="shared" si="2521"/>
        <v>78112</v>
      </c>
      <c r="AH816" s="9">
        <f t="shared" si="2521"/>
        <v>463330</v>
      </c>
      <c r="AI816" s="9">
        <f t="shared" si="2521"/>
        <v>367713</v>
      </c>
      <c r="AJ816" s="9">
        <f t="shared" si="2521"/>
        <v>33805336</v>
      </c>
      <c r="AL816" s="1" t="str">
        <f t="shared" si="2515"/>
        <v>YE Jul-14</v>
      </c>
      <c r="AM816" s="34">
        <f t="shared" ref="AM816:BU816" si="2522">IF(B816="C","C",B816/$AJ816)</f>
        <v>4.8429602947889644E-2</v>
      </c>
      <c r="AN816" s="34">
        <f t="shared" si="2522"/>
        <v>0.20334990902028011</v>
      </c>
      <c r="AO816" s="34">
        <f t="shared" si="2522"/>
        <v>2.2198773590062823E-2</v>
      </c>
      <c r="AP816" s="34">
        <f t="shared" si="2522"/>
        <v>3.5102150737386546E-2</v>
      </c>
      <c r="AQ816" s="34">
        <f t="shared" si="2522"/>
        <v>3.2460970066974043E-2</v>
      </c>
      <c r="AR816" s="34">
        <f t="shared" si="2522"/>
        <v>5.3851113918820387E-2</v>
      </c>
      <c r="AS816" s="34">
        <f t="shared" si="2522"/>
        <v>2.8499494872643773E-2</v>
      </c>
      <c r="AT816" s="34">
        <f t="shared" si="2522"/>
        <v>6.5715365171936171E-3</v>
      </c>
      <c r="AU816" s="34">
        <f t="shared" si="2522"/>
        <v>1.004273408198043E-2</v>
      </c>
      <c r="AV816" s="34">
        <f t="shared" si="2522"/>
        <v>1.6988442297985146E-2</v>
      </c>
      <c r="AW816" s="34">
        <f t="shared" si="2522"/>
        <v>2.802140466818611E-2</v>
      </c>
      <c r="AX816" s="34">
        <f t="shared" si="2522"/>
        <v>1.2424074116583252E-2</v>
      </c>
      <c r="AY816" s="34">
        <f t="shared" si="2522"/>
        <v>1.4093514704305853E-2</v>
      </c>
      <c r="AZ816" s="34">
        <f t="shared" si="2522"/>
        <v>5.1482109214947601E-3</v>
      </c>
      <c r="BA816" s="34">
        <f t="shared" si="2522"/>
        <v>6.1157800650169548E-3</v>
      </c>
      <c r="BB816" s="34">
        <f t="shared" si="2522"/>
        <v>6.5453276370333957E-3</v>
      </c>
      <c r="BC816" s="34">
        <f t="shared" si="2522"/>
        <v>7.0318662118903363E-2</v>
      </c>
      <c r="BD816" s="34">
        <f t="shared" si="2522"/>
        <v>6.1024389759060521E-2</v>
      </c>
      <c r="BE816" s="34">
        <f t="shared" si="2522"/>
        <v>2.0811655296075152E-2</v>
      </c>
      <c r="BF816" s="34">
        <f t="shared" si="2522"/>
        <v>3.6791706492726471E-2</v>
      </c>
      <c r="BG816" s="34">
        <f t="shared" si="2522"/>
        <v>9.5836911663886429E-2</v>
      </c>
      <c r="BH816" s="34">
        <f t="shared" si="2522"/>
        <v>1.0016584364077907E-2</v>
      </c>
      <c r="BI816" s="34">
        <f t="shared" si="2522"/>
        <v>1.5020084403243322E-2</v>
      </c>
      <c r="BJ816" s="34">
        <f t="shared" si="2522"/>
        <v>8.7194518640489188E-3</v>
      </c>
      <c r="BK816" s="34">
        <f t="shared" si="2522"/>
        <v>0.12959303229525659</v>
      </c>
      <c r="BL816" s="34">
        <f t="shared" si="2522"/>
        <v>3.3853117152866041E-2</v>
      </c>
      <c r="BM816" s="34">
        <f t="shared" si="2522"/>
        <v>1.901877265766564E-2</v>
      </c>
      <c r="BN816" s="34">
        <f t="shared" si="2522"/>
        <v>8.6959762801943452E-2</v>
      </c>
      <c r="BO816" s="34">
        <f t="shared" si="2522"/>
        <v>1.1375600585659021E-2</v>
      </c>
      <c r="BP816" s="34">
        <f t="shared" si="2522"/>
        <v>9.2065643128055284E-3</v>
      </c>
      <c r="BQ816" s="34">
        <f t="shared" si="2522"/>
        <v>2.5334609897088436E-2</v>
      </c>
      <c r="BR816" s="34">
        <f t="shared" si="2522"/>
        <v>2.3106411366536927E-3</v>
      </c>
      <c r="BS816" s="34">
        <f t="shared" si="2522"/>
        <v>1.3705824429610757E-2</v>
      </c>
      <c r="BT816" s="34">
        <f t="shared" si="2522"/>
        <v>1.0877365632455184E-2</v>
      </c>
      <c r="BU816" s="34">
        <f t="shared" si="2522"/>
        <v>1</v>
      </c>
    </row>
    <row r="817" spans="1:73" x14ac:dyDescent="0.2">
      <c r="A817" s="2" t="str">
        <f t="shared" si="2472"/>
        <v>YE Aug-14</v>
      </c>
      <c r="B817" s="9">
        <f t="shared" ref="B817:AJ817" si="2523">IF(OR(B157="C",B158="C",B159="C",B160="C",B161="C",B162="C",B163="C",B164="C",B165="C",B166="C",B167="C",B168="C"),"C",SUM(B157:B168))</f>
        <v>1642824</v>
      </c>
      <c r="C817" s="9">
        <f t="shared" si="2523"/>
        <v>6910245</v>
      </c>
      <c r="D817" s="9">
        <f t="shared" si="2523"/>
        <v>756474</v>
      </c>
      <c r="E817" s="9">
        <f t="shared" si="2523"/>
        <v>1185665</v>
      </c>
      <c r="F817" s="9">
        <f t="shared" si="2523"/>
        <v>1097906</v>
      </c>
      <c r="G817" s="9">
        <f t="shared" si="2523"/>
        <v>1821580</v>
      </c>
      <c r="H817" s="9">
        <f t="shared" si="2523"/>
        <v>965285</v>
      </c>
      <c r="I817" s="9">
        <f t="shared" si="2523"/>
        <v>221284</v>
      </c>
      <c r="J817" s="9">
        <f t="shared" si="2523"/>
        <v>342550</v>
      </c>
      <c r="K817" s="9">
        <f t="shared" si="2523"/>
        <v>569940</v>
      </c>
      <c r="L817" s="9">
        <f t="shared" si="2523"/>
        <v>946264</v>
      </c>
      <c r="M817" s="9">
        <f t="shared" si="2523"/>
        <v>418529</v>
      </c>
      <c r="N817" s="9">
        <f t="shared" si="2523"/>
        <v>476319</v>
      </c>
      <c r="O817" s="9">
        <f t="shared" si="2523"/>
        <v>173791</v>
      </c>
      <c r="P817" s="9">
        <f t="shared" si="2523"/>
        <v>206611</v>
      </c>
      <c r="Q817" s="9">
        <f t="shared" si="2523"/>
        <v>221840</v>
      </c>
      <c r="R817" s="9">
        <f t="shared" si="2523"/>
        <v>2387200</v>
      </c>
      <c r="S817" s="9">
        <f t="shared" si="2523"/>
        <v>2072773</v>
      </c>
      <c r="T817" s="9">
        <f t="shared" si="2523"/>
        <v>700298</v>
      </c>
      <c r="U817" s="9">
        <f t="shared" si="2523"/>
        <v>1239270</v>
      </c>
      <c r="V817" s="9">
        <f t="shared" si="2523"/>
        <v>3248281</v>
      </c>
      <c r="W817" s="9">
        <f t="shared" si="2523"/>
        <v>340182</v>
      </c>
      <c r="X817" s="9">
        <f t="shared" si="2523"/>
        <v>510591</v>
      </c>
      <c r="Y817" s="9">
        <f t="shared" si="2523"/>
        <v>300753</v>
      </c>
      <c r="Z817" s="9">
        <f t="shared" si="2523"/>
        <v>4399807</v>
      </c>
      <c r="AA817" s="9">
        <f t="shared" si="2523"/>
        <v>1147131</v>
      </c>
      <c r="AB817" s="9">
        <f t="shared" si="2523"/>
        <v>639706</v>
      </c>
      <c r="AC817" s="9">
        <f t="shared" si="2523"/>
        <v>2936051</v>
      </c>
      <c r="AD817" s="9">
        <f t="shared" si="2523"/>
        <v>384086</v>
      </c>
      <c r="AE817" s="9">
        <f t="shared" si="2523"/>
        <v>313123</v>
      </c>
      <c r="AF817" s="9">
        <f t="shared" si="2523"/>
        <v>858961</v>
      </c>
      <c r="AG817" s="9">
        <f t="shared" si="2523"/>
        <v>78451</v>
      </c>
      <c r="AH817" s="9">
        <f t="shared" si="2523"/>
        <v>463307</v>
      </c>
      <c r="AI817" s="9">
        <f t="shared" si="2523"/>
        <v>372319</v>
      </c>
      <c r="AJ817" s="9">
        <f t="shared" si="2523"/>
        <v>33876803</v>
      </c>
      <c r="AL817" s="1" t="str">
        <f t="shared" si="2515"/>
        <v>YE Aug-14</v>
      </c>
      <c r="AM817" s="34">
        <f t="shared" ref="AM817:BU817" si="2524">IF(B817="C","C",B817/$AJ817)</f>
        <v>4.849406834523317E-2</v>
      </c>
      <c r="AN817" s="34">
        <f t="shared" si="2524"/>
        <v>0.20398161538442691</v>
      </c>
      <c r="AO817" s="34">
        <f t="shared" si="2524"/>
        <v>2.2330147269209552E-2</v>
      </c>
      <c r="AP817" s="34">
        <f t="shared" si="2524"/>
        <v>3.4999317969880449E-2</v>
      </c>
      <c r="AQ817" s="34">
        <f t="shared" si="2524"/>
        <v>3.240878426456003E-2</v>
      </c>
      <c r="AR817" s="34">
        <f t="shared" si="2524"/>
        <v>5.3770717384400174E-2</v>
      </c>
      <c r="AS817" s="34">
        <f t="shared" si="2524"/>
        <v>2.8493981560184414E-2</v>
      </c>
      <c r="AT817" s="34">
        <f t="shared" si="2524"/>
        <v>6.53202133625183E-3</v>
      </c>
      <c r="AU817" s="34">
        <f t="shared" si="2524"/>
        <v>1.0111638928856422E-2</v>
      </c>
      <c r="AV817" s="34">
        <f t="shared" si="2524"/>
        <v>1.6823901594256105E-2</v>
      </c>
      <c r="AW817" s="34">
        <f t="shared" si="2524"/>
        <v>2.7932505909722356E-2</v>
      </c>
      <c r="AX817" s="34">
        <f t="shared" si="2524"/>
        <v>1.235444206467771E-2</v>
      </c>
      <c r="AY817" s="34">
        <f t="shared" si="2524"/>
        <v>1.4060329128459967E-2</v>
      </c>
      <c r="AZ817" s="34">
        <f t="shared" si="2524"/>
        <v>5.1300885741786201E-3</v>
      </c>
      <c r="BA817" s="34">
        <f t="shared" si="2524"/>
        <v>6.0988930980293505E-3</v>
      </c>
      <c r="BB817" s="34">
        <f t="shared" si="2524"/>
        <v>6.5484337468326038E-3</v>
      </c>
      <c r="BC817" s="34">
        <f t="shared" si="2524"/>
        <v>7.0467098090690558E-2</v>
      </c>
      <c r="BD817" s="34">
        <f t="shared" si="2524"/>
        <v>6.1185614238746203E-2</v>
      </c>
      <c r="BE817" s="34">
        <f t="shared" si="2524"/>
        <v>2.0671903426070046E-2</v>
      </c>
      <c r="BF817" s="34">
        <f t="shared" si="2524"/>
        <v>3.6581669173445915E-2</v>
      </c>
      <c r="BG817" s="34">
        <f t="shared" si="2524"/>
        <v>9.5885110528286868E-2</v>
      </c>
      <c r="BH817" s="34">
        <f t="shared" si="2524"/>
        <v>1.0041738590267801E-2</v>
      </c>
      <c r="BI817" s="34">
        <f t="shared" si="2524"/>
        <v>1.5071994839654733E-2</v>
      </c>
      <c r="BJ817" s="34">
        <f t="shared" si="2524"/>
        <v>8.8778448190639479E-3</v>
      </c>
      <c r="BK817" s="34">
        <f t="shared" si="2524"/>
        <v>0.12987668877727335</v>
      </c>
      <c r="BL817" s="34">
        <f t="shared" si="2524"/>
        <v>3.3861843456715793E-2</v>
      </c>
      <c r="BM817" s="34">
        <f t="shared" si="2524"/>
        <v>1.8883304897454462E-2</v>
      </c>
      <c r="BN817" s="34">
        <f t="shared" si="2524"/>
        <v>8.6668479313115818E-2</v>
      </c>
      <c r="BO817" s="34">
        <f t="shared" si="2524"/>
        <v>1.1337728651667633E-2</v>
      </c>
      <c r="BP817" s="34">
        <f t="shared" si="2524"/>
        <v>9.242991435762106E-3</v>
      </c>
      <c r="BQ817" s="34">
        <f t="shared" si="2524"/>
        <v>2.5355432742576092E-2</v>
      </c>
      <c r="BR817" s="34">
        <f t="shared" si="2524"/>
        <v>2.3157734217127868E-3</v>
      </c>
      <c r="BS817" s="34">
        <f t="shared" si="2524"/>
        <v>1.3676231490911347E-2</v>
      </c>
      <c r="BT817" s="34">
        <f t="shared" si="2524"/>
        <v>1.0990381825581357E-2</v>
      </c>
      <c r="BU817" s="34">
        <f t="shared" si="2524"/>
        <v>1</v>
      </c>
    </row>
    <row r="818" spans="1:73" x14ac:dyDescent="0.2">
      <c r="A818" s="2" t="str">
        <f t="shared" si="2472"/>
        <v>YE Sep-14</v>
      </c>
      <c r="B818" s="9">
        <f t="shared" ref="B818:AJ818" si="2525">IF(OR(B158="C",B159="C",B160="C",B161="C",B162="C",B163="C",B164="C",B165="C",B166="C",B167="C",B168="C",B169="C"),"C",SUM(B158:B169))</f>
        <v>1651049</v>
      </c>
      <c r="C818" s="9">
        <f t="shared" si="2525"/>
        <v>6947372</v>
      </c>
      <c r="D818" s="9">
        <f t="shared" si="2525"/>
        <v>759223</v>
      </c>
      <c r="E818" s="9">
        <f t="shared" si="2525"/>
        <v>1181357</v>
      </c>
      <c r="F818" s="9">
        <f t="shared" si="2525"/>
        <v>1105200</v>
      </c>
      <c r="G818" s="9">
        <f t="shared" si="2525"/>
        <v>1832434</v>
      </c>
      <c r="H818" s="9">
        <f t="shared" si="2525"/>
        <v>970373</v>
      </c>
      <c r="I818" s="9">
        <f t="shared" si="2525"/>
        <v>221446</v>
      </c>
      <c r="J818" s="9">
        <f t="shared" si="2525"/>
        <v>341528</v>
      </c>
      <c r="K818" s="9">
        <f t="shared" si="2525"/>
        <v>562502</v>
      </c>
      <c r="L818" s="9">
        <f t="shared" si="2525"/>
        <v>949983</v>
      </c>
      <c r="M818" s="9">
        <f t="shared" si="2525"/>
        <v>423481</v>
      </c>
      <c r="N818" s="9">
        <f t="shared" si="2525"/>
        <v>479668</v>
      </c>
      <c r="O818" s="9">
        <f t="shared" si="2525"/>
        <v>174827</v>
      </c>
      <c r="P818" s="9">
        <f t="shared" si="2525"/>
        <v>203912</v>
      </c>
      <c r="Q818" s="9">
        <f t="shared" si="2525"/>
        <v>224143</v>
      </c>
      <c r="R818" s="9">
        <f t="shared" si="2525"/>
        <v>2416041</v>
      </c>
      <c r="S818" s="9">
        <f t="shared" si="2525"/>
        <v>2098844</v>
      </c>
      <c r="T818" s="9">
        <f t="shared" si="2525"/>
        <v>701101</v>
      </c>
      <c r="U818" s="9">
        <f t="shared" si="2525"/>
        <v>1237064</v>
      </c>
      <c r="V818" s="9">
        <f t="shared" si="2525"/>
        <v>3247621</v>
      </c>
      <c r="W818" s="9">
        <f t="shared" si="2525"/>
        <v>342203</v>
      </c>
      <c r="X818" s="9">
        <f t="shared" si="2525"/>
        <v>511541</v>
      </c>
      <c r="Y818" s="9">
        <f t="shared" si="2525"/>
        <v>302302</v>
      </c>
      <c r="Z818" s="9">
        <f t="shared" si="2525"/>
        <v>4403667</v>
      </c>
      <c r="AA818" s="9">
        <f t="shared" si="2525"/>
        <v>1160225</v>
      </c>
      <c r="AB818" s="9">
        <f t="shared" si="2525"/>
        <v>637136</v>
      </c>
      <c r="AC818" s="9">
        <f t="shared" si="2525"/>
        <v>2952161</v>
      </c>
      <c r="AD818" s="9">
        <f t="shared" si="2525"/>
        <v>384407</v>
      </c>
      <c r="AE818" s="9">
        <f t="shared" si="2525"/>
        <v>313494</v>
      </c>
      <c r="AF818" s="9">
        <f t="shared" si="2525"/>
        <v>858612</v>
      </c>
      <c r="AG818" s="9">
        <f t="shared" si="2525"/>
        <v>79328</v>
      </c>
      <c r="AH818" s="9">
        <f t="shared" si="2525"/>
        <v>464161</v>
      </c>
      <c r="AI818" s="9">
        <f t="shared" si="2525"/>
        <v>379121</v>
      </c>
      <c r="AJ818" s="9">
        <f t="shared" si="2525"/>
        <v>34015001</v>
      </c>
      <c r="AL818" s="1" t="str">
        <f t="shared" si="2515"/>
        <v>YE Sep-14</v>
      </c>
      <c r="AM818" s="34">
        <f t="shared" ref="AM818:BU818" si="2526">IF(B818="C","C",B818/$AJ818)</f>
        <v>4.8538849080145552E-2</v>
      </c>
      <c r="AN818" s="34">
        <f t="shared" si="2526"/>
        <v>0.20424435677658806</v>
      </c>
      <c r="AO818" s="34">
        <f t="shared" si="2526"/>
        <v>2.2320240413927959E-2</v>
      </c>
      <c r="AP818" s="34">
        <f t="shared" si="2526"/>
        <v>3.4730470829620143E-2</v>
      </c>
      <c r="AQ818" s="34">
        <f t="shared" si="2526"/>
        <v>3.2491546891325974E-2</v>
      </c>
      <c r="AR818" s="34">
        <f t="shared" si="2526"/>
        <v>5.3871349290861403E-2</v>
      </c>
      <c r="AS818" s="34">
        <f t="shared" si="2526"/>
        <v>2.8527795721658217E-2</v>
      </c>
      <c r="AT818" s="34">
        <f t="shared" si="2526"/>
        <v>6.5102452885419581E-3</v>
      </c>
      <c r="AU818" s="34">
        <f t="shared" si="2526"/>
        <v>1.0040511243847972E-2</v>
      </c>
      <c r="AV818" s="34">
        <f t="shared" si="2526"/>
        <v>1.6536880301723348E-2</v>
      </c>
      <c r="AW818" s="34">
        <f t="shared" si="2526"/>
        <v>2.7928354316379411E-2</v>
      </c>
      <c r="AX818" s="34">
        <f t="shared" si="2526"/>
        <v>1.2449830590920754E-2</v>
      </c>
      <c r="AY818" s="34">
        <f t="shared" si="2526"/>
        <v>1.4101660617325868E-2</v>
      </c>
      <c r="AZ818" s="34">
        <f t="shared" si="2526"/>
        <v>5.13970292107297E-3</v>
      </c>
      <c r="BA818" s="34">
        <f t="shared" si="2526"/>
        <v>5.9947668383134841E-3</v>
      </c>
      <c r="BB818" s="34">
        <f t="shared" si="2526"/>
        <v>6.5895338353804548E-3</v>
      </c>
      <c r="BC818" s="34">
        <f t="shared" si="2526"/>
        <v>7.102869113541993E-2</v>
      </c>
      <c r="BD818" s="34">
        <f t="shared" si="2526"/>
        <v>6.1703481943157959E-2</v>
      </c>
      <c r="BE818" s="34">
        <f t="shared" si="2526"/>
        <v>2.0611523721548619E-2</v>
      </c>
      <c r="BF818" s="34">
        <f t="shared" si="2526"/>
        <v>3.6368189435008393E-2</v>
      </c>
      <c r="BG818" s="34">
        <f t="shared" si="2526"/>
        <v>9.5476140071258556E-2</v>
      </c>
      <c r="BH818" s="34">
        <f t="shared" si="2526"/>
        <v>1.0060355429652935E-2</v>
      </c>
      <c r="BI818" s="34">
        <f t="shared" si="2526"/>
        <v>1.5038688371639325E-2</v>
      </c>
      <c r="BJ818" s="34">
        <f t="shared" si="2526"/>
        <v>8.887314158832451E-3</v>
      </c>
      <c r="BK818" s="34">
        <f t="shared" si="2526"/>
        <v>0.12946249803138327</v>
      </c>
      <c r="BL818" s="34">
        <f t="shared" si="2526"/>
        <v>3.4109215519352767E-2</v>
      </c>
      <c r="BM818" s="34">
        <f t="shared" si="2526"/>
        <v>1.873102987708276E-2</v>
      </c>
      <c r="BN818" s="34">
        <f t="shared" si="2526"/>
        <v>8.678997245950397E-2</v>
      </c>
      <c r="BO818" s="34">
        <f t="shared" si="2526"/>
        <v>1.1301102122560573E-2</v>
      </c>
      <c r="BP818" s="34">
        <f t="shared" si="2526"/>
        <v>9.2163454588756293E-3</v>
      </c>
      <c r="BQ818" s="34">
        <f t="shared" si="2526"/>
        <v>2.5242157129438274E-2</v>
      </c>
      <c r="BR818" s="34">
        <f t="shared" si="2526"/>
        <v>2.3321475133868141E-3</v>
      </c>
      <c r="BS818" s="34">
        <f t="shared" si="2526"/>
        <v>1.3645773522099853E-2</v>
      </c>
      <c r="BT818" s="34">
        <f t="shared" si="2526"/>
        <v>1.1145700098612373E-2</v>
      </c>
      <c r="BU818" s="34">
        <f t="shared" si="2526"/>
        <v>1</v>
      </c>
    </row>
    <row r="819" spans="1:73" x14ac:dyDescent="0.2">
      <c r="A819" s="2" t="str">
        <f t="shared" si="2472"/>
        <v>YE Oct-14</v>
      </c>
      <c r="B819" s="9">
        <f t="shared" ref="B819:AJ819" si="2527">IF(OR(B159="C",B160="C",B161="C",B162="C",B163="C",B164="C",B165="C",B166="C",B167="C",B168="C",B169="C",B170="C"),"C",SUM(B159:B170))</f>
        <v>1662882</v>
      </c>
      <c r="C819" s="9">
        <f t="shared" si="2527"/>
        <v>6973738</v>
      </c>
      <c r="D819" s="9">
        <f t="shared" si="2527"/>
        <v>764731</v>
      </c>
      <c r="E819" s="9">
        <f t="shared" si="2527"/>
        <v>1186617</v>
      </c>
      <c r="F819" s="9">
        <f t="shared" si="2527"/>
        <v>1112402</v>
      </c>
      <c r="G819" s="9">
        <f t="shared" si="2527"/>
        <v>1852153</v>
      </c>
      <c r="H819" s="9">
        <f t="shared" si="2527"/>
        <v>975272</v>
      </c>
      <c r="I819" s="9">
        <f t="shared" si="2527"/>
        <v>223094</v>
      </c>
      <c r="J819" s="9">
        <f t="shared" si="2527"/>
        <v>343997</v>
      </c>
      <c r="K819" s="9">
        <f t="shared" si="2527"/>
        <v>557940</v>
      </c>
      <c r="L819" s="9">
        <f t="shared" si="2527"/>
        <v>946291</v>
      </c>
      <c r="M819" s="9">
        <f t="shared" si="2527"/>
        <v>424678</v>
      </c>
      <c r="N819" s="9">
        <f t="shared" si="2527"/>
        <v>485196</v>
      </c>
      <c r="O819" s="9">
        <f t="shared" si="2527"/>
        <v>177748</v>
      </c>
      <c r="P819" s="9">
        <f t="shared" si="2527"/>
        <v>201893</v>
      </c>
      <c r="Q819" s="9">
        <f t="shared" si="2527"/>
        <v>225616</v>
      </c>
      <c r="R819" s="9">
        <f t="shared" si="2527"/>
        <v>2431771</v>
      </c>
      <c r="S819" s="9">
        <f t="shared" si="2527"/>
        <v>2116161</v>
      </c>
      <c r="T819" s="9">
        <f t="shared" si="2527"/>
        <v>705631</v>
      </c>
      <c r="U819" s="9">
        <f t="shared" si="2527"/>
        <v>1237444</v>
      </c>
      <c r="V819" s="9">
        <f t="shared" si="2527"/>
        <v>3258470</v>
      </c>
      <c r="W819" s="9">
        <f t="shared" si="2527"/>
        <v>344587</v>
      </c>
      <c r="X819" s="9">
        <f t="shared" si="2527"/>
        <v>517368</v>
      </c>
      <c r="Y819" s="9">
        <f t="shared" si="2527"/>
        <v>303086</v>
      </c>
      <c r="Z819" s="9">
        <f t="shared" si="2527"/>
        <v>4423511</v>
      </c>
      <c r="AA819" s="9">
        <f t="shared" si="2527"/>
        <v>1176417</v>
      </c>
      <c r="AB819" s="9">
        <f t="shared" si="2527"/>
        <v>645107</v>
      </c>
      <c r="AC819" s="9">
        <f t="shared" si="2527"/>
        <v>2973785</v>
      </c>
      <c r="AD819" s="9">
        <f t="shared" si="2527"/>
        <v>379985</v>
      </c>
      <c r="AE819" s="9">
        <f t="shared" si="2527"/>
        <v>312655</v>
      </c>
      <c r="AF819" s="9">
        <f t="shared" si="2527"/>
        <v>867794</v>
      </c>
      <c r="AG819" s="9">
        <f t="shared" si="2527"/>
        <v>79247</v>
      </c>
      <c r="AH819" s="9">
        <f t="shared" si="2527"/>
        <v>469303</v>
      </c>
      <c r="AI819" s="9">
        <f t="shared" si="2527"/>
        <v>385787</v>
      </c>
      <c r="AJ819" s="9">
        <f t="shared" si="2527"/>
        <v>34202669</v>
      </c>
      <c r="AL819" s="1" t="str">
        <f t="shared" ref="AL819:AL824" si="2528">A819</f>
        <v>YE Oct-14</v>
      </c>
      <c r="AM819" s="34">
        <f t="shared" ref="AM819:BU819" si="2529">IF(B819="C","C",B819/$AJ819)</f>
        <v>4.8618486469579315E-2</v>
      </c>
      <c r="AN819" s="34">
        <f t="shared" si="2529"/>
        <v>0.20389455571435083</v>
      </c>
      <c r="AO819" s="34">
        <f t="shared" si="2529"/>
        <v>2.2358810653051668E-2</v>
      </c>
      <c r="AP819" s="34">
        <f t="shared" si="2529"/>
        <v>3.4693695980275691E-2</v>
      </c>
      <c r="AQ819" s="34">
        <f t="shared" si="2529"/>
        <v>3.2523836078406629E-2</v>
      </c>
      <c r="AR819" s="34">
        <f t="shared" si="2529"/>
        <v>5.4152294372114641E-2</v>
      </c>
      <c r="AS819" s="34">
        <f t="shared" si="2529"/>
        <v>2.8514499847950462E-2</v>
      </c>
      <c r="AT819" s="34">
        <f t="shared" si="2529"/>
        <v>6.52270733608538E-3</v>
      </c>
      <c r="AU819" s="34">
        <f t="shared" si="2529"/>
        <v>1.0057606907811784E-2</v>
      </c>
      <c r="AV819" s="34">
        <f t="shared" si="2529"/>
        <v>1.6312762024507502E-2</v>
      </c>
      <c r="AW819" s="34">
        <f t="shared" si="2529"/>
        <v>2.766716831367751E-2</v>
      </c>
      <c r="AX819" s="34">
        <f t="shared" si="2529"/>
        <v>1.2416516383560594E-2</v>
      </c>
      <c r="AY819" s="34">
        <f t="shared" si="2529"/>
        <v>1.4185910462133819E-2</v>
      </c>
      <c r="AZ819" s="34">
        <f t="shared" si="2529"/>
        <v>5.1969043702408133E-3</v>
      </c>
      <c r="BA819" s="34">
        <f t="shared" si="2529"/>
        <v>5.902843430142835E-3</v>
      </c>
      <c r="BB819" s="34">
        <f t="shared" si="2529"/>
        <v>6.5964442716444143E-3</v>
      </c>
      <c r="BC819" s="34">
        <f t="shared" si="2529"/>
        <v>7.1098866582605003E-2</v>
      </c>
      <c r="BD819" s="34">
        <f t="shared" si="2529"/>
        <v>6.1871224143355594E-2</v>
      </c>
      <c r="BE819" s="34">
        <f t="shared" si="2529"/>
        <v>2.0630875327302674E-2</v>
      </c>
      <c r="BF819" s="34">
        <f t="shared" si="2529"/>
        <v>3.6179749597904189E-2</v>
      </c>
      <c r="BG819" s="34">
        <f t="shared" si="2529"/>
        <v>9.5269465666553685E-2</v>
      </c>
      <c r="BH819" s="34">
        <f t="shared" si="2529"/>
        <v>1.0074857023584913E-2</v>
      </c>
      <c r="BI819" s="34">
        <f t="shared" si="2529"/>
        <v>1.5126538809003472E-2</v>
      </c>
      <c r="BJ819" s="34">
        <f t="shared" si="2529"/>
        <v>8.8614721851092964E-3</v>
      </c>
      <c r="BK819" s="34">
        <f t="shared" si="2529"/>
        <v>0.12933233368425137</v>
      </c>
      <c r="BL819" s="34">
        <f t="shared" si="2529"/>
        <v>3.4395473639791091E-2</v>
      </c>
      <c r="BM819" s="34">
        <f t="shared" si="2529"/>
        <v>1.8861305823823282E-2</v>
      </c>
      <c r="BN819" s="34">
        <f t="shared" si="2529"/>
        <v>8.694599243117547E-2</v>
      </c>
      <c r="BO819" s="34">
        <f t="shared" si="2529"/>
        <v>1.1109805495003913E-2</v>
      </c>
      <c r="BP819" s="34">
        <f t="shared" si="2529"/>
        <v>9.1412456729619545E-3</v>
      </c>
      <c r="BQ819" s="34">
        <f t="shared" si="2529"/>
        <v>2.5372113503773639E-2</v>
      </c>
      <c r="BR819" s="34">
        <f t="shared" si="2529"/>
        <v>2.3169829231747966E-3</v>
      </c>
      <c r="BS819" s="34">
        <f t="shared" si="2529"/>
        <v>1.3721239123180708E-2</v>
      </c>
      <c r="BT819" s="34">
        <f t="shared" si="2529"/>
        <v>1.1279441379267799E-2</v>
      </c>
      <c r="BU819" s="34">
        <f t="shared" si="2529"/>
        <v>1</v>
      </c>
    </row>
    <row r="820" spans="1:73" x14ac:dyDescent="0.2">
      <c r="A820" s="2" t="str">
        <f t="shared" si="2472"/>
        <v>YE Nov-14</v>
      </c>
      <c r="B820" s="9">
        <f t="shared" ref="B820:AJ820" si="2530">IF(OR(B160="C",B161="C",B162="C",B163="C",B164="C",B165="C",B166="C",B167="C",B168="C",B169="C",B170="C",B171="C"),"C",SUM(B160:B171))</f>
        <v>1680216</v>
      </c>
      <c r="C820" s="9">
        <f t="shared" si="2530"/>
        <v>7001236</v>
      </c>
      <c r="D820" s="9">
        <f t="shared" si="2530"/>
        <v>768569</v>
      </c>
      <c r="E820" s="9">
        <f t="shared" si="2530"/>
        <v>1191108</v>
      </c>
      <c r="F820" s="9">
        <f t="shared" si="2530"/>
        <v>1107410</v>
      </c>
      <c r="G820" s="9">
        <f t="shared" si="2530"/>
        <v>1865225</v>
      </c>
      <c r="H820" s="9">
        <f t="shared" si="2530"/>
        <v>976513</v>
      </c>
      <c r="I820" s="9">
        <f t="shared" si="2530"/>
        <v>223972</v>
      </c>
      <c r="J820" s="9">
        <f t="shared" si="2530"/>
        <v>346693</v>
      </c>
      <c r="K820" s="9">
        <f t="shared" si="2530"/>
        <v>552275</v>
      </c>
      <c r="L820" s="9">
        <f t="shared" si="2530"/>
        <v>951886</v>
      </c>
      <c r="M820" s="9">
        <f t="shared" si="2530"/>
        <v>422925</v>
      </c>
      <c r="N820" s="9">
        <f t="shared" si="2530"/>
        <v>486224</v>
      </c>
      <c r="O820" s="9">
        <f t="shared" si="2530"/>
        <v>178442</v>
      </c>
      <c r="P820" s="9">
        <f t="shared" si="2530"/>
        <v>200112</v>
      </c>
      <c r="Q820" s="9">
        <f t="shared" si="2530"/>
        <v>224462</v>
      </c>
      <c r="R820" s="9">
        <f t="shared" si="2530"/>
        <v>2444883</v>
      </c>
      <c r="S820" s="9">
        <f t="shared" si="2530"/>
        <v>2134011</v>
      </c>
      <c r="T820" s="9">
        <f t="shared" si="2530"/>
        <v>711057</v>
      </c>
      <c r="U820" s="9">
        <f t="shared" si="2530"/>
        <v>1237920</v>
      </c>
      <c r="V820" s="9">
        <f t="shared" si="2530"/>
        <v>3267181</v>
      </c>
      <c r="W820" s="9">
        <f t="shared" si="2530"/>
        <v>345242</v>
      </c>
      <c r="X820" s="9">
        <f t="shared" si="2530"/>
        <v>526838</v>
      </c>
      <c r="Y820" s="9">
        <f t="shared" si="2530"/>
        <v>301845</v>
      </c>
      <c r="Z820" s="9">
        <f t="shared" si="2530"/>
        <v>4441107</v>
      </c>
      <c r="AA820" s="9">
        <f t="shared" si="2530"/>
        <v>1186892</v>
      </c>
      <c r="AB820" s="9">
        <f t="shared" si="2530"/>
        <v>655801</v>
      </c>
      <c r="AC820" s="9">
        <f t="shared" si="2530"/>
        <v>3005851</v>
      </c>
      <c r="AD820" s="9">
        <f t="shared" si="2530"/>
        <v>376779</v>
      </c>
      <c r="AE820" s="9">
        <f t="shared" si="2530"/>
        <v>313387</v>
      </c>
      <c r="AF820" s="9">
        <f t="shared" si="2530"/>
        <v>873749</v>
      </c>
      <c r="AG820" s="9">
        <f t="shared" si="2530"/>
        <v>79505</v>
      </c>
      <c r="AH820" s="9">
        <f t="shared" si="2530"/>
        <v>477106</v>
      </c>
      <c r="AI820" s="9">
        <f t="shared" si="2530"/>
        <v>387936</v>
      </c>
      <c r="AJ820" s="9">
        <f t="shared" si="2530"/>
        <v>34369224</v>
      </c>
      <c r="AL820" s="1" t="str">
        <f t="shared" si="2528"/>
        <v>YE Nov-14</v>
      </c>
      <c r="AM820" s="34">
        <f t="shared" ref="AM820:BU820" si="2531">IF(B820="C","C",B820/$AJ820)</f>
        <v>4.8887225385129442E-2</v>
      </c>
      <c r="AN820" s="34">
        <f t="shared" si="2531"/>
        <v>0.20370654862617787</v>
      </c>
      <c r="AO820" s="34">
        <f t="shared" si="2531"/>
        <v>2.2362128397196281E-2</v>
      </c>
      <c r="AP820" s="34">
        <f t="shared" si="2531"/>
        <v>3.4656237801586678E-2</v>
      </c>
      <c r="AQ820" s="34">
        <f t="shared" si="2531"/>
        <v>3.2220977697954428E-2</v>
      </c>
      <c r="AR820" s="34">
        <f t="shared" si="2531"/>
        <v>5.4270209883121014E-2</v>
      </c>
      <c r="AS820" s="34">
        <f t="shared" si="2531"/>
        <v>2.8412425023038052E-2</v>
      </c>
      <c r="AT820" s="34">
        <f t="shared" si="2531"/>
        <v>6.5166440766890755E-3</v>
      </c>
      <c r="AU820" s="34">
        <f t="shared" si="2531"/>
        <v>1.0087309506900708E-2</v>
      </c>
      <c r="AV820" s="34">
        <f t="shared" si="2531"/>
        <v>1.606888185779231E-2</v>
      </c>
      <c r="AW820" s="34">
        <f t="shared" si="2531"/>
        <v>2.7695882804918727E-2</v>
      </c>
      <c r="AX820" s="34">
        <f t="shared" si="2531"/>
        <v>1.2305340382430514E-2</v>
      </c>
      <c r="AY820" s="34">
        <f t="shared" si="2531"/>
        <v>1.4147075302020203E-2</v>
      </c>
      <c r="AZ820" s="34">
        <f t="shared" si="2531"/>
        <v>5.1919123923193609E-3</v>
      </c>
      <c r="BA820" s="34">
        <f t="shared" si="2531"/>
        <v>5.8224183356598335E-3</v>
      </c>
      <c r="BB820" s="34">
        <f t="shared" si="2531"/>
        <v>6.5309010177244621E-3</v>
      </c>
      <c r="BC820" s="34">
        <f t="shared" si="2531"/>
        <v>7.113582197840719E-2</v>
      </c>
      <c r="BD820" s="34">
        <f t="shared" si="2531"/>
        <v>6.209075305278932E-2</v>
      </c>
      <c r="BE820" s="34">
        <f t="shared" si="2531"/>
        <v>2.0688770860814314E-2</v>
      </c>
      <c r="BF820" s="34">
        <f t="shared" si="2531"/>
        <v>3.6018270299032644E-2</v>
      </c>
      <c r="BG820" s="34">
        <f t="shared" si="2531"/>
        <v>9.506123850803265E-2</v>
      </c>
      <c r="BH820" s="34">
        <f t="shared" si="2531"/>
        <v>1.0045091503957144E-2</v>
      </c>
      <c r="BI820" s="34">
        <f t="shared" si="2531"/>
        <v>1.5328772043267547E-2</v>
      </c>
      <c r="BJ820" s="34">
        <f t="shared" si="2531"/>
        <v>8.7824211567884107E-3</v>
      </c>
      <c r="BK820" s="34">
        <f t="shared" si="2531"/>
        <v>0.12921755230784379</v>
      </c>
      <c r="BL820" s="34">
        <f t="shared" si="2531"/>
        <v>3.4533569917086289E-2</v>
      </c>
      <c r="BM820" s="34">
        <f t="shared" si="2531"/>
        <v>1.9081053444791187E-2</v>
      </c>
      <c r="BN820" s="34">
        <f t="shared" si="2531"/>
        <v>8.7457633608486476E-2</v>
      </c>
      <c r="BO820" s="34">
        <f t="shared" si="2531"/>
        <v>1.0962685686473456E-2</v>
      </c>
      <c r="BP820" s="34">
        <f t="shared" si="2531"/>
        <v>9.1182448576668483E-3</v>
      </c>
      <c r="BQ820" s="34">
        <f t="shared" si="2531"/>
        <v>2.5422424434139102E-2</v>
      </c>
      <c r="BR820" s="34">
        <f t="shared" si="2531"/>
        <v>2.3132614224865827E-3</v>
      </c>
      <c r="BS820" s="34">
        <f t="shared" si="2531"/>
        <v>1.3881779815569883E-2</v>
      </c>
      <c r="BT820" s="34">
        <f t="shared" si="2531"/>
        <v>1.1287307505109805E-2</v>
      </c>
      <c r="BU820" s="34">
        <f t="shared" si="2531"/>
        <v>1</v>
      </c>
    </row>
    <row r="821" spans="1:73" x14ac:dyDescent="0.2">
      <c r="A821" s="2" t="str">
        <f t="shared" si="2472"/>
        <v>YE Dec-14</v>
      </c>
      <c r="B821" s="9">
        <f t="shared" ref="B821:AJ821" si="2532">IF(OR(B161="C",B162="C",B163="C",B164="C",B165="C",B166="C",B167="C",B168="C",B169="C",B170="C",B171="C",B172="C"),"C",SUM(B161:B172))</f>
        <v>1704641</v>
      </c>
      <c r="C821" s="9">
        <f t="shared" si="2532"/>
        <v>7032419</v>
      </c>
      <c r="D821" s="9">
        <f t="shared" si="2532"/>
        <v>773396</v>
      </c>
      <c r="E821" s="9">
        <f t="shared" si="2532"/>
        <v>1198346</v>
      </c>
      <c r="F821" s="9">
        <f t="shared" si="2532"/>
        <v>1097089</v>
      </c>
      <c r="G821" s="9">
        <f t="shared" si="2532"/>
        <v>1886324</v>
      </c>
      <c r="H821" s="9">
        <f t="shared" si="2532"/>
        <v>978333</v>
      </c>
      <c r="I821" s="9">
        <f t="shared" si="2532"/>
        <v>223270</v>
      </c>
      <c r="J821" s="9">
        <f t="shared" si="2532"/>
        <v>346437</v>
      </c>
      <c r="K821" s="9">
        <f t="shared" si="2532"/>
        <v>553209</v>
      </c>
      <c r="L821" s="9">
        <f t="shared" si="2532"/>
        <v>958170</v>
      </c>
      <c r="M821" s="9">
        <f t="shared" si="2532"/>
        <v>427107</v>
      </c>
      <c r="N821" s="9">
        <f t="shared" si="2532"/>
        <v>487267</v>
      </c>
      <c r="O821" s="9">
        <f t="shared" si="2532"/>
        <v>184363</v>
      </c>
      <c r="P821" s="9">
        <f t="shared" si="2532"/>
        <v>200662</v>
      </c>
      <c r="Q821" s="9">
        <f t="shared" si="2532"/>
        <v>223578</v>
      </c>
      <c r="R821" s="9">
        <f t="shared" si="2532"/>
        <v>2451702</v>
      </c>
      <c r="S821" s="9">
        <f t="shared" si="2532"/>
        <v>2142436</v>
      </c>
      <c r="T821" s="9">
        <f t="shared" si="2532"/>
        <v>707496</v>
      </c>
      <c r="U821" s="9">
        <f t="shared" si="2532"/>
        <v>1250879</v>
      </c>
      <c r="V821" s="9">
        <f t="shared" si="2532"/>
        <v>3293841</v>
      </c>
      <c r="W821" s="9">
        <f t="shared" si="2532"/>
        <v>351678</v>
      </c>
      <c r="X821" s="9">
        <f t="shared" si="2532"/>
        <v>536871</v>
      </c>
      <c r="Y821" s="9">
        <f t="shared" si="2532"/>
        <v>310237</v>
      </c>
      <c r="Z821" s="9">
        <f t="shared" si="2532"/>
        <v>4492629</v>
      </c>
      <c r="AA821" s="9">
        <f t="shared" si="2532"/>
        <v>1201584</v>
      </c>
      <c r="AB821" s="9">
        <f t="shared" si="2532"/>
        <v>658520</v>
      </c>
      <c r="AC821" s="9">
        <f t="shared" si="2532"/>
        <v>3043372</v>
      </c>
      <c r="AD821" s="9">
        <f t="shared" si="2532"/>
        <v>381557</v>
      </c>
      <c r="AE821" s="9">
        <f t="shared" si="2532"/>
        <v>313200</v>
      </c>
      <c r="AF821" s="9">
        <f t="shared" si="2532"/>
        <v>874906</v>
      </c>
      <c r="AG821" s="9">
        <f t="shared" si="2532"/>
        <v>80385</v>
      </c>
      <c r="AH821" s="9">
        <f t="shared" si="2532"/>
        <v>490716</v>
      </c>
      <c r="AI821" s="9">
        <f t="shared" si="2532"/>
        <v>389413</v>
      </c>
      <c r="AJ821" s="9">
        <f t="shared" si="2532"/>
        <v>34610955</v>
      </c>
      <c r="AL821" s="1" t="str">
        <f t="shared" si="2528"/>
        <v>YE Dec-14</v>
      </c>
      <c r="AM821" s="34">
        <f t="shared" ref="AM821:BU821" si="2533">IF(B821="C","C",B821/$AJ821)</f>
        <v>4.9251486993063323E-2</v>
      </c>
      <c r="AN821" s="34">
        <f t="shared" si="2533"/>
        <v>0.20318477198909998</v>
      </c>
      <c r="AO821" s="34">
        <f t="shared" si="2533"/>
        <v>2.234541057881818E-2</v>
      </c>
      <c r="AP821" s="34">
        <f t="shared" si="2533"/>
        <v>3.4623315074663499E-2</v>
      </c>
      <c r="AQ821" s="34">
        <f t="shared" si="2533"/>
        <v>3.1697738476155889E-2</v>
      </c>
      <c r="AR821" s="34">
        <f t="shared" si="2533"/>
        <v>5.4500778727428929E-2</v>
      </c>
      <c r="AS821" s="34">
        <f t="shared" si="2533"/>
        <v>2.826657051213987E-2</v>
      </c>
      <c r="AT821" s="34">
        <f t="shared" si="2533"/>
        <v>6.4508477157015753E-3</v>
      </c>
      <c r="AU821" s="34">
        <f t="shared" si="2533"/>
        <v>1.0009460877343604E-2</v>
      </c>
      <c r="AV821" s="34">
        <f t="shared" si="2533"/>
        <v>1.5983638706299784E-2</v>
      </c>
      <c r="AW821" s="34">
        <f t="shared" si="2533"/>
        <v>2.7684009297056379E-2</v>
      </c>
      <c r="AX821" s="34">
        <f t="shared" si="2533"/>
        <v>1.2340225804228748E-2</v>
      </c>
      <c r="AY821" s="34">
        <f t="shared" si="2533"/>
        <v>1.407840378862704E-2</v>
      </c>
      <c r="AZ821" s="34">
        <f t="shared" si="2533"/>
        <v>5.3267238653195211E-3</v>
      </c>
      <c r="BA821" s="34">
        <f t="shared" si="2533"/>
        <v>5.7976441274157275E-3</v>
      </c>
      <c r="BB821" s="34">
        <f t="shared" si="2533"/>
        <v>6.4597466322440398E-3</v>
      </c>
      <c r="BC821" s="34">
        <f t="shared" si="2533"/>
        <v>7.0836011314914599E-2</v>
      </c>
      <c r="BD821" s="34">
        <f t="shared" si="2533"/>
        <v>6.1900516758350066E-2</v>
      </c>
      <c r="BE821" s="34">
        <f t="shared" si="2533"/>
        <v>2.0441389149764864E-2</v>
      </c>
      <c r="BF821" s="34">
        <f t="shared" si="2533"/>
        <v>3.6141129304291086E-2</v>
      </c>
      <c r="BG821" s="34">
        <f t="shared" si="2533"/>
        <v>9.5167584945286834E-2</v>
      </c>
      <c r="BH821" s="34">
        <f t="shared" si="2533"/>
        <v>1.0160886921496387E-2</v>
      </c>
      <c r="BI821" s="34">
        <f t="shared" si="2533"/>
        <v>1.551159163334268E-2</v>
      </c>
      <c r="BJ821" s="34">
        <f t="shared" si="2533"/>
        <v>8.9635492577422385E-3</v>
      </c>
      <c r="BK821" s="34">
        <f t="shared" si="2533"/>
        <v>0.12980367054304048</v>
      </c>
      <c r="BL821" s="34">
        <f t="shared" si="2533"/>
        <v>3.4716869268704084E-2</v>
      </c>
      <c r="BM821" s="34">
        <f t="shared" si="2533"/>
        <v>1.9026345849168277E-2</v>
      </c>
      <c r="BN821" s="34">
        <f t="shared" si="2533"/>
        <v>8.7930887778161562E-2</v>
      </c>
      <c r="BO821" s="34">
        <f t="shared" si="2533"/>
        <v>1.102416850387399E-2</v>
      </c>
      <c r="BP821" s="34">
        <f t="shared" si="2533"/>
        <v>9.0491579905841949E-3</v>
      </c>
      <c r="BQ821" s="34">
        <f t="shared" si="2533"/>
        <v>2.5278297001628532E-2</v>
      </c>
      <c r="BR821" s="34">
        <f t="shared" si="2533"/>
        <v>2.3225305398247463E-3</v>
      </c>
      <c r="BS821" s="34">
        <f t="shared" si="2533"/>
        <v>1.4178054318350938E-2</v>
      </c>
      <c r="BT821" s="34">
        <f t="shared" si="2533"/>
        <v>1.1251148660879192E-2</v>
      </c>
      <c r="BU821" s="34">
        <f t="shared" si="2533"/>
        <v>1</v>
      </c>
    </row>
    <row r="822" spans="1:73" x14ac:dyDescent="0.2">
      <c r="A822" s="2" t="str">
        <f t="shared" si="2472"/>
        <v>YE Jan-15</v>
      </c>
      <c r="B822" s="9">
        <f t="shared" ref="B822:AJ822" si="2534">IF(OR(B162="C",B163="C",B164="C",B165="C",B166="C",B167="C",B168="C",B169="C",B170="C",B171="C",B172="C",B173="C"),"C",SUM(B162:B173))</f>
        <v>1723011</v>
      </c>
      <c r="C822" s="9">
        <f t="shared" si="2534"/>
        <v>7053196</v>
      </c>
      <c r="D822" s="9">
        <f t="shared" si="2534"/>
        <v>792897</v>
      </c>
      <c r="E822" s="9">
        <f t="shared" si="2534"/>
        <v>1207526</v>
      </c>
      <c r="F822" s="9">
        <f t="shared" si="2534"/>
        <v>1075189</v>
      </c>
      <c r="G822" s="9">
        <f t="shared" si="2534"/>
        <v>1890022</v>
      </c>
      <c r="H822" s="9">
        <f t="shared" si="2534"/>
        <v>980852</v>
      </c>
      <c r="I822" s="9">
        <f t="shared" si="2534"/>
        <v>224549</v>
      </c>
      <c r="J822" s="9">
        <f t="shared" si="2534"/>
        <v>353265</v>
      </c>
      <c r="K822" s="9">
        <f t="shared" si="2534"/>
        <v>551073</v>
      </c>
      <c r="L822" s="9">
        <f t="shared" si="2534"/>
        <v>961100</v>
      </c>
      <c r="M822" s="9">
        <f t="shared" si="2534"/>
        <v>424465</v>
      </c>
      <c r="N822" s="9">
        <f t="shared" si="2534"/>
        <v>491142</v>
      </c>
      <c r="O822" s="9">
        <f t="shared" si="2534"/>
        <v>181491</v>
      </c>
      <c r="P822" s="9">
        <f t="shared" si="2534"/>
        <v>203759</v>
      </c>
      <c r="Q822" s="9">
        <f t="shared" si="2534"/>
        <v>223458</v>
      </c>
      <c r="R822" s="9">
        <f t="shared" si="2534"/>
        <v>2469639</v>
      </c>
      <c r="S822" s="9">
        <f t="shared" si="2534"/>
        <v>2159727</v>
      </c>
      <c r="T822" s="9">
        <f t="shared" si="2534"/>
        <v>701285</v>
      </c>
      <c r="U822" s="9">
        <f t="shared" si="2534"/>
        <v>1276452</v>
      </c>
      <c r="V822" s="9">
        <f t="shared" si="2534"/>
        <v>3294235</v>
      </c>
      <c r="W822" s="9">
        <f t="shared" si="2534"/>
        <v>357868</v>
      </c>
      <c r="X822" s="9">
        <f t="shared" si="2534"/>
        <v>543711</v>
      </c>
      <c r="Y822" s="9">
        <f t="shared" si="2534"/>
        <v>314573</v>
      </c>
      <c r="Z822" s="9">
        <f t="shared" si="2534"/>
        <v>4510389</v>
      </c>
      <c r="AA822" s="9">
        <f t="shared" si="2534"/>
        <v>1219904</v>
      </c>
      <c r="AB822" s="9">
        <f t="shared" si="2534"/>
        <v>664482</v>
      </c>
      <c r="AC822" s="9">
        <f t="shared" si="2534"/>
        <v>3057467</v>
      </c>
      <c r="AD822" s="9">
        <f t="shared" si="2534"/>
        <v>387842</v>
      </c>
      <c r="AE822" s="9">
        <f t="shared" si="2534"/>
        <v>312826</v>
      </c>
      <c r="AF822" s="9">
        <f t="shared" si="2534"/>
        <v>877109</v>
      </c>
      <c r="AG822" s="9">
        <f t="shared" si="2534"/>
        <v>81089</v>
      </c>
      <c r="AH822" s="9">
        <f t="shared" si="2534"/>
        <v>497300</v>
      </c>
      <c r="AI822" s="9">
        <f t="shared" si="2534"/>
        <v>386329</v>
      </c>
      <c r="AJ822" s="9">
        <f t="shared" si="2534"/>
        <v>34779091</v>
      </c>
      <c r="AL822" s="1" t="str">
        <f t="shared" si="2528"/>
        <v>YE Jan-15</v>
      </c>
      <c r="AM822" s="34">
        <f t="shared" ref="AM822:BU822" si="2535">IF(B822="C","C",B822/$AJ822)</f>
        <v>4.9541576575419986E-2</v>
      </c>
      <c r="AN822" s="34">
        <f t="shared" si="2535"/>
        <v>0.20279989491387224</v>
      </c>
      <c r="AO822" s="34">
        <f t="shared" si="2535"/>
        <v>2.2798094406780212E-2</v>
      </c>
      <c r="AP822" s="34">
        <f t="shared" si="2535"/>
        <v>3.4719883852053525E-2</v>
      </c>
      <c r="AQ822" s="34">
        <f t="shared" si="2535"/>
        <v>3.0914810280694226E-2</v>
      </c>
      <c r="AR822" s="34">
        <f t="shared" si="2535"/>
        <v>5.4343628474936276E-2</v>
      </c>
      <c r="AS822" s="34">
        <f t="shared" si="2535"/>
        <v>2.8202347209132062E-2</v>
      </c>
      <c r="AT822" s="34">
        <f t="shared" si="2535"/>
        <v>6.4564367136564901E-3</v>
      </c>
      <c r="AU822" s="34">
        <f t="shared" si="2535"/>
        <v>1.0157396005548276E-2</v>
      </c>
      <c r="AV822" s="34">
        <f t="shared" si="2535"/>
        <v>1.5844951209334365E-2</v>
      </c>
      <c r="AW822" s="34">
        <f t="shared" si="2535"/>
        <v>2.7634419772500668E-2</v>
      </c>
      <c r="AX822" s="34">
        <f t="shared" si="2535"/>
        <v>1.2204603047273431E-2</v>
      </c>
      <c r="AY822" s="34">
        <f t="shared" si="2535"/>
        <v>1.412176068661484E-2</v>
      </c>
      <c r="AZ822" s="34">
        <f t="shared" si="2535"/>
        <v>5.2183940057547798E-3</v>
      </c>
      <c r="BA822" s="34">
        <f t="shared" si="2535"/>
        <v>5.8586637586358998E-3</v>
      </c>
      <c r="BB822" s="34">
        <f t="shared" si="2535"/>
        <v>6.4250672911491565E-3</v>
      </c>
      <c r="BC822" s="34">
        <f t="shared" si="2535"/>
        <v>7.1009302687065623E-2</v>
      </c>
      <c r="BD822" s="34">
        <f t="shared" si="2535"/>
        <v>6.2098431497246434E-2</v>
      </c>
      <c r="BE822" s="34">
        <f t="shared" si="2535"/>
        <v>2.0163983009216659E-2</v>
      </c>
      <c r="BF822" s="34">
        <f t="shared" si="2535"/>
        <v>3.6701706781238186E-2</v>
      </c>
      <c r="BG822" s="34">
        <f t="shared" si="2535"/>
        <v>9.4718835521031872E-2</v>
      </c>
      <c r="BH822" s="34">
        <f t="shared" si="2535"/>
        <v>1.0289745640563177E-2</v>
      </c>
      <c r="BI822" s="34">
        <f t="shared" si="2535"/>
        <v>1.5633272301452616E-2</v>
      </c>
      <c r="BJ822" s="34">
        <f t="shared" si="2535"/>
        <v>9.044888493491679E-3</v>
      </c>
      <c r="BK822" s="34">
        <f t="shared" si="2535"/>
        <v>0.12968679946235512</v>
      </c>
      <c r="BL822" s="34">
        <f t="shared" si="2535"/>
        <v>3.5075787345908493E-2</v>
      </c>
      <c r="BM822" s="34">
        <f t="shared" si="2535"/>
        <v>1.9105789740163134E-2</v>
      </c>
      <c r="BN822" s="34">
        <f t="shared" si="2535"/>
        <v>8.7911067025874826E-2</v>
      </c>
      <c r="BO822" s="34">
        <f t="shared" si="2535"/>
        <v>1.115158530164E-2</v>
      </c>
      <c r="BP822" s="34">
        <f t="shared" si="2535"/>
        <v>8.9946571634089006E-3</v>
      </c>
      <c r="BQ822" s="34">
        <f t="shared" si="2535"/>
        <v>2.5219434285962218E-2</v>
      </c>
      <c r="BR822" s="34">
        <f t="shared" si="2535"/>
        <v>2.3315445478434157E-3</v>
      </c>
      <c r="BS822" s="34">
        <f t="shared" si="2535"/>
        <v>1.4298821093397755E-2</v>
      </c>
      <c r="BT822" s="34">
        <f t="shared" si="2535"/>
        <v>1.110808215200334E-2</v>
      </c>
      <c r="BU822" s="34">
        <f t="shared" si="2535"/>
        <v>1</v>
      </c>
    </row>
    <row r="823" spans="1:73" x14ac:dyDescent="0.2">
      <c r="A823" s="2" t="str">
        <f t="shared" si="2472"/>
        <v>YE Feb-15</v>
      </c>
      <c r="B823" s="9">
        <f t="shared" ref="B823:AJ823" si="2536">IF(OR(B163="C",B164="C",B165="C",B166="C",B167="C",B168="C",B169="C",B170="C",B171="C",B172="C",B173="C",B174="C"),"C",SUM(B163:B174))</f>
        <v>1745992</v>
      </c>
      <c r="C823" s="9">
        <f t="shared" si="2536"/>
        <v>7061465</v>
      </c>
      <c r="D823" s="9">
        <f t="shared" si="2536"/>
        <v>803923</v>
      </c>
      <c r="E823" s="9">
        <f t="shared" si="2536"/>
        <v>1217559</v>
      </c>
      <c r="F823" s="9">
        <f t="shared" si="2536"/>
        <v>1069893</v>
      </c>
      <c r="G823" s="9">
        <f t="shared" si="2536"/>
        <v>1901687</v>
      </c>
      <c r="H823" s="9">
        <f t="shared" si="2536"/>
        <v>977784</v>
      </c>
      <c r="I823" s="9">
        <f t="shared" si="2536"/>
        <v>227635</v>
      </c>
      <c r="J823" s="9">
        <f t="shared" si="2536"/>
        <v>355940</v>
      </c>
      <c r="K823" s="9">
        <f t="shared" si="2536"/>
        <v>552038</v>
      </c>
      <c r="L823" s="9">
        <f t="shared" si="2536"/>
        <v>966800</v>
      </c>
      <c r="M823" s="9">
        <f t="shared" si="2536"/>
        <v>426484</v>
      </c>
      <c r="N823" s="9">
        <f t="shared" si="2536"/>
        <v>492929</v>
      </c>
      <c r="O823" s="9">
        <f t="shared" si="2536"/>
        <v>184074</v>
      </c>
      <c r="P823" s="9">
        <f t="shared" si="2536"/>
        <v>202869</v>
      </c>
      <c r="Q823" s="9">
        <f t="shared" si="2536"/>
        <v>226302</v>
      </c>
      <c r="R823" s="9">
        <f t="shared" si="2536"/>
        <v>2479324</v>
      </c>
      <c r="S823" s="9">
        <f t="shared" si="2536"/>
        <v>2165337</v>
      </c>
      <c r="T823" s="9">
        <f t="shared" si="2536"/>
        <v>697479</v>
      </c>
      <c r="U823" s="9">
        <f t="shared" si="2536"/>
        <v>1291456</v>
      </c>
      <c r="V823" s="9">
        <f t="shared" si="2536"/>
        <v>3317391</v>
      </c>
      <c r="W823" s="9">
        <f t="shared" si="2536"/>
        <v>359889</v>
      </c>
      <c r="X823" s="9">
        <f t="shared" si="2536"/>
        <v>551744</v>
      </c>
      <c r="Y823" s="9">
        <f t="shared" si="2536"/>
        <v>317980</v>
      </c>
      <c r="Z823" s="9">
        <f t="shared" si="2536"/>
        <v>4547005</v>
      </c>
      <c r="AA823" s="9">
        <f t="shared" si="2536"/>
        <v>1236571</v>
      </c>
      <c r="AB823" s="9">
        <f t="shared" si="2536"/>
        <v>678125</v>
      </c>
      <c r="AC823" s="9">
        <f t="shared" si="2536"/>
        <v>3064891</v>
      </c>
      <c r="AD823" s="9">
        <f t="shared" si="2536"/>
        <v>386784</v>
      </c>
      <c r="AE823" s="9">
        <f t="shared" si="2536"/>
        <v>312481</v>
      </c>
      <c r="AF823" s="9">
        <f t="shared" si="2536"/>
        <v>882165</v>
      </c>
      <c r="AG823" s="9">
        <f t="shared" si="2536"/>
        <v>81783</v>
      </c>
      <c r="AH823" s="9">
        <f t="shared" si="2536"/>
        <v>505642</v>
      </c>
      <c r="AI823" s="9">
        <f t="shared" si="2536"/>
        <v>391757</v>
      </c>
      <c r="AJ823" s="9">
        <f t="shared" si="2536"/>
        <v>34968819</v>
      </c>
      <c r="AL823" s="1" t="str">
        <f t="shared" si="2528"/>
        <v>YE Feb-15</v>
      </c>
      <c r="AM823" s="34">
        <f t="shared" ref="AM823:BU823" si="2537">IF(B823="C","C",B823/$AJ823)</f>
        <v>4.992996760914345E-2</v>
      </c>
      <c r="AN823" s="34">
        <f t="shared" si="2537"/>
        <v>0.20193604479464977</v>
      </c>
      <c r="AO823" s="34">
        <f t="shared" si="2537"/>
        <v>2.2989709775443089E-2</v>
      </c>
      <c r="AP823" s="34">
        <f t="shared" si="2537"/>
        <v>3.4818419232288053E-2</v>
      </c>
      <c r="AQ823" s="34">
        <f t="shared" si="2537"/>
        <v>3.0595628637043761E-2</v>
      </c>
      <c r="AR823" s="34">
        <f t="shared" si="2537"/>
        <v>5.4382362755802535E-2</v>
      </c>
      <c r="AS823" s="34">
        <f t="shared" si="2537"/>
        <v>2.7961596300978879E-2</v>
      </c>
      <c r="AT823" s="34">
        <f t="shared" si="2537"/>
        <v>6.5096565028404307E-3</v>
      </c>
      <c r="AU823" s="34">
        <f t="shared" si="2537"/>
        <v>1.0178782417558912E-2</v>
      </c>
      <c r="AV823" s="34">
        <f t="shared" si="2537"/>
        <v>1.5786578322819537E-2</v>
      </c>
      <c r="AW823" s="34">
        <f t="shared" si="2537"/>
        <v>2.7647487894858561E-2</v>
      </c>
      <c r="AX823" s="34">
        <f t="shared" si="2537"/>
        <v>1.2196122494156867E-2</v>
      </c>
      <c r="AY823" s="34">
        <f t="shared" si="2537"/>
        <v>1.4096243856562614E-2</v>
      </c>
      <c r="AZ823" s="34">
        <f t="shared" si="2537"/>
        <v>5.2639467177887818E-3</v>
      </c>
      <c r="BA823" s="34">
        <f t="shared" si="2537"/>
        <v>5.8014255500021322E-3</v>
      </c>
      <c r="BB823" s="34">
        <f t="shared" si="2537"/>
        <v>6.4715368282812179E-3</v>
      </c>
      <c r="BC823" s="34">
        <f t="shared" si="2537"/>
        <v>7.0900993253446731E-2</v>
      </c>
      <c r="BD823" s="34">
        <f t="shared" si="2537"/>
        <v>6.1921936797465195E-2</v>
      </c>
      <c r="BE823" s="34">
        <f t="shared" si="2537"/>
        <v>1.994574080411466E-2</v>
      </c>
      <c r="BF823" s="34">
        <f t="shared" si="2537"/>
        <v>3.6931644731839526E-2</v>
      </c>
      <c r="BG823" s="34">
        <f t="shared" si="2537"/>
        <v>9.4867115758184462E-2</v>
      </c>
      <c r="BH823" s="34">
        <f t="shared" si="2537"/>
        <v>1.0291711595979264E-2</v>
      </c>
      <c r="BI823" s="34">
        <f t="shared" si="2537"/>
        <v>1.5778170832706703E-2</v>
      </c>
      <c r="BJ823" s="34">
        <f t="shared" si="2537"/>
        <v>9.0932438982283051E-3</v>
      </c>
      <c r="BK823" s="34">
        <f t="shared" si="2537"/>
        <v>0.13003027068200387</v>
      </c>
      <c r="BL823" s="34">
        <f t="shared" si="2537"/>
        <v>3.5362103592918019E-2</v>
      </c>
      <c r="BM823" s="34">
        <f t="shared" si="2537"/>
        <v>1.9392276301924867E-2</v>
      </c>
      <c r="BN823" s="34">
        <f t="shared" si="2537"/>
        <v>8.7646397208896304E-2</v>
      </c>
      <c r="BO823" s="34">
        <f t="shared" si="2537"/>
        <v>1.1060825359872748E-2</v>
      </c>
      <c r="BP823" s="34">
        <f t="shared" si="2537"/>
        <v>8.9359895168321241E-3</v>
      </c>
      <c r="BQ823" s="34">
        <f t="shared" si="2537"/>
        <v>2.5227188827852607E-2</v>
      </c>
      <c r="BR823" s="34">
        <f t="shared" si="2537"/>
        <v>2.3387406935304277E-3</v>
      </c>
      <c r="BS823" s="34">
        <f t="shared" si="2537"/>
        <v>1.4459796311679842E-2</v>
      </c>
      <c r="BT823" s="34">
        <f t="shared" si="2537"/>
        <v>1.1203037769162294E-2</v>
      </c>
      <c r="BU823" s="34">
        <f t="shared" si="2537"/>
        <v>1</v>
      </c>
    </row>
    <row r="824" spans="1:73" x14ac:dyDescent="0.2">
      <c r="A824" s="2" t="str">
        <f t="shared" si="2472"/>
        <v>YE Mar-15</v>
      </c>
      <c r="B824" s="9">
        <f t="shared" ref="B824:AJ824" si="2538">IF(OR(B164="C",B165="C",B166="C",B167="C",B168="C",B169="C",B170="C",B171="C",B172="C",B173="C",B174="C",B175="C"),"C",SUM(B164:B175))</f>
        <v>1761000</v>
      </c>
      <c r="C824" s="9">
        <f t="shared" si="2538"/>
        <v>7098123</v>
      </c>
      <c r="D824" s="9">
        <f t="shared" si="2538"/>
        <v>804341</v>
      </c>
      <c r="E824" s="9">
        <f t="shared" si="2538"/>
        <v>1231384</v>
      </c>
      <c r="F824" s="9">
        <f t="shared" si="2538"/>
        <v>1065304</v>
      </c>
      <c r="G824" s="9">
        <f t="shared" si="2538"/>
        <v>1931604</v>
      </c>
      <c r="H824" s="9">
        <f t="shared" si="2538"/>
        <v>986216</v>
      </c>
      <c r="I824" s="9">
        <f t="shared" si="2538"/>
        <v>225849</v>
      </c>
      <c r="J824" s="9">
        <f t="shared" si="2538"/>
        <v>358913</v>
      </c>
      <c r="K824" s="9">
        <f t="shared" si="2538"/>
        <v>553020</v>
      </c>
      <c r="L824" s="9">
        <f t="shared" si="2538"/>
        <v>981710</v>
      </c>
      <c r="M824" s="9">
        <f t="shared" si="2538"/>
        <v>425079</v>
      </c>
      <c r="N824" s="9">
        <f t="shared" si="2538"/>
        <v>494268</v>
      </c>
      <c r="O824" s="9">
        <f t="shared" si="2538"/>
        <v>186593</v>
      </c>
      <c r="P824" s="9">
        <f t="shared" si="2538"/>
        <v>201576</v>
      </c>
      <c r="Q824" s="9">
        <f t="shared" si="2538"/>
        <v>226471</v>
      </c>
      <c r="R824" s="9">
        <f t="shared" si="2538"/>
        <v>2489021</v>
      </c>
      <c r="S824" s="9">
        <f t="shared" si="2538"/>
        <v>2171955</v>
      </c>
      <c r="T824" s="9">
        <f t="shared" si="2538"/>
        <v>694606</v>
      </c>
      <c r="U824" s="9">
        <f t="shared" si="2538"/>
        <v>1299897</v>
      </c>
      <c r="V824" s="9">
        <f t="shared" si="2538"/>
        <v>3355052</v>
      </c>
      <c r="W824" s="9">
        <f t="shared" si="2538"/>
        <v>358788</v>
      </c>
      <c r="X824" s="9">
        <f t="shared" si="2538"/>
        <v>553411</v>
      </c>
      <c r="Y824" s="9">
        <f t="shared" si="2538"/>
        <v>329178</v>
      </c>
      <c r="Z824" s="9">
        <f t="shared" si="2538"/>
        <v>4596430</v>
      </c>
      <c r="AA824" s="9">
        <f t="shared" si="2538"/>
        <v>1254493</v>
      </c>
      <c r="AB824" s="9">
        <f t="shared" si="2538"/>
        <v>689268</v>
      </c>
      <c r="AC824" s="9">
        <f t="shared" si="2538"/>
        <v>3085059</v>
      </c>
      <c r="AD824" s="9">
        <f t="shared" si="2538"/>
        <v>384066</v>
      </c>
      <c r="AE824" s="9">
        <f t="shared" si="2538"/>
        <v>312063</v>
      </c>
      <c r="AF824" s="9">
        <f t="shared" si="2538"/>
        <v>888268</v>
      </c>
      <c r="AG824" s="9">
        <f t="shared" si="2538"/>
        <v>81075</v>
      </c>
      <c r="AH824" s="9">
        <f t="shared" si="2538"/>
        <v>515951</v>
      </c>
      <c r="AI824" s="9">
        <f t="shared" si="2538"/>
        <v>395111</v>
      </c>
      <c r="AJ824" s="9">
        <f t="shared" si="2538"/>
        <v>35216738</v>
      </c>
      <c r="AL824" s="1" t="str">
        <f t="shared" si="2528"/>
        <v>YE Mar-15</v>
      </c>
      <c r="AM824" s="34">
        <f t="shared" ref="AM824:BU824" si="2539">IF(B824="C","C",B824/$AJ824)</f>
        <v>5.0004631320481753E-2</v>
      </c>
      <c r="AN824" s="34">
        <f t="shared" si="2539"/>
        <v>0.20155537971745141</v>
      </c>
      <c r="AO824" s="34">
        <f t="shared" si="2539"/>
        <v>2.2839736036881098E-2</v>
      </c>
      <c r="AP824" s="34">
        <f t="shared" si="2539"/>
        <v>3.4965873329892164E-2</v>
      </c>
      <c r="AQ824" s="34">
        <f t="shared" si="2539"/>
        <v>3.024993399445457E-2</v>
      </c>
      <c r="AR824" s="34">
        <f t="shared" si="2539"/>
        <v>5.4849032298221377E-2</v>
      </c>
      <c r="AS824" s="34">
        <f t="shared" si="2539"/>
        <v>2.800418369242489E-2</v>
      </c>
      <c r="AT824" s="34">
        <f t="shared" si="2539"/>
        <v>6.4131152635431479E-3</v>
      </c>
      <c r="AU824" s="34">
        <f t="shared" si="2539"/>
        <v>1.0191545849590044E-2</v>
      </c>
      <c r="AV824" s="34">
        <f t="shared" si="2539"/>
        <v>1.5703328343471219E-2</v>
      </c>
      <c r="AW824" s="34">
        <f t="shared" si="2539"/>
        <v>2.7876233170715584E-2</v>
      </c>
      <c r="AX824" s="34">
        <f t="shared" si="2539"/>
        <v>1.2070368357228316E-2</v>
      </c>
      <c r="AY824" s="34">
        <f t="shared" si="2539"/>
        <v>1.403503072885399E-2</v>
      </c>
      <c r="AZ824" s="34">
        <f t="shared" si="2539"/>
        <v>5.2984180420117275E-3</v>
      </c>
      <c r="BA824" s="34">
        <f t="shared" si="2539"/>
        <v>5.723869144268842E-3</v>
      </c>
      <c r="BB824" s="34">
        <f t="shared" si="2539"/>
        <v>6.4307773195802515E-3</v>
      </c>
      <c r="BC824" s="34">
        <f t="shared" si="2539"/>
        <v>7.0677216044257141E-2</v>
      </c>
      <c r="BD824" s="34">
        <f t="shared" si="2539"/>
        <v>6.1673940385960788E-2</v>
      </c>
      <c r="BE824" s="34">
        <f t="shared" si="2539"/>
        <v>1.9723746134579528E-2</v>
      </c>
      <c r="BF824" s="34">
        <f t="shared" si="2539"/>
        <v>3.6911340283702597E-2</v>
      </c>
      <c r="BG824" s="34">
        <f t="shared" si="2539"/>
        <v>9.5268675934721728E-2</v>
      </c>
      <c r="BH824" s="34">
        <f t="shared" si="2539"/>
        <v>1.0187996401029534E-2</v>
      </c>
      <c r="BI824" s="34">
        <f t="shared" si="2539"/>
        <v>1.5714431018568498E-2</v>
      </c>
      <c r="BJ824" s="34">
        <f t="shared" si="2539"/>
        <v>9.3472030260156411E-3</v>
      </c>
      <c r="BK824" s="34">
        <f t="shared" si="2539"/>
        <v>0.13051833477592387</v>
      </c>
      <c r="BL824" s="34">
        <f t="shared" si="2539"/>
        <v>3.5622066984170996E-2</v>
      </c>
      <c r="BM824" s="34">
        <f t="shared" si="2539"/>
        <v>1.957217048325146E-2</v>
      </c>
      <c r="BN824" s="34">
        <f t="shared" si="2539"/>
        <v>8.7602065813136926E-2</v>
      </c>
      <c r="BO824" s="34">
        <f t="shared" si="2539"/>
        <v>1.0905780086730349E-2</v>
      </c>
      <c r="BP824" s="34">
        <f t="shared" si="2539"/>
        <v>8.8612125291104467E-3</v>
      </c>
      <c r="BQ824" s="34">
        <f t="shared" si="2539"/>
        <v>2.5222892591585284E-2</v>
      </c>
      <c r="BR824" s="34">
        <f t="shared" si="2539"/>
        <v>2.302172336347563E-3</v>
      </c>
      <c r="BS824" s="34">
        <f t="shared" si="2539"/>
        <v>1.4650732273954505E-2</v>
      </c>
      <c r="BT824" s="34">
        <f t="shared" si="2539"/>
        <v>1.1219409361537119E-2</v>
      </c>
      <c r="BU824" s="34">
        <f t="shared" si="2539"/>
        <v>1</v>
      </c>
    </row>
    <row r="825" spans="1:73" x14ac:dyDescent="0.2">
      <c r="A825" s="2" t="str">
        <f t="shared" si="2472"/>
        <v>YE Apr-15</v>
      </c>
      <c r="B825" s="9">
        <f t="shared" ref="B825:AJ825" si="2540">IF(OR(B165="C",B166="C",B167="C",B168="C",B169="C",B170="C",B171="C",B172="C",B173="C",B174="C",B175="C",B176="C"),"C",SUM(B165:B176))</f>
        <v>1754473</v>
      </c>
      <c r="C825" s="9">
        <f t="shared" si="2540"/>
        <v>7131357</v>
      </c>
      <c r="D825" s="9">
        <f t="shared" si="2540"/>
        <v>810940</v>
      </c>
      <c r="E825" s="9">
        <f t="shared" si="2540"/>
        <v>1235594</v>
      </c>
      <c r="F825" s="9">
        <f t="shared" si="2540"/>
        <v>1060489</v>
      </c>
      <c r="G825" s="9">
        <f t="shared" si="2540"/>
        <v>1941808</v>
      </c>
      <c r="H825" s="9">
        <f t="shared" si="2540"/>
        <v>987530</v>
      </c>
      <c r="I825" s="9">
        <f t="shared" si="2540"/>
        <v>223767</v>
      </c>
      <c r="J825" s="9">
        <f t="shared" si="2540"/>
        <v>362052</v>
      </c>
      <c r="K825" s="9">
        <f t="shared" si="2540"/>
        <v>552237</v>
      </c>
      <c r="L825" s="9">
        <f t="shared" si="2540"/>
        <v>995298</v>
      </c>
      <c r="M825" s="9">
        <f t="shared" si="2540"/>
        <v>426867</v>
      </c>
      <c r="N825" s="9">
        <f t="shared" si="2540"/>
        <v>498388</v>
      </c>
      <c r="O825" s="9">
        <f t="shared" si="2540"/>
        <v>186966</v>
      </c>
      <c r="P825" s="9">
        <f t="shared" si="2540"/>
        <v>201614</v>
      </c>
      <c r="Q825" s="9">
        <f t="shared" si="2540"/>
        <v>225155</v>
      </c>
      <c r="R825" s="9">
        <f t="shared" si="2540"/>
        <v>2513643</v>
      </c>
      <c r="S825" s="9">
        <f t="shared" si="2540"/>
        <v>2195854</v>
      </c>
      <c r="T825" s="9">
        <f t="shared" si="2540"/>
        <v>688316</v>
      </c>
      <c r="U825" s="9">
        <f t="shared" si="2540"/>
        <v>1302149</v>
      </c>
      <c r="V825" s="9">
        <f t="shared" si="2540"/>
        <v>3370992</v>
      </c>
      <c r="W825" s="9">
        <f t="shared" si="2540"/>
        <v>357848</v>
      </c>
      <c r="X825" s="9">
        <f t="shared" si="2540"/>
        <v>555859</v>
      </c>
      <c r="Y825" s="9">
        <f t="shared" si="2540"/>
        <v>330287</v>
      </c>
      <c r="Z825" s="9">
        <f t="shared" si="2540"/>
        <v>4614988</v>
      </c>
      <c r="AA825" s="9">
        <f t="shared" si="2540"/>
        <v>1255592</v>
      </c>
      <c r="AB825" s="9">
        <f t="shared" si="2540"/>
        <v>688461</v>
      </c>
      <c r="AC825" s="9">
        <f t="shared" si="2540"/>
        <v>3081916</v>
      </c>
      <c r="AD825" s="9">
        <f t="shared" si="2540"/>
        <v>384204</v>
      </c>
      <c r="AE825" s="9">
        <f t="shared" si="2540"/>
        <v>307014</v>
      </c>
      <c r="AF825" s="9">
        <f t="shared" si="2540"/>
        <v>894277</v>
      </c>
      <c r="AG825" s="9">
        <f t="shared" si="2540"/>
        <v>80389</v>
      </c>
      <c r="AH825" s="9">
        <f t="shared" si="2540"/>
        <v>520269</v>
      </c>
      <c r="AI825" s="9">
        <f t="shared" si="2540"/>
        <v>398641</v>
      </c>
      <c r="AJ825" s="9">
        <f t="shared" si="2540"/>
        <v>35324374</v>
      </c>
      <c r="AL825" s="1" t="str">
        <f t="shared" ref="AL825:AL830" si="2541">A825</f>
        <v>YE Apr-15</v>
      </c>
      <c r="AM825" s="34">
        <f t="shared" ref="AM825:BU825" si="2542">IF(B825="C","C",B825/$AJ825)</f>
        <v>4.9667490215113227E-2</v>
      </c>
      <c r="AN825" s="34">
        <f t="shared" si="2542"/>
        <v>0.20188204892180114</v>
      </c>
      <c r="AO825" s="34">
        <f t="shared" si="2542"/>
        <v>2.2956953179127815E-2</v>
      </c>
      <c r="AP825" s="34">
        <f t="shared" si="2542"/>
        <v>3.4978510871841638E-2</v>
      </c>
      <c r="AQ825" s="34">
        <f t="shared" si="2542"/>
        <v>3.00214520432832E-2</v>
      </c>
      <c r="AR825" s="34">
        <f t="shared" si="2542"/>
        <v>5.497076890874273E-2</v>
      </c>
      <c r="AS825" s="34">
        <f t="shared" si="2542"/>
        <v>2.7956050969225953E-2</v>
      </c>
      <c r="AT825" s="34">
        <f t="shared" si="2542"/>
        <v>6.3346345500701583E-3</v>
      </c>
      <c r="AU825" s="34">
        <f t="shared" si="2542"/>
        <v>1.0249353604964097E-2</v>
      </c>
      <c r="AV825" s="34">
        <f t="shared" si="2542"/>
        <v>1.5633313133871812E-2</v>
      </c>
      <c r="AW825" s="34">
        <f t="shared" si="2542"/>
        <v>2.817595578622285E-2</v>
      </c>
      <c r="AX825" s="34">
        <f t="shared" si="2542"/>
        <v>1.2084205653580727E-2</v>
      </c>
      <c r="AY825" s="34">
        <f t="shared" si="2542"/>
        <v>1.410889829215374E-2</v>
      </c>
      <c r="AZ825" s="34">
        <f t="shared" si="2542"/>
        <v>5.292832648640851E-3</v>
      </c>
      <c r="BA825" s="34">
        <f t="shared" si="2542"/>
        <v>5.7075038329058572E-3</v>
      </c>
      <c r="BB825" s="34">
        <f t="shared" si="2542"/>
        <v>6.3739275323038986E-3</v>
      </c>
      <c r="BC825" s="34">
        <f t="shared" si="2542"/>
        <v>7.1158883098678544E-2</v>
      </c>
      <c r="BD825" s="34">
        <f t="shared" si="2542"/>
        <v>6.2162573638247627E-2</v>
      </c>
      <c r="BE825" s="34">
        <f t="shared" si="2542"/>
        <v>1.9485582391353912E-2</v>
      </c>
      <c r="BF825" s="34">
        <f t="shared" si="2542"/>
        <v>3.6862620693575487E-2</v>
      </c>
      <c r="BG825" s="34">
        <f t="shared" si="2542"/>
        <v>9.5429631675850793E-2</v>
      </c>
      <c r="BH825" s="34">
        <f t="shared" si="2542"/>
        <v>1.0130342295662479E-2</v>
      </c>
      <c r="BI825" s="34">
        <f t="shared" si="2542"/>
        <v>1.573584856733767E-2</v>
      </c>
      <c r="BJ825" s="34">
        <f t="shared" si="2542"/>
        <v>9.3501161549246429E-3</v>
      </c>
      <c r="BK825" s="34">
        <f t="shared" si="2542"/>
        <v>0.1306459953119056</v>
      </c>
      <c r="BL825" s="34">
        <f t="shared" si="2542"/>
        <v>3.5544635553909604E-2</v>
      </c>
      <c r="BM825" s="34">
        <f t="shared" si="2542"/>
        <v>1.948968720578035E-2</v>
      </c>
      <c r="BN825" s="34">
        <f t="shared" si="2542"/>
        <v>8.7246160399049116E-2</v>
      </c>
      <c r="BO825" s="34">
        <f t="shared" si="2542"/>
        <v>1.0876456013063389E-2</v>
      </c>
      <c r="BP825" s="34">
        <f t="shared" si="2542"/>
        <v>8.6912792849492531E-3</v>
      </c>
      <c r="BQ825" s="34">
        <f t="shared" si="2542"/>
        <v>2.5316145729857804E-2</v>
      </c>
      <c r="BR825" s="34">
        <f t="shared" si="2542"/>
        <v>2.2757374270808025E-3</v>
      </c>
      <c r="BS825" s="34">
        <f t="shared" si="2542"/>
        <v>1.4728328943635349E-2</v>
      </c>
      <c r="BT825" s="34">
        <f t="shared" si="2542"/>
        <v>1.1285153984611305E-2</v>
      </c>
      <c r="BU825" s="34">
        <f t="shared" si="2542"/>
        <v>1</v>
      </c>
    </row>
    <row r="826" spans="1:73" x14ac:dyDescent="0.2">
      <c r="A826" s="2" t="str">
        <f t="shared" si="2472"/>
        <v>YE May-15</v>
      </c>
      <c r="B826" s="9">
        <f t="shared" ref="B826:AJ826" si="2543">IF(OR(B166="C",B167="C",B168="C",B169="C",B170="C",B171="C",B172="C",B173="C",B174="C",B175="C",B176="C",B177="C"),"C",SUM(B166:B177))</f>
        <v>1747941</v>
      </c>
      <c r="C826" s="9">
        <f t="shared" si="2543"/>
        <v>7129847</v>
      </c>
      <c r="D826" s="9">
        <f t="shared" si="2543"/>
        <v>817322</v>
      </c>
      <c r="E826" s="9">
        <f t="shared" si="2543"/>
        <v>1235619</v>
      </c>
      <c r="F826" s="9">
        <f t="shared" si="2543"/>
        <v>1059982</v>
      </c>
      <c r="G826" s="9">
        <f t="shared" si="2543"/>
        <v>1957187</v>
      </c>
      <c r="H826" s="9">
        <f t="shared" si="2543"/>
        <v>990327</v>
      </c>
      <c r="I826" s="9">
        <f t="shared" si="2543"/>
        <v>225655</v>
      </c>
      <c r="J826" s="9">
        <f t="shared" si="2543"/>
        <v>361193</v>
      </c>
      <c r="K826" s="9">
        <f t="shared" si="2543"/>
        <v>553219</v>
      </c>
      <c r="L826" s="9">
        <f t="shared" si="2543"/>
        <v>1006350</v>
      </c>
      <c r="M826" s="9">
        <f t="shared" si="2543"/>
        <v>428024</v>
      </c>
      <c r="N826" s="9">
        <f t="shared" si="2543"/>
        <v>504097</v>
      </c>
      <c r="O826" s="9">
        <f t="shared" si="2543"/>
        <v>187883</v>
      </c>
      <c r="P826" s="9">
        <f t="shared" si="2543"/>
        <v>201909</v>
      </c>
      <c r="Q826" s="9">
        <f t="shared" si="2543"/>
        <v>225890</v>
      </c>
      <c r="R826" s="9">
        <f t="shared" si="2543"/>
        <v>2530759</v>
      </c>
      <c r="S826" s="9">
        <f t="shared" si="2543"/>
        <v>2209661</v>
      </c>
      <c r="T826" s="9">
        <f t="shared" si="2543"/>
        <v>689315</v>
      </c>
      <c r="U826" s="9">
        <f t="shared" si="2543"/>
        <v>1299342</v>
      </c>
      <c r="V826" s="9">
        <f t="shared" si="2543"/>
        <v>3380900</v>
      </c>
      <c r="W826" s="9">
        <f t="shared" si="2543"/>
        <v>355837</v>
      </c>
      <c r="X826" s="9">
        <f t="shared" si="2543"/>
        <v>559942</v>
      </c>
      <c r="Y826" s="9">
        <f t="shared" si="2543"/>
        <v>332104</v>
      </c>
      <c r="Z826" s="9">
        <f t="shared" si="2543"/>
        <v>4628784</v>
      </c>
      <c r="AA826" s="9">
        <f t="shared" si="2543"/>
        <v>1265193</v>
      </c>
      <c r="AB826" s="9">
        <f t="shared" si="2543"/>
        <v>693492</v>
      </c>
      <c r="AC826" s="9">
        <f t="shared" si="2543"/>
        <v>3117072</v>
      </c>
      <c r="AD826" s="9">
        <f t="shared" si="2543"/>
        <v>383493</v>
      </c>
      <c r="AE826" s="9">
        <f t="shared" si="2543"/>
        <v>307301</v>
      </c>
      <c r="AF826" s="9">
        <f t="shared" si="2543"/>
        <v>896523</v>
      </c>
      <c r="AG826" s="9">
        <f t="shared" si="2543"/>
        <v>80419</v>
      </c>
      <c r="AH826" s="9">
        <f t="shared" si="2543"/>
        <v>522276</v>
      </c>
      <c r="AI826" s="9">
        <f t="shared" si="2543"/>
        <v>400679</v>
      </c>
      <c r="AJ826" s="9">
        <f t="shared" si="2543"/>
        <v>35447075</v>
      </c>
      <c r="AL826" s="1" t="str">
        <f t="shared" si="2541"/>
        <v>YE May-15</v>
      </c>
      <c r="AM826" s="34">
        <f t="shared" ref="AM826:BU826" si="2544">IF(B826="C","C",B826/$AJ826)</f>
        <v>4.9311290141711268E-2</v>
      </c>
      <c r="AN826" s="34">
        <f t="shared" si="2544"/>
        <v>0.20114063008019703</v>
      </c>
      <c r="AO826" s="34">
        <f t="shared" si="2544"/>
        <v>2.3057530134714923E-2</v>
      </c>
      <c r="AP826" s="34">
        <f t="shared" si="2544"/>
        <v>3.4858137095938102E-2</v>
      </c>
      <c r="AQ826" s="34">
        <f t="shared" si="2544"/>
        <v>2.9903228968821829E-2</v>
      </c>
      <c r="AR826" s="34">
        <f t="shared" si="2544"/>
        <v>5.5214344201884077E-2</v>
      </c>
      <c r="AS826" s="34">
        <f t="shared" si="2544"/>
        <v>2.793818671921449E-2</v>
      </c>
      <c r="AT826" s="34">
        <f t="shared" si="2544"/>
        <v>6.3659695475578731E-3</v>
      </c>
      <c r="AU826" s="34">
        <f t="shared" si="2544"/>
        <v>1.0189641881593898E-2</v>
      </c>
      <c r="AV826" s="34">
        <f t="shared" si="2544"/>
        <v>1.560690127464678E-2</v>
      </c>
      <c r="AW826" s="34">
        <f t="shared" si="2544"/>
        <v>2.839021273264437E-2</v>
      </c>
      <c r="AX826" s="34">
        <f t="shared" si="2544"/>
        <v>1.2075016062679361E-2</v>
      </c>
      <c r="AY826" s="34">
        <f t="shared" si="2544"/>
        <v>1.422111697509597E-2</v>
      </c>
      <c r="AZ826" s="34">
        <f t="shared" si="2544"/>
        <v>5.3003809200053882E-3</v>
      </c>
      <c r="BA826" s="34">
        <f t="shared" si="2544"/>
        <v>5.6960694218070179E-3</v>
      </c>
      <c r="BB826" s="34">
        <f t="shared" si="2544"/>
        <v>6.3725991495772218E-3</v>
      </c>
      <c r="BC826" s="34">
        <f t="shared" si="2544"/>
        <v>7.1395425433551291E-2</v>
      </c>
      <c r="BD826" s="34">
        <f t="shared" si="2544"/>
        <v>6.2336906500747948E-2</v>
      </c>
      <c r="BE826" s="34">
        <f t="shared" si="2544"/>
        <v>1.9446315387094702E-2</v>
      </c>
      <c r="BF826" s="34">
        <f t="shared" si="2544"/>
        <v>3.6655831263933625E-2</v>
      </c>
      <c r="BG826" s="34">
        <f t="shared" si="2544"/>
        <v>9.5378814754108768E-2</v>
      </c>
      <c r="BH826" s="34">
        <f t="shared" si="2544"/>
        <v>1.0038543377697596E-2</v>
      </c>
      <c r="BI826" s="34">
        <f t="shared" si="2544"/>
        <v>1.5796564314544993E-2</v>
      </c>
      <c r="BJ826" s="34">
        <f t="shared" si="2544"/>
        <v>9.3690099958882358E-3</v>
      </c>
      <c r="BK826" s="34">
        <f t="shared" si="2544"/>
        <v>0.13058296065331201</v>
      </c>
      <c r="BL826" s="34">
        <f t="shared" si="2544"/>
        <v>3.5692451351768802E-2</v>
      </c>
      <c r="BM826" s="34">
        <f t="shared" si="2544"/>
        <v>1.9564153036604571E-2</v>
      </c>
      <c r="BN826" s="34">
        <f t="shared" si="2544"/>
        <v>8.7935943938956887E-2</v>
      </c>
      <c r="BO826" s="34">
        <f t="shared" si="2544"/>
        <v>1.0818748796621442E-2</v>
      </c>
      <c r="BP826" s="34">
        <f t="shared" si="2544"/>
        <v>8.6692907665865231E-3</v>
      </c>
      <c r="BQ826" s="34">
        <f t="shared" si="2544"/>
        <v>2.5291875281669925E-2</v>
      </c>
      <c r="BR826" s="34">
        <f t="shared" si="2544"/>
        <v>2.2687062331659242E-3</v>
      </c>
      <c r="BS826" s="34">
        <f t="shared" si="2544"/>
        <v>1.4733966060669321E-2</v>
      </c>
      <c r="BT826" s="34">
        <f t="shared" si="2544"/>
        <v>1.1303584287278992E-2</v>
      </c>
      <c r="BU826" s="34">
        <f t="shared" si="2544"/>
        <v>1</v>
      </c>
    </row>
    <row r="827" spans="1:73" x14ac:dyDescent="0.2">
      <c r="A827" s="2" t="str">
        <f t="shared" si="2472"/>
        <v>YE Jun-15</v>
      </c>
      <c r="B827" s="9">
        <f t="shared" ref="B827:AJ827" si="2545">IF(OR(B167="C",B168="C",B169="C",B170="C",B171="C",B172="C",B173="C",B174="C",B175="C",B176="C",B177="C",B178="C"),"C",SUM(B167:B178))</f>
        <v>1744877</v>
      </c>
      <c r="C827" s="9">
        <f t="shared" si="2545"/>
        <v>7126391</v>
      </c>
      <c r="D827" s="9">
        <f t="shared" si="2545"/>
        <v>818061</v>
      </c>
      <c r="E827" s="9">
        <f t="shared" si="2545"/>
        <v>1234529</v>
      </c>
      <c r="F827" s="9">
        <f t="shared" si="2545"/>
        <v>1055697</v>
      </c>
      <c r="G827" s="9">
        <f t="shared" si="2545"/>
        <v>1970307</v>
      </c>
      <c r="H827" s="9">
        <f t="shared" si="2545"/>
        <v>991704</v>
      </c>
      <c r="I827" s="9">
        <f t="shared" si="2545"/>
        <v>226839</v>
      </c>
      <c r="J827" s="9">
        <f t="shared" si="2545"/>
        <v>361310</v>
      </c>
      <c r="K827" s="9">
        <f t="shared" si="2545"/>
        <v>559096</v>
      </c>
      <c r="L827" s="9">
        <f t="shared" si="2545"/>
        <v>1013805</v>
      </c>
      <c r="M827" s="9">
        <f t="shared" si="2545"/>
        <v>427549</v>
      </c>
      <c r="N827" s="9">
        <f t="shared" si="2545"/>
        <v>511627</v>
      </c>
      <c r="O827" s="9">
        <f t="shared" si="2545"/>
        <v>190731</v>
      </c>
      <c r="P827" s="9">
        <f t="shared" si="2545"/>
        <v>201115</v>
      </c>
      <c r="Q827" s="9">
        <f t="shared" si="2545"/>
        <v>225289</v>
      </c>
      <c r="R827" s="9">
        <f t="shared" si="2545"/>
        <v>2537162</v>
      </c>
      <c r="S827" s="9">
        <f t="shared" si="2545"/>
        <v>2216532</v>
      </c>
      <c r="T827" s="9">
        <f t="shared" si="2545"/>
        <v>691777</v>
      </c>
      <c r="U827" s="9">
        <f t="shared" si="2545"/>
        <v>1299280</v>
      </c>
      <c r="V827" s="9">
        <f t="shared" si="2545"/>
        <v>3391638</v>
      </c>
      <c r="W827" s="9">
        <f t="shared" si="2545"/>
        <v>355060</v>
      </c>
      <c r="X827" s="9">
        <f t="shared" si="2545"/>
        <v>559769</v>
      </c>
      <c r="Y827" s="9">
        <f t="shared" si="2545"/>
        <v>333887</v>
      </c>
      <c r="Z827" s="9">
        <f t="shared" si="2545"/>
        <v>4640356</v>
      </c>
      <c r="AA827" s="9">
        <f t="shared" si="2545"/>
        <v>1266405</v>
      </c>
      <c r="AB827" s="9">
        <f t="shared" si="2545"/>
        <v>698202</v>
      </c>
      <c r="AC827" s="9">
        <f t="shared" si="2545"/>
        <v>3123015</v>
      </c>
      <c r="AD827" s="9">
        <f t="shared" si="2545"/>
        <v>382136</v>
      </c>
      <c r="AE827" s="9">
        <f t="shared" si="2545"/>
        <v>306827</v>
      </c>
      <c r="AF827" s="9">
        <f t="shared" si="2545"/>
        <v>895635</v>
      </c>
      <c r="AG827" s="9">
        <f t="shared" si="2545"/>
        <v>80488</v>
      </c>
      <c r="AH827" s="9">
        <f t="shared" si="2545"/>
        <v>524041</v>
      </c>
      <c r="AI827" s="9">
        <f t="shared" si="2545"/>
        <v>401325</v>
      </c>
      <c r="AJ827" s="9">
        <f t="shared" si="2545"/>
        <v>35505560</v>
      </c>
      <c r="AL827" s="1" t="str">
        <f t="shared" si="2541"/>
        <v>YE Jun-15</v>
      </c>
      <c r="AM827" s="34">
        <f t="shared" ref="AM827:BU827" si="2546">IF(B827="C","C",B827/$AJ827)</f>
        <v>4.9143767905646327E-2</v>
      </c>
      <c r="AN827" s="34">
        <f t="shared" si="2546"/>
        <v>0.20071197299803187</v>
      </c>
      <c r="AO827" s="34">
        <f t="shared" si="2546"/>
        <v>2.3040363255783038E-2</v>
      </c>
      <c r="AP827" s="34">
        <f t="shared" si="2546"/>
        <v>3.4770019118132482E-2</v>
      </c>
      <c r="AQ827" s="34">
        <f t="shared" si="2546"/>
        <v>2.9733286842962059E-2</v>
      </c>
      <c r="AR827" s="34">
        <f t="shared" si="2546"/>
        <v>5.5492914349189251E-2</v>
      </c>
      <c r="AS827" s="34">
        <f t="shared" si="2546"/>
        <v>2.7930949406233842E-2</v>
      </c>
      <c r="AT827" s="34">
        <f t="shared" si="2546"/>
        <v>6.3888303691027543E-3</v>
      </c>
      <c r="AU827" s="34">
        <f t="shared" si="2546"/>
        <v>1.017615269270503E-2</v>
      </c>
      <c r="AV827" s="34">
        <f t="shared" si="2546"/>
        <v>1.5746716852233847E-2</v>
      </c>
      <c r="AW827" s="34">
        <f t="shared" si="2546"/>
        <v>2.8553415296083205E-2</v>
      </c>
      <c r="AX827" s="34">
        <f t="shared" si="2546"/>
        <v>1.2041747827664174E-2</v>
      </c>
      <c r="AY827" s="34">
        <f t="shared" si="2546"/>
        <v>1.4409771314689868E-2</v>
      </c>
      <c r="AZ827" s="34">
        <f t="shared" si="2546"/>
        <v>5.3718628857001554E-3</v>
      </c>
      <c r="BA827" s="34">
        <f t="shared" si="2546"/>
        <v>5.6643241227571119E-3</v>
      </c>
      <c r="BB827" s="34">
        <f t="shared" si="2546"/>
        <v>6.3451752345266487E-3</v>
      </c>
      <c r="BC827" s="34">
        <f t="shared" si="2546"/>
        <v>7.1458160355730202E-2</v>
      </c>
      <c r="BD827" s="34">
        <f t="shared" si="2546"/>
        <v>6.2427743711125805E-2</v>
      </c>
      <c r="BE827" s="34">
        <f t="shared" si="2546"/>
        <v>1.9483624536551458E-2</v>
      </c>
      <c r="BF827" s="34">
        <f t="shared" si="2546"/>
        <v>3.6593705323898565E-2</v>
      </c>
      <c r="BG827" s="34">
        <f t="shared" si="2546"/>
        <v>9.5524137628022199E-2</v>
      </c>
      <c r="BH827" s="34">
        <f t="shared" si="2546"/>
        <v>1.000012392425299E-2</v>
      </c>
      <c r="BI827" s="34">
        <f t="shared" si="2546"/>
        <v>1.5765671630020763E-2</v>
      </c>
      <c r="BJ827" s="34">
        <f t="shared" si="2546"/>
        <v>9.4037947859433851E-3</v>
      </c>
      <c r="BK827" s="34">
        <f t="shared" si="2546"/>
        <v>0.13069378429744524</v>
      </c>
      <c r="BL827" s="34">
        <f t="shared" si="2546"/>
        <v>3.5667794001840836E-2</v>
      </c>
      <c r="BM827" s="34">
        <f t="shared" si="2546"/>
        <v>1.9664582110520155E-2</v>
      </c>
      <c r="BN827" s="34">
        <f t="shared" si="2546"/>
        <v>8.7958477489159442E-2</v>
      </c>
      <c r="BO827" s="34">
        <f t="shared" si="2546"/>
        <v>1.0762708713790179E-2</v>
      </c>
      <c r="BP827" s="34">
        <f t="shared" si="2546"/>
        <v>8.6416606300534337E-3</v>
      </c>
      <c r="BQ827" s="34">
        <f t="shared" si="2546"/>
        <v>2.5225204165206801E-2</v>
      </c>
      <c r="BR827" s="34">
        <f t="shared" si="2546"/>
        <v>2.2669125624268423E-3</v>
      </c>
      <c r="BS827" s="34">
        <f t="shared" si="2546"/>
        <v>1.4759406695740048E-2</v>
      </c>
      <c r="BT827" s="34">
        <f t="shared" si="2546"/>
        <v>1.1303159279842368E-2</v>
      </c>
      <c r="BU827" s="34">
        <f t="shared" si="2546"/>
        <v>1</v>
      </c>
    </row>
    <row r="828" spans="1:73" x14ac:dyDescent="0.2">
      <c r="A828" s="2" t="str">
        <f t="shared" si="2472"/>
        <v>YE Jul-15</v>
      </c>
      <c r="B828" s="9">
        <f t="shared" ref="B828:AJ828" si="2547">IF(OR(B168="C",B169="C",B170="C",B171="C",B172="C",B173="C",B174="C",B175="C",B176="C",B177="C",B178="C",B179="C"),"C",SUM(B168:B179))</f>
        <v>1745231</v>
      </c>
      <c r="C828" s="9">
        <f t="shared" si="2547"/>
        <v>7139252</v>
      </c>
      <c r="D828" s="9">
        <f t="shared" si="2547"/>
        <v>825958</v>
      </c>
      <c r="E828" s="9">
        <f t="shared" si="2547"/>
        <v>1238973</v>
      </c>
      <c r="F828" s="9">
        <f t="shared" si="2547"/>
        <v>1058978</v>
      </c>
      <c r="G828" s="9">
        <f t="shared" si="2547"/>
        <v>1981221</v>
      </c>
      <c r="H828" s="9">
        <f t="shared" si="2547"/>
        <v>999210</v>
      </c>
      <c r="I828" s="9">
        <f t="shared" si="2547"/>
        <v>228574</v>
      </c>
      <c r="J828" s="9">
        <f t="shared" si="2547"/>
        <v>358130</v>
      </c>
      <c r="K828" s="9">
        <f t="shared" si="2547"/>
        <v>558527</v>
      </c>
      <c r="L828" s="9">
        <f t="shared" si="2547"/>
        <v>1019439</v>
      </c>
      <c r="M828" s="9">
        <f t="shared" si="2547"/>
        <v>428498</v>
      </c>
      <c r="N828" s="9">
        <f t="shared" si="2547"/>
        <v>517056</v>
      </c>
      <c r="O828" s="9">
        <f t="shared" si="2547"/>
        <v>193988</v>
      </c>
      <c r="P828" s="9">
        <f t="shared" si="2547"/>
        <v>201462</v>
      </c>
      <c r="Q828" s="9">
        <f t="shared" si="2547"/>
        <v>224245</v>
      </c>
      <c r="R828" s="9">
        <f t="shared" si="2547"/>
        <v>2557511</v>
      </c>
      <c r="S828" s="9">
        <f t="shared" si="2547"/>
        <v>2234005</v>
      </c>
      <c r="T828" s="9">
        <f t="shared" si="2547"/>
        <v>692926</v>
      </c>
      <c r="U828" s="9">
        <f t="shared" si="2547"/>
        <v>1303596</v>
      </c>
      <c r="V828" s="9">
        <f t="shared" si="2547"/>
        <v>3406536</v>
      </c>
      <c r="W828" s="9">
        <f t="shared" si="2547"/>
        <v>355073</v>
      </c>
      <c r="X828" s="9">
        <f t="shared" si="2547"/>
        <v>562316</v>
      </c>
      <c r="Y828" s="9">
        <f t="shared" si="2547"/>
        <v>330601</v>
      </c>
      <c r="Z828" s="9">
        <f t="shared" si="2547"/>
        <v>4654528</v>
      </c>
      <c r="AA828" s="9">
        <f t="shared" si="2547"/>
        <v>1266868</v>
      </c>
      <c r="AB828" s="9">
        <f t="shared" si="2547"/>
        <v>699113</v>
      </c>
      <c r="AC828" s="9">
        <f t="shared" si="2547"/>
        <v>3116815</v>
      </c>
      <c r="AD828" s="9">
        <f t="shared" si="2547"/>
        <v>381406</v>
      </c>
      <c r="AE828" s="9">
        <f t="shared" si="2547"/>
        <v>304337</v>
      </c>
      <c r="AF828" s="9">
        <f t="shared" si="2547"/>
        <v>894510</v>
      </c>
      <c r="AG828" s="9">
        <f t="shared" si="2547"/>
        <v>80743</v>
      </c>
      <c r="AH828" s="9">
        <f t="shared" si="2547"/>
        <v>527554</v>
      </c>
      <c r="AI828" s="9">
        <f t="shared" si="2547"/>
        <v>401061</v>
      </c>
      <c r="AJ828" s="9">
        <f t="shared" si="2547"/>
        <v>35599693</v>
      </c>
      <c r="AL828" s="1" t="str">
        <f t="shared" si="2541"/>
        <v>YE Jul-15</v>
      </c>
      <c r="AM828" s="34">
        <f t="shared" ref="AM828:BU828" si="2548">IF(B828="C","C",B828/$AJ828)</f>
        <v>4.9023765457752687E-2</v>
      </c>
      <c r="AN828" s="34">
        <f t="shared" si="2548"/>
        <v>0.20054251591439284</v>
      </c>
      <c r="AO828" s="34">
        <f t="shared" si="2548"/>
        <v>2.3201267494076423E-2</v>
      </c>
      <c r="AP828" s="34">
        <f t="shared" si="2548"/>
        <v>3.4802912485790254E-2</v>
      </c>
      <c r="AQ828" s="34">
        <f t="shared" si="2548"/>
        <v>2.9746829558333552E-2</v>
      </c>
      <c r="AR828" s="34">
        <f t="shared" si="2548"/>
        <v>5.565275520774856E-2</v>
      </c>
      <c r="AS828" s="34">
        <f t="shared" si="2548"/>
        <v>2.80679386757633E-2</v>
      </c>
      <c r="AT828" s="34">
        <f t="shared" si="2548"/>
        <v>6.4206733468179069E-3</v>
      </c>
      <c r="AU828" s="34">
        <f t="shared" si="2548"/>
        <v>1.0059918213339649E-2</v>
      </c>
      <c r="AV828" s="34">
        <f t="shared" si="2548"/>
        <v>1.5689095970574801E-2</v>
      </c>
      <c r="AW828" s="34">
        <f t="shared" si="2548"/>
        <v>2.8636173913072788E-2</v>
      </c>
      <c r="AX828" s="34">
        <f t="shared" si="2548"/>
        <v>1.2036564472620593E-2</v>
      </c>
      <c r="AY828" s="34">
        <f t="shared" si="2548"/>
        <v>1.4524170194389036E-2</v>
      </c>
      <c r="AZ828" s="34">
        <f t="shared" si="2548"/>
        <v>5.449148114844698E-3</v>
      </c>
      <c r="BA828" s="34">
        <f t="shared" si="2548"/>
        <v>5.6590937455556151E-3</v>
      </c>
      <c r="BB828" s="34">
        <f t="shared" si="2548"/>
        <v>6.2990711745744546E-3</v>
      </c>
      <c r="BC828" s="34">
        <f t="shared" si="2548"/>
        <v>7.1840816155352802E-2</v>
      </c>
      <c r="BD828" s="34">
        <f t="shared" si="2548"/>
        <v>6.2753490598921741E-2</v>
      </c>
      <c r="BE828" s="34">
        <f t="shared" si="2548"/>
        <v>1.9464381336097476E-2</v>
      </c>
      <c r="BF828" s="34">
        <f t="shared" si="2548"/>
        <v>3.6618180948919977E-2</v>
      </c>
      <c r="BG828" s="34">
        <f t="shared" si="2548"/>
        <v>9.5690038675333516E-2</v>
      </c>
      <c r="BH828" s="34">
        <f t="shared" si="2548"/>
        <v>9.9740466863014795E-3</v>
      </c>
      <c r="BI828" s="34">
        <f t="shared" si="2548"/>
        <v>1.5795529472683936E-2</v>
      </c>
      <c r="BJ828" s="34">
        <f t="shared" si="2548"/>
        <v>9.2866250279180773E-3</v>
      </c>
      <c r="BK828" s="34">
        <f t="shared" si="2548"/>
        <v>0.13074629604249677</v>
      </c>
      <c r="BL828" s="34">
        <f t="shared" si="2548"/>
        <v>3.5586486658747307E-2</v>
      </c>
      <c r="BM828" s="34">
        <f t="shared" si="2548"/>
        <v>1.9638174969654934E-2</v>
      </c>
      <c r="BN828" s="34">
        <f t="shared" si="2548"/>
        <v>8.7551738156843098E-2</v>
      </c>
      <c r="BO828" s="34">
        <f t="shared" si="2548"/>
        <v>1.0713744076388525E-2</v>
      </c>
      <c r="BP828" s="34">
        <f t="shared" si="2548"/>
        <v>8.5488658567926413E-3</v>
      </c>
      <c r="BQ828" s="34">
        <f t="shared" si="2548"/>
        <v>2.5126902077498254E-2</v>
      </c>
      <c r="BR828" s="34">
        <f t="shared" si="2548"/>
        <v>2.2680813567690036E-3</v>
      </c>
      <c r="BS828" s="34">
        <f t="shared" si="2548"/>
        <v>1.4819060377852135E-2</v>
      </c>
      <c r="BT828" s="34">
        <f t="shared" si="2548"/>
        <v>1.1265855579147832E-2</v>
      </c>
      <c r="BU828" s="34">
        <f t="shared" si="2548"/>
        <v>1</v>
      </c>
    </row>
    <row r="829" spans="1:73" x14ac:dyDescent="0.2">
      <c r="A829" s="2" t="str">
        <f t="shared" si="2472"/>
        <v>YE Aug-15</v>
      </c>
      <c r="B829" s="9">
        <f t="shared" ref="B829:AJ829" si="2549">IF(OR(B169="C",B170="C",B171="C",B172="C",B173="C",B174="C",B175="C",B176="C",B177="C",B178="C",B179="C",B180="C"),"C",SUM(B169:B180))</f>
        <v>1742031</v>
      </c>
      <c r="C829" s="9">
        <f t="shared" si="2549"/>
        <v>7151696</v>
      </c>
      <c r="D829" s="9">
        <f t="shared" si="2549"/>
        <v>828353</v>
      </c>
      <c r="E829" s="9">
        <f t="shared" si="2549"/>
        <v>1246247</v>
      </c>
      <c r="F829" s="9">
        <f t="shared" si="2549"/>
        <v>1062654</v>
      </c>
      <c r="G829" s="9">
        <f t="shared" si="2549"/>
        <v>1982205</v>
      </c>
      <c r="H829" s="9">
        <f t="shared" si="2549"/>
        <v>1000324</v>
      </c>
      <c r="I829" s="9">
        <f t="shared" si="2549"/>
        <v>229888</v>
      </c>
      <c r="J829" s="9">
        <f t="shared" si="2549"/>
        <v>355903</v>
      </c>
      <c r="K829" s="9">
        <f t="shared" si="2549"/>
        <v>562296</v>
      </c>
      <c r="L829" s="9">
        <f t="shared" si="2549"/>
        <v>1022753</v>
      </c>
      <c r="M829" s="9">
        <f t="shared" si="2549"/>
        <v>429648</v>
      </c>
      <c r="N829" s="9">
        <f t="shared" si="2549"/>
        <v>523300</v>
      </c>
      <c r="O829" s="9">
        <f t="shared" si="2549"/>
        <v>197695</v>
      </c>
      <c r="P829" s="9">
        <f t="shared" si="2549"/>
        <v>202039</v>
      </c>
      <c r="Q829" s="9">
        <f t="shared" si="2549"/>
        <v>225207</v>
      </c>
      <c r="R829" s="9">
        <f t="shared" si="2549"/>
        <v>2561811</v>
      </c>
      <c r="S829" s="9">
        <f t="shared" si="2549"/>
        <v>2237498</v>
      </c>
      <c r="T829" s="9">
        <f t="shared" si="2549"/>
        <v>696909</v>
      </c>
      <c r="U829" s="9">
        <f t="shared" si="2549"/>
        <v>1313027</v>
      </c>
      <c r="V829" s="9">
        <f t="shared" si="2549"/>
        <v>3419416</v>
      </c>
      <c r="W829" s="9">
        <f t="shared" si="2549"/>
        <v>353632</v>
      </c>
      <c r="X829" s="9">
        <f t="shared" si="2549"/>
        <v>564199</v>
      </c>
      <c r="Y829" s="9">
        <f t="shared" si="2549"/>
        <v>329079</v>
      </c>
      <c r="Z829" s="9">
        <f t="shared" si="2549"/>
        <v>4666327</v>
      </c>
      <c r="AA829" s="9">
        <f t="shared" si="2549"/>
        <v>1267906</v>
      </c>
      <c r="AB829" s="9">
        <f t="shared" si="2549"/>
        <v>702375</v>
      </c>
      <c r="AC829" s="9">
        <f t="shared" si="2549"/>
        <v>3129397</v>
      </c>
      <c r="AD829" s="9">
        <f t="shared" si="2549"/>
        <v>381287</v>
      </c>
      <c r="AE829" s="9">
        <f t="shared" si="2549"/>
        <v>302049</v>
      </c>
      <c r="AF829" s="9">
        <f t="shared" si="2549"/>
        <v>895647</v>
      </c>
      <c r="AG829" s="9">
        <f t="shared" si="2549"/>
        <v>80360</v>
      </c>
      <c r="AH829" s="9">
        <f t="shared" si="2549"/>
        <v>530110</v>
      </c>
      <c r="AI829" s="9">
        <f t="shared" si="2549"/>
        <v>402084</v>
      </c>
      <c r="AJ829" s="9">
        <f t="shared" si="2549"/>
        <v>35691511</v>
      </c>
      <c r="AL829" s="1" t="str">
        <f t="shared" si="2541"/>
        <v>YE Aug-15</v>
      </c>
      <c r="AM829" s="34">
        <f t="shared" ref="AM829" si="2550">IF(B829="C","C",B829/$AJ829)</f>
        <v>4.8807992466331843E-2</v>
      </c>
      <c r="AN829" s="34">
        <f t="shared" ref="AN829" si="2551">IF(C829="C","C",C829/$AJ829)</f>
        <v>0.20037526570393727</v>
      </c>
      <c r="AO829" s="34">
        <f t="shared" ref="AO829" si="2552">IF(D829="C","C",D829/$AJ829)</f>
        <v>2.3208683992112299E-2</v>
      </c>
      <c r="AP829" s="34">
        <f t="shared" ref="AP829" si="2553">IF(E829="C","C",E829/$AJ829)</f>
        <v>3.4917182407884051E-2</v>
      </c>
      <c r="AQ829" s="34">
        <f t="shared" ref="AQ829" si="2554">IF(F829="C","C",F829/$AJ829)</f>
        <v>2.9773298194071974E-2</v>
      </c>
      <c r="AR829" s="34">
        <f t="shared" ref="AR829" si="2555">IF(G829="C","C",G829/$AJ829)</f>
        <v>5.5537155599828768E-2</v>
      </c>
      <c r="AS829" s="34">
        <f t="shared" ref="AS829" si="2556">IF(H829="C","C",H829/$AJ829)</f>
        <v>2.8026944558329291E-2</v>
      </c>
      <c r="AT829" s="34">
        <f t="shared" ref="AT829" si="2557">IF(I829="C","C",I829/$AJ829)</f>
        <v>6.44097135590589E-3</v>
      </c>
      <c r="AU829" s="34">
        <f t="shared" ref="AU829" si="2558">IF(J829="C","C",J829/$AJ829)</f>
        <v>9.9716428368639247E-3</v>
      </c>
      <c r="AV829" s="34">
        <f t="shared" ref="AV829" si="2559">IF(K829="C","C",K829/$AJ829)</f>
        <v>1.5754334413020508E-2</v>
      </c>
      <c r="AW829" s="34">
        <f t="shared" ref="AW829" si="2560">IF(L829="C","C",L829/$AJ829)</f>
        <v>2.8655357292102314E-2</v>
      </c>
      <c r="AX829" s="34">
        <f t="shared" ref="AX829" si="2561">IF(M829="C","C",M829/$AJ829)</f>
        <v>1.2037820421780405E-2</v>
      </c>
      <c r="AY829" s="34">
        <f t="shared" ref="AY829" si="2562">IF(N829="C","C",N829/$AJ829)</f>
        <v>1.4661749680477242E-2</v>
      </c>
      <c r="AZ829" s="34">
        <f t="shared" ref="AZ829" si="2563">IF(O829="C","C",O829/$AJ829)</f>
        <v>5.5389921709955063E-3</v>
      </c>
      <c r="BA829" s="34">
        <f t="shared" ref="BA829" si="2564">IF(P829="C","C",P829/$AJ829)</f>
        <v>5.660701784242197E-3</v>
      </c>
      <c r="BB829" s="34">
        <f t="shared" ref="BB829" si="2565">IF(Q829="C","C",Q829/$AJ829)</f>
        <v>6.3098197215578798E-3</v>
      </c>
      <c r="BC829" s="34">
        <f t="shared" ref="BC829" si="2566">IF(R829="C","C",R829/$AJ829)</f>
        <v>7.1776479286629252E-2</v>
      </c>
      <c r="BD829" s="34">
        <f t="shared" ref="BD829" si="2567">IF(S829="C","C",S829/$AJ829)</f>
        <v>6.2689920861013701E-2</v>
      </c>
      <c r="BE829" s="34">
        <f t="shared" ref="BE829" si="2568">IF(T829="C","C",T829/$AJ829)</f>
        <v>1.952590351246267E-2</v>
      </c>
      <c r="BF829" s="34">
        <f t="shared" ref="BF829" si="2569">IF(U829="C","C",U829/$AJ829)</f>
        <v>3.6788215550750993E-2</v>
      </c>
      <c r="BG829" s="34">
        <f t="shared" ref="BG829" si="2570">IF(V829="C","C",V829/$AJ829)</f>
        <v>9.5804741917482839E-2</v>
      </c>
      <c r="BH829" s="34">
        <f t="shared" ref="BH829" si="2571">IF(W829="C","C",W829/$AJ829)</f>
        <v>9.9080142614303996E-3</v>
      </c>
      <c r="BI829" s="34">
        <f t="shared" ref="BI829" si="2572">IF(X829="C","C",X829/$AJ829)</f>
        <v>1.5807652413482857E-2</v>
      </c>
      <c r="BJ829" s="34">
        <f t="shared" ref="BJ829" si="2573">IF(Y829="C","C",Y829/$AJ829)</f>
        <v>9.2200915786389663E-3</v>
      </c>
      <c r="BK829" s="34">
        <f t="shared" ref="BK829" si="2574">IF(Z829="C","C",Z829/$AJ829)</f>
        <v>0.13074052818890183</v>
      </c>
      <c r="BL829" s="34">
        <f t="shared" ref="BL829" si="2575">IF(AA829="C","C",AA829/$AJ829)</f>
        <v>3.5524021384244563E-2</v>
      </c>
      <c r="BM829" s="34">
        <f t="shared" ref="BM829" si="2576">IF(AB829="C","C",AB829/$AJ829)</f>
        <v>1.9679049172224735E-2</v>
      </c>
      <c r="BN829" s="34">
        <f t="shared" ref="BN829" si="2577">IF(AC829="C","C",AC829/$AJ829)</f>
        <v>8.7679028214860386E-2</v>
      </c>
      <c r="BO829" s="34">
        <f t="shared" ref="BO829" si="2578">IF(AD829="C","C",AD829/$AJ829)</f>
        <v>1.0682848366940811E-2</v>
      </c>
      <c r="BP829" s="34">
        <f t="shared" ref="BP829" si="2579">IF(AE829="C","C",AE829/$AJ829)</f>
        <v>8.462768639859489E-3</v>
      </c>
      <c r="BQ829" s="34">
        <f t="shared" ref="BQ829" si="2580">IF(AF829="C","C",AF829/$AJ829)</f>
        <v>2.5094118318498761E-2</v>
      </c>
      <c r="BR829" s="34">
        <f t="shared" ref="BR829" si="2581">IF(AG829="C","C",AG829/$AJ829)</f>
        <v>2.2515157735966966E-3</v>
      </c>
      <c r="BS829" s="34">
        <f t="shared" ref="BS829" si="2582">IF(AH829="C","C",AH829/$AJ829)</f>
        <v>1.485255135317751E-2</v>
      </c>
      <c r="BT829" s="34">
        <f t="shared" ref="BT829" si="2583">IF(AI829="C","C",AI829/$AJ829)</f>
        <v>1.1265535942146019E-2</v>
      </c>
      <c r="BU829" s="34">
        <f t="shared" ref="BU829" si="2584">IF(AJ829="C","C",AJ829/$AJ829)</f>
        <v>1</v>
      </c>
    </row>
    <row r="830" spans="1:73" x14ac:dyDescent="0.2">
      <c r="A830" s="2" t="str">
        <f t="shared" si="2472"/>
        <v>YE Sep-15</v>
      </c>
      <c r="B830" s="9">
        <f t="shared" ref="B830:AJ830" si="2585">IF(OR(B170="C",B171="C",B172="C",B173="C",B174="C",B175="C",B176="C",B177="C",B178="C",B179="C",B180="C",B181="C"),"C",SUM(B170:B181))</f>
        <v>1751901</v>
      </c>
      <c r="C830" s="9">
        <f t="shared" si="2585"/>
        <v>7156810</v>
      </c>
      <c r="D830" s="9">
        <f t="shared" si="2585"/>
        <v>831226</v>
      </c>
      <c r="E830" s="9">
        <f t="shared" si="2585"/>
        <v>1262153</v>
      </c>
      <c r="F830" s="9">
        <f t="shared" si="2585"/>
        <v>1063994</v>
      </c>
      <c r="G830" s="9">
        <f t="shared" si="2585"/>
        <v>1987288</v>
      </c>
      <c r="H830" s="9">
        <f t="shared" si="2585"/>
        <v>999820</v>
      </c>
      <c r="I830" s="9">
        <f t="shared" si="2585"/>
        <v>228910</v>
      </c>
      <c r="J830" s="9">
        <f t="shared" si="2585"/>
        <v>357103</v>
      </c>
      <c r="K830" s="9">
        <f t="shared" si="2585"/>
        <v>559597</v>
      </c>
      <c r="L830" s="9">
        <f t="shared" si="2585"/>
        <v>1019263</v>
      </c>
      <c r="M830" s="9">
        <f t="shared" si="2585"/>
        <v>429018</v>
      </c>
      <c r="N830" s="9">
        <f t="shared" si="2585"/>
        <v>526350</v>
      </c>
      <c r="O830" s="9">
        <f t="shared" si="2585"/>
        <v>198885</v>
      </c>
      <c r="P830" s="9">
        <f t="shared" si="2585"/>
        <v>203123</v>
      </c>
      <c r="Q830" s="9">
        <f t="shared" si="2585"/>
        <v>224511</v>
      </c>
      <c r="R830" s="9">
        <f t="shared" si="2585"/>
        <v>2560179</v>
      </c>
      <c r="S830" s="9">
        <f t="shared" si="2585"/>
        <v>2234481</v>
      </c>
      <c r="T830" s="9">
        <f t="shared" si="2585"/>
        <v>698710</v>
      </c>
      <c r="U830" s="9">
        <f t="shared" si="2585"/>
        <v>1319543</v>
      </c>
      <c r="V830" s="9">
        <f t="shared" si="2585"/>
        <v>3439222</v>
      </c>
      <c r="W830" s="9">
        <f t="shared" si="2585"/>
        <v>354613</v>
      </c>
      <c r="X830" s="9">
        <f t="shared" si="2585"/>
        <v>572930</v>
      </c>
      <c r="Y830" s="9">
        <f t="shared" si="2585"/>
        <v>330121</v>
      </c>
      <c r="Z830" s="9">
        <f t="shared" si="2585"/>
        <v>4696887</v>
      </c>
      <c r="AA830" s="9">
        <f t="shared" si="2585"/>
        <v>1271847</v>
      </c>
      <c r="AB830" s="9">
        <f t="shared" si="2585"/>
        <v>709799</v>
      </c>
      <c r="AC830" s="9">
        <f t="shared" si="2585"/>
        <v>3155328</v>
      </c>
      <c r="AD830" s="9">
        <f t="shared" si="2585"/>
        <v>382276</v>
      </c>
      <c r="AE830" s="9">
        <f t="shared" si="2585"/>
        <v>300945</v>
      </c>
      <c r="AF830" s="9">
        <f t="shared" si="2585"/>
        <v>902968</v>
      </c>
      <c r="AG830" s="9">
        <f t="shared" si="2585"/>
        <v>80199</v>
      </c>
      <c r="AH830" s="9">
        <f t="shared" si="2585"/>
        <v>533888</v>
      </c>
      <c r="AI830" s="9">
        <f t="shared" si="2585"/>
        <v>401781</v>
      </c>
      <c r="AJ830" s="9">
        <f t="shared" si="2585"/>
        <v>35814286</v>
      </c>
      <c r="AL830" s="1" t="str">
        <f t="shared" si="2541"/>
        <v>YE Sep-15</v>
      </c>
      <c r="AM830" s="34">
        <f t="shared" ref="AM830" si="2586">IF(B830="C","C",B830/$AJ830)</f>
        <v>4.8916262074860294E-2</v>
      </c>
      <c r="AN830" s="34">
        <f t="shared" ref="AN830" si="2587">IF(C830="C","C",C830/$AJ830)</f>
        <v>0.19983115117805225</v>
      </c>
      <c r="AO830" s="34">
        <f t="shared" ref="AO830" si="2588">IF(D830="C","C",D830/$AJ830)</f>
        <v>2.3209341657683753E-2</v>
      </c>
      <c r="AP830" s="34">
        <f t="shared" ref="AP830" si="2589">IF(E830="C","C",E830/$AJ830)</f>
        <v>3.5241607217857143E-2</v>
      </c>
      <c r="AQ830" s="34">
        <f t="shared" ref="AQ830" si="2590">IF(F830="C","C",F830/$AJ830)</f>
        <v>2.9708647549193078E-2</v>
      </c>
      <c r="AR830" s="34">
        <f t="shared" ref="AR830" si="2591">IF(G830="C","C",G830/$AJ830)</f>
        <v>5.5488695209503829E-2</v>
      </c>
      <c r="AS830" s="34">
        <f t="shared" ref="AS830" si="2592">IF(H830="C","C",H830/$AJ830)</f>
        <v>2.791679275694621E-2</v>
      </c>
      <c r="AT830" s="34">
        <f t="shared" ref="AT830" si="2593">IF(I830="C","C",I830/$AJ830)</f>
        <v>6.3915835150252613E-3</v>
      </c>
      <c r="AU830" s="34">
        <f t="shared" ref="AU830" si="2594">IF(J830="C","C",J830/$AJ830)</f>
        <v>9.9709652176229336E-3</v>
      </c>
      <c r="AV830" s="34">
        <f t="shared" ref="AV830" si="2595">IF(K830="C","C",K830/$AJ830)</f>
        <v>1.5624965970283478E-2</v>
      </c>
      <c r="AW830" s="34">
        <f t="shared" ref="AW830" si="2596">IF(L830="C","C",L830/$AJ830)</f>
        <v>2.8459676677625237E-2</v>
      </c>
      <c r="AX830" s="34">
        <f t="shared" ref="AX830" si="2597">IF(M830="C","C",M830/$AJ830)</f>
        <v>1.1978962808305044E-2</v>
      </c>
      <c r="AY830" s="34">
        <f t="shared" ref="AY830" si="2598">IF(N830="C","C",N830/$AJ830)</f>
        <v>1.4696649264486245E-2</v>
      </c>
      <c r="AZ830" s="34">
        <f t="shared" ref="AZ830" si="2599">IF(O830="C","C",O830/$AJ830)</f>
        <v>5.5532309090288723E-3</v>
      </c>
      <c r="BA830" s="34">
        <f t="shared" ref="BA830" si="2600">IF(P830="C","C",P830/$AJ830)</f>
        <v>5.6715635766129754E-3</v>
      </c>
      <c r="BB830" s="34">
        <f t="shared" ref="BB830" si="2601">IF(Q830="C","C",Q830/$AJ830)</f>
        <v>6.2687554346329841E-3</v>
      </c>
      <c r="BC830" s="34">
        <f t="shared" ref="BC830" si="2602">IF(R830="C","C",R830/$AJ830)</f>
        <v>7.1484853837376516E-2</v>
      </c>
      <c r="BD830" s="34">
        <f t="shared" ref="BD830" si="2603">IF(S830="C","C",S830/$AJ830)</f>
        <v>6.2390773335534319E-2</v>
      </c>
      <c r="BE830" s="34">
        <f t="shared" ref="BE830" si="2604">IF(T830="C","C",T830/$AJ830)</f>
        <v>1.9509253932913809E-2</v>
      </c>
      <c r="BF830" s="34">
        <f t="shared" ref="BF830" si="2605">IF(U830="C","C",U830/$AJ830)</f>
        <v>3.6844040392149655E-2</v>
      </c>
      <c r="BG830" s="34">
        <f t="shared" ref="BG830" si="2606">IF(V830="C","C",V830/$AJ830)</f>
        <v>9.6029333099087885E-2</v>
      </c>
      <c r="BH830" s="34">
        <f t="shared" ref="BH830" si="2607">IF(W830="C","C",W830/$AJ830)</f>
        <v>9.9014398890990042E-3</v>
      </c>
      <c r="BI830" s="34">
        <f t="shared" ref="BI830" si="2608">IF(X830="C","C",X830/$AJ830)</f>
        <v>1.5997247578801374E-2</v>
      </c>
      <c r="BJ830" s="34">
        <f t="shared" ref="BJ830" si="2609">IF(Y830="C","C",Y830/$AJ830)</f>
        <v>9.2175787058828978E-3</v>
      </c>
      <c r="BK830" s="34">
        <f t="shared" ref="BK830" si="2610">IF(Z830="C","C",Z830/$AJ830)</f>
        <v>0.13114562719468986</v>
      </c>
      <c r="BL830" s="34">
        <f t="shared" ref="BL830" si="2611">IF(AA830="C","C",AA830/$AJ830)</f>
        <v>3.5512281328182835E-2</v>
      </c>
      <c r="BM830" s="34">
        <f t="shared" ref="BM830" si="2612">IF(AB830="C","C",AB830/$AJ830)</f>
        <v>1.9818878980304117E-2</v>
      </c>
      <c r="BN830" s="34">
        <f t="shared" ref="BN830" si="2613">IF(AC830="C","C",AC830/$AJ830)</f>
        <v>8.8102496305524566E-2</v>
      </c>
      <c r="BO830" s="34">
        <f t="shared" ref="BO830" si="2614">IF(AD830="C","C",AD830/$AJ830)</f>
        <v>1.0673841159363054E-2</v>
      </c>
      <c r="BP830" s="34">
        <f t="shared" ref="BP830" si="2615">IF(AE830="C","C",AE830/$AJ830)</f>
        <v>8.4029317239494878E-3</v>
      </c>
      <c r="BQ830" s="34">
        <f t="shared" ref="BQ830" si="2616">IF(AF830="C","C",AF830/$AJ830)</f>
        <v>2.5212508773733475E-2</v>
      </c>
      <c r="BR830" s="34">
        <f t="shared" ref="BR830" si="2617">IF(AG830="C","C",AG830/$AJ830)</f>
        <v>2.2393019366629282E-3</v>
      </c>
      <c r="BS830" s="34">
        <f t="shared" ref="BS830" si="2618">IF(AH830="C","C",AH830/$AJ830)</f>
        <v>1.4907123933728568E-2</v>
      </c>
      <c r="BT830" s="34">
        <f t="shared" ref="BT830" si="2619">IF(AI830="C","C",AI830/$AJ830)</f>
        <v>1.1218456232800508E-2</v>
      </c>
      <c r="BU830" s="34">
        <f t="shared" ref="BU830" si="2620">IF(AJ830="C","C",AJ830/$AJ830)</f>
        <v>1</v>
      </c>
    </row>
    <row r="831" spans="1:73" x14ac:dyDescent="0.2">
      <c r="A831" s="2" t="str">
        <f t="shared" si="2472"/>
        <v>YE Oct-15</v>
      </c>
      <c r="B831" s="9">
        <f t="shared" ref="B831:AJ831" si="2621">IF(OR(B171="C",B172="C",B173="C",B174="C",B175="C",B176="C",B177="C",B178="C",B179="C",B180="C",B181="C",B182="C"),"C",SUM(B171:B182))</f>
        <v>1755993</v>
      </c>
      <c r="C831" s="9">
        <f t="shared" si="2621"/>
        <v>7150141</v>
      </c>
      <c r="D831" s="9">
        <f t="shared" si="2621"/>
        <v>835221</v>
      </c>
      <c r="E831" s="9">
        <f t="shared" si="2621"/>
        <v>1266719</v>
      </c>
      <c r="F831" s="9">
        <f t="shared" si="2621"/>
        <v>1069382</v>
      </c>
      <c r="G831" s="9">
        <f t="shared" si="2621"/>
        <v>1989812</v>
      </c>
      <c r="H831" s="9">
        <f t="shared" si="2621"/>
        <v>1000686</v>
      </c>
      <c r="I831" s="9">
        <f t="shared" si="2621"/>
        <v>229083</v>
      </c>
      <c r="J831" s="9">
        <f t="shared" si="2621"/>
        <v>358676</v>
      </c>
      <c r="K831" s="9">
        <f t="shared" si="2621"/>
        <v>563594</v>
      </c>
      <c r="L831" s="9">
        <f t="shared" si="2621"/>
        <v>1022819</v>
      </c>
      <c r="M831" s="9">
        <f t="shared" si="2621"/>
        <v>433342</v>
      </c>
      <c r="N831" s="9">
        <f t="shared" si="2621"/>
        <v>524095</v>
      </c>
      <c r="O831" s="9">
        <f t="shared" si="2621"/>
        <v>195570</v>
      </c>
      <c r="P831" s="9">
        <f t="shared" si="2621"/>
        <v>204487</v>
      </c>
      <c r="Q831" s="9">
        <f t="shared" si="2621"/>
        <v>223876</v>
      </c>
      <c r="R831" s="9">
        <f t="shared" si="2621"/>
        <v>2569737</v>
      </c>
      <c r="S831" s="9">
        <f t="shared" si="2621"/>
        <v>2237880</v>
      </c>
      <c r="T831" s="9">
        <f t="shared" si="2621"/>
        <v>698805</v>
      </c>
      <c r="U831" s="9">
        <f t="shared" si="2621"/>
        <v>1328067</v>
      </c>
      <c r="V831" s="9">
        <f t="shared" si="2621"/>
        <v>3443873</v>
      </c>
      <c r="W831" s="9">
        <f t="shared" si="2621"/>
        <v>355433</v>
      </c>
      <c r="X831" s="9">
        <f t="shared" si="2621"/>
        <v>582956</v>
      </c>
      <c r="Y831" s="9">
        <f t="shared" si="2621"/>
        <v>327895</v>
      </c>
      <c r="Z831" s="9">
        <f t="shared" si="2621"/>
        <v>4710158</v>
      </c>
      <c r="AA831" s="9">
        <f t="shared" si="2621"/>
        <v>1273867</v>
      </c>
      <c r="AB831" s="9">
        <f t="shared" si="2621"/>
        <v>712831</v>
      </c>
      <c r="AC831" s="9">
        <f t="shared" si="2621"/>
        <v>3180704</v>
      </c>
      <c r="AD831" s="9">
        <f t="shared" si="2621"/>
        <v>386252</v>
      </c>
      <c r="AE831" s="9">
        <f t="shared" si="2621"/>
        <v>298430</v>
      </c>
      <c r="AF831" s="9">
        <f t="shared" si="2621"/>
        <v>894756</v>
      </c>
      <c r="AG831" s="9">
        <f t="shared" si="2621"/>
        <v>80404</v>
      </c>
      <c r="AH831" s="9">
        <f t="shared" si="2621"/>
        <v>534080</v>
      </c>
      <c r="AI831" s="9">
        <f t="shared" si="2621"/>
        <v>402894</v>
      </c>
      <c r="AJ831" s="9">
        <f t="shared" si="2621"/>
        <v>35894468</v>
      </c>
      <c r="AL831" s="1" t="str">
        <f t="shared" ref="AL831" si="2622">A831</f>
        <v>YE Oct-15</v>
      </c>
      <c r="AM831" s="34">
        <f t="shared" ref="AM831" si="2623">IF(B831="C","C",B831/$AJ831)</f>
        <v>4.8920992505028911E-2</v>
      </c>
      <c r="AN831" s="34">
        <f t="shared" ref="AN831" si="2624">IF(C831="C","C",C831/$AJ831)</f>
        <v>0.19919896848728891</v>
      </c>
      <c r="AO831" s="34">
        <f t="shared" ref="AO831" si="2625">IF(D831="C","C",D831/$AJ831)</f>
        <v>2.3268794511733675E-2</v>
      </c>
      <c r="AP831" s="34">
        <f t="shared" ref="AP831" si="2626">IF(E831="C","C",E831/$AJ831)</f>
        <v>3.5290089826655185E-2</v>
      </c>
      <c r="AQ831" s="34">
        <f t="shared" ref="AQ831" si="2627">IF(F831="C","C",F831/$AJ831)</f>
        <v>2.9792390292565418E-2</v>
      </c>
      <c r="AR831" s="34">
        <f t="shared" ref="AR831" si="2628">IF(G831="C","C",G831/$AJ831)</f>
        <v>5.5435060355261426E-2</v>
      </c>
      <c r="AS831" s="34">
        <f t="shared" ref="AS831" si="2629">IF(H831="C","C",H831/$AJ831)</f>
        <v>2.7878557776646808E-2</v>
      </c>
      <c r="AT831" s="34">
        <f t="shared" ref="AT831" si="2630">IF(I831="C","C",I831/$AJ831)</f>
        <v>6.3821255130456318E-3</v>
      </c>
      <c r="AU831" s="34">
        <f t="shared" ref="AU831" si="2631">IF(J831="C","C",J831/$AJ831)</f>
        <v>9.9925147239959093E-3</v>
      </c>
      <c r="AV831" s="34">
        <f t="shared" ref="AV831" si="2632">IF(K831="C","C",K831/$AJ831)</f>
        <v>1.5701416719701766E-2</v>
      </c>
      <c r="AW831" s="34">
        <f t="shared" ref="AW831" si="2633">IF(L831="C","C",L831/$AJ831)</f>
        <v>2.8495170899315182E-2</v>
      </c>
      <c r="AX831" s="34">
        <f t="shared" ref="AX831" si="2634">IF(M831="C","C",M831/$AJ831)</f>
        <v>1.2072668133707958E-2</v>
      </c>
      <c r="AY831" s="34">
        <f t="shared" ref="AY831" si="2635">IF(N831="C","C",N831/$AJ831)</f>
        <v>1.4600996454384001E-2</v>
      </c>
      <c r="AZ831" s="34">
        <f t="shared" ref="AZ831" si="2636">IF(O831="C","C",O831/$AJ831)</f>
        <v>5.4484718926604515E-3</v>
      </c>
      <c r="BA831" s="34">
        <f t="shared" ref="BA831" si="2637">IF(P831="C","C",P831/$AJ831)</f>
        <v>5.6968945743951409E-3</v>
      </c>
      <c r="BB831" s="34">
        <f t="shared" ref="BB831" si="2638">IF(Q831="C","C",Q831/$AJ831)</f>
        <v>6.2370613767001645E-3</v>
      </c>
      <c r="BC831" s="34">
        <f t="shared" ref="BC831" si="2639">IF(R831="C","C",R831/$AJ831)</f>
        <v>7.1591449690799155E-2</v>
      </c>
      <c r="BD831" s="34">
        <f t="shared" ref="BD831" si="2640">IF(S831="C","C",S831/$AJ831)</f>
        <v>6.2346097454348673E-2</v>
      </c>
      <c r="BE831" s="34">
        <f t="shared" ref="BE831" si="2641">IF(T831="C","C",T831/$AJ831)</f>
        <v>1.9468320299384296E-2</v>
      </c>
      <c r="BF831" s="34">
        <f t="shared" ref="BF831" si="2642">IF(U831="C","C",U831/$AJ831)</f>
        <v>3.6999211131921499E-2</v>
      </c>
      <c r="BG831" s="34">
        <f t="shared" ref="BG831" si="2643">IF(V831="C","C",V831/$AJ831)</f>
        <v>9.5944394551271794E-2</v>
      </c>
      <c r="BH831" s="34">
        <f t="shared" ref="BH831" si="2644">IF(W831="C","C",W831/$AJ831)</f>
        <v>9.9021665399804792E-3</v>
      </c>
      <c r="BI831" s="34">
        <f t="shared" ref="BI831" si="2645">IF(X831="C","C",X831/$AJ831)</f>
        <v>1.6240831316959484E-2</v>
      </c>
      <c r="BJ831" s="34">
        <f t="shared" ref="BJ831" si="2646">IF(Y831="C","C",Y831/$AJ831)</f>
        <v>9.1349731106197193E-3</v>
      </c>
      <c r="BK831" s="34">
        <f t="shared" ref="BK831" si="2647">IF(Z831="C","C",Z831/$AJ831)</f>
        <v>0.13122239337827768</v>
      </c>
      <c r="BL831" s="34">
        <f t="shared" ref="BL831" si="2648">IF(AA831="C","C",AA831/$AJ831)</f>
        <v>3.5489229148068166E-2</v>
      </c>
      <c r="BM831" s="34">
        <f t="shared" ref="BM831" si="2649">IF(AB831="C","C",AB831/$AJ831)</f>
        <v>1.9859076891737191E-2</v>
      </c>
      <c r="BN831" s="34">
        <f t="shared" ref="BN831" si="2650">IF(AC831="C","C",AC831/$AJ831)</f>
        <v>8.861265195517036E-2</v>
      </c>
      <c r="BO831" s="34">
        <f t="shared" ref="BO831" si="2651">IF(AD831="C","C",AD831/$AJ831)</f>
        <v>1.0760766812312137E-2</v>
      </c>
      <c r="BP831" s="34">
        <f t="shared" ref="BP831" si="2652">IF(AE831="C","C",AE831/$AJ831)</f>
        <v>8.3140945284381988E-3</v>
      </c>
      <c r="BQ831" s="34">
        <f t="shared" ref="BQ831" si="2653">IF(AF831="C","C",AF831/$AJ831)</f>
        <v>2.4927406641045632E-2</v>
      </c>
      <c r="BR831" s="34">
        <f t="shared" ref="BR831" si="2654">IF(AG831="C","C",AG831/$AJ831)</f>
        <v>2.2400109119878864E-3</v>
      </c>
      <c r="BS831" s="34">
        <f t="shared" ref="BS831" si="2655">IF(AH831="C","C",AH831/$AJ831)</f>
        <v>1.4879173024656613E-2</v>
      </c>
      <c r="BT831" s="34">
        <f t="shared" ref="BT831" si="2656">IF(AI831="C","C",AI831/$AJ831)</f>
        <v>1.1224403715915222E-2</v>
      </c>
      <c r="BU831" s="34">
        <f t="shared" ref="BU831" si="2657">IF(AJ831="C","C",AJ831/$AJ831)</f>
        <v>1</v>
      </c>
    </row>
    <row r="832" spans="1:73" x14ac:dyDescent="0.2">
      <c r="A832" s="2" t="str">
        <f t="shared" si="2472"/>
        <v>YE Nov-15</v>
      </c>
      <c r="B832" s="9">
        <f t="shared" ref="B832:AJ832" si="2658">IF(OR(B172="C",B173="C",B174="C",B175="C",B176="C",B177="C",B178="C",B179="C",B180="C",B181="C",B182="C",B183="C"),"C",SUM(B172:B183))</f>
        <v>1754986</v>
      </c>
      <c r="C832" s="9">
        <f t="shared" si="2658"/>
        <v>7142700</v>
      </c>
      <c r="D832" s="9">
        <f t="shared" si="2658"/>
        <v>836959</v>
      </c>
      <c r="E832" s="9">
        <f t="shared" si="2658"/>
        <v>1280806</v>
      </c>
      <c r="F832" s="9">
        <f t="shared" si="2658"/>
        <v>1083123</v>
      </c>
      <c r="G832" s="9">
        <f t="shared" si="2658"/>
        <v>1999123</v>
      </c>
      <c r="H832" s="9">
        <f t="shared" si="2658"/>
        <v>1001721</v>
      </c>
      <c r="I832" s="9">
        <f t="shared" si="2658"/>
        <v>230583</v>
      </c>
      <c r="J832" s="9">
        <f t="shared" si="2658"/>
        <v>355992</v>
      </c>
      <c r="K832" s="9">
        <f t="shared" si="2658"/>
        <v>563421</v>
      </c>
      <c r="L832" s="9">
        <f t="shared" si="2658"/>
        <v>1020611</v>
      </c>
      <c r="M832" s="9">
        <f t="shared" si="2658"/>
        <v>436239</v>
      </c>
      <c r="N832" s="9">
        <f t="shared" si="2658"/>
        <v>527243</v>
      </c>
      <c r="O832" s="9">
        <f t="shared" si="2658"/>
        <v>194670</v>
      </c>
      <c r="P832" s="9">
        <f t="shared" si="2658"/>
        <v>204985</v>
      </c>
      <c r="Q832" s="9">
        <f t="shared" si="2658"/>
        <v>227072</v>
      </c>
      <c r="R832" s="9">
        <f t="shared" si="2658"/>
        <v>2584401</v>
      </c>
      <c r="S832" s="9">
        <f t="shared" si="2658"/>
        <v>2242351</v>
      </c>
      <c r="T832" s="9">
        <f t="shared" si="2658"/>
        <v>699633</v>
      </c>
      <c r="U832" s="9">
        <f t="shared" si="2658"/>
        <v>1332894</v>
      </c>
      <c r="V832" s="9">
        <f t="shared" si="2658"/>
        <v>3453959</v>
      </c>
      <c r="W832" s="9">
        <f t="shared" si="2658"/>
        <v>355032</v>
      </c>
      <c r="X832" s="9">
        <f t="shared" si="2658"/>
        <v>591356</v>
      </c>
      <c r="Y832" s="9">
        <f t="shared" si="2658"/>
        <v>327570</v>
      </c>
      <c r="Z832" s="9">
        <f t="shared" si="2658"/>
        <v>4727917</v>
      </c>
      <c r="AA832" s="9">
        <f t="shared" si="2658"/>
        <v>1280371</v>
      </c>
      <c r="AB832" s="9">
        <f t="shared" si="2658"/>
        <v>720264</v>
      </c>
      <c r="AC832" s="9">
        <f t="shared" si="2658"/>
        <v>3214087</v>
      </c>
      <c r="AD832" s="9">
        <f t="shared" si="2658"/>
        <v>391284</v>
      </c>
      <c r="AE832" s="9">
        <f t="shared" si="2658"/>
        <v>297810</v>
      </c>
      <c r="AF832" s="9">
        <f t="shared" si="2658"/>
        <v>897352</v>
      </c>
      <c r="AG832" s="9">
        <f t="shared" si="2658"/>
        <v>80748</v>
      </c>
      <c r="AH832" s="9">
        <f t="shared" si="2658"/>
        <v>539052</v>
      </c>
      <c r="AI832" s="9">
        <f t="shared" si="2658"/>
        <v>404212</v>
      </c>
      <c r="AJ832" s="9">
        <f t="shared" si="2658"/>
        <v>36030246</v>
      </c>
      <c r="AL832" s="1" t="str">
        <f t="shared" ref="AL832" si="2659">A832</f>
        <v>YE Nov-15</v>
      </c>
      <c r="AM832" s="34">
        <f t="shared" ref="AM832" si="2660">IF(B832="C","C",B832/$AJ832)</f>
        <v>4.8708687695332417E-2</v>
      </c>
      <c r="AN832" s="34">
        <f t="shared" ref="AN832" si="2661">IF(C832="C","C",C832/$AJ832)</f>
        <v>0.19824177720018898</v>
      </c>
      <c r="AO832" s="34">
        <f t="shared" ref="AO832" si="2662">IF(D832="C","C",D832/$AJ832)</f>
        <v>2.3229344590097997E-2</v>
      </c>
      <c r="AP832" s="34">
        <f t="shared" ref="AP832" si="2663">IF(E832="C","C",E832/$AJ832)</f>
        <v>3.5548078134132084E-2</v>
      </c>
      <c r="AQ832" s="34">
        <f t="shared" ref="AQ832" si="2664">IF(F832="C","C",F832/$AJ832)</f>
        <v>3.0061493335349417E-2</v>
      </c>
      <c r="AR832" s="34">
        <f t="shared" ref="AR832" si="2665">IF(G832="C","C",G832/$AJ832)</f>
        <v>5.5484578151367606E-2</v>
      </c>
      <c r="AS832" s="34">
        <f t="shared" ref="AS832" si="2666">IF(H832="C","C",H832/$AJ832)</f>
        <v>2.7802224830771348E-2</v>
      </c>
      <c r="AT832" s="34">
        <f t="shared" ref="AT832" si="2667">IF(I832="C","C",I832/$AJ832)</f>
        <v>6.3997065132444554E-3</v>
      </c>
      <c r="AU832" s="34">
        <f t="shared" ref="AU832" si="2668">IF(J832="C","C",J832/$AJ832)</f>
        <v>9.8803655129082388E-3</v>
      </c>
      <c r="AV832" s="34">
        <f t="shared" ref="AV832" si="2669">IF(K832="C","C",K832/$AJ832)</f>
        <v>1.5637445273063082E-2</v>
      </c>
      <c r="AW832" s="34">
        <f t="shared" ref="AW832" si="2670">IF(L832="C","C",L832/$AJ832)</f>
        <v>2.8326506568953205E-2</v>
      </c>
      <c r="AX832" s="34">
        <f t="shared" ref="AX832" si="2671">IF(M832="C","C",M832/$AJ832)</f>
        <v>1.2107577616872225E-2</v>
      </c>
      <c r="AY832" s="34">
        <f t="shared" ref="AY832" si="2672">IF(N832="C","C",N832/$AJ832)</f>
        <v>1.4633344440667988E-2</v>
      </c>
      <c r="AZ832" s="34">
        <f t="shared" ref="AZ832" si="2673">IF(O832="C","C",O832/$AJ832)</f>
        <v>5.4029606125919876E-3</v>
      </c>
      <c r="BA832" s="34">
        <f t="shared" ref="BA832" si="2674">IF(P832="C","C",P832/$AJ832)</f>
        <v>5.6892478613662532E-3</v>
      </c>
      <c r="BB832" s="34">
        <f t="shared" ref="BB832" si="2675">IF(Q832="C","C",Q832/$AJ832)</f>
        <v>6.3022606062695212E-3</v>
      </c>
      <c r="BC832" s="34">
        <f t="shared" ref="BC832" si="2676">IF(R832="C","C",R832/$AJ832)</f>
        <v>7.1728652643670537E-2</v>
      </c>
      <c r="BD832" s="34">
        <f t="shared" ref="BD832" si="2677">IF(S832="C","C",S832/$AJ832)</f>
        <v>6.2235239803802619E-2</v>
      </c>
      <c r="BE832" s="34">
        <f t="shared" ref="BE832" si="2678">IF(T832="C","C",T832/$AJ832)</f>
        <v>1.9417935697691322E-2</v>
      </c>
      <c r="BF832" s="34">
        <f t="shared" ref="BF832" si="2679">IF(U832="C","C",U832/$AJ832)</f>
        <v>3.699375241567876E-2</v>
      </c>
      <c r="BG832" s="34">
        <f t="shared" ref="BG832" si="2680">IF(V832="C","C",V832/$AJ832)</f>
        <v>9.5862764855949079E-2</v>
      </c>
      <c r="BH832" s="34">
        <f t="shared" ref="BH832" si="2681">IF(W832="C","C",W832/$AJ832)</f>
        <v>9.8537212318783509E-3</v>
      </c>
      <c r="BI832" s="34">
        <f t="shared" ref="BI832" si="2682">IF(X832="C","C",X832/$AJ832)</f>
        <v>1.6412766096573418E-2</v>
      </c>
      <c r="BJ832" s="34">
        <f t="shared" ref="BJ832" si="2683">IF(Y832="C","C",Y832/$AJ832)</f>
        <v>9.0915282676671157E-3</v>
      </c>
      <c r="BK832" s="34">
        <f t="shared" ref="BK832" si="2684">IF(Z832="C","C",Z832/$AJ832)</f>
        <v>0.13122078045206798</v>
      </c>
      <c r="BL832" s="34">
        <f t="shared" ref="BL832" si="2685">IF(AA832="C","C",AA832/$AJ832)</f>
        <v>3.553600494429042E-2</v>
      </c>
      <c r="BM832" s="34">
        <f t="shared" ref="BM832" si="2686">IF(AB832="C","C",AB832/$AJ832)</f>
        <v>1.9990537949699259E-2</v>
      </c>
      <c r="BN832" s="34">
        <f t="shared" ref="BN832" si="2687">IF(AC832="C","C",AC832/$AJ832)</f>
        <v>8.9205247169281049E-2</v>
      </c>
      <c r="BO832" s="34">
        <f t="shared" ref="BO832" si="2688">IF(AD832="C","C",AD832/$AJ832)</f>
        <v>1.0859875894269498E-2</v>
      </c>
      <c r="BP832" s="34">
        <f t="shared" ref="BP832" si="2689">IF(AE832="C","C",AE832/$AJ832)</f>
        <v>8.2655555557405846E-3</v>
      </c>
      <c r="BQ832" s="34">
        <f t="shared" ref="BQ832" si="2690">IF(AF832="C","C",AF832/$AJ832)</f>
        <v>2.4905519657012612E-2</v>
      </c>
      <c r="BR832" s="34">
        <f t="shared" ref="BR832" si="2691">IF(AG832="C","C",AG832/$AJ832)</f>
        <v>2.2411170881264592E-3</v>
      </c>
      <c r="BS832" s="34">
        <f t="shared" ref="BS832" si="2692">IF(AH832="C","C",AH832/$AJ832)</f>
        <v>1.4961096851795017E-2</v>
      </c>
      <c r="BT832" s="34">
        <f t="shared" ref="BT832" si="2693">IF(AI832="C","C",AI832/$AJ832)</f>
        <v>1.121868554547199E-2</v>
      </c>
      <c r="BU832" s="34">
        <f t="shared" ref="BU832" si="2694">IF(AJ832="C","C",AJ832/$AJ832)</f>
        <v>1</v>
      </c>
    </row>
    <row r="833" spans="1:73" x14ac:dyDescent="0.2">
      <c r="A833" s="2" t="str">
        <f t="shared" si="2472"/>
        <v>YE Dec-15</v>
      </c>
      <c r="B833" s="9">
        <f t="shared" ref="B833:AJ833" si="2695">IF(OR(B173="C",B174="C",B175="C",B176="C",B177="C",B178="C",B179="C",B180="C",B181="C",B182="C",B183="C",B184="C"),"C",SUM(B173:B184))</f>
        <v>1755696</v>
      </c>
      <c r="C833" s="9">
        <f t="shared" si="2695"/>
        <v>7161078</v>
      </c>
      <c r="D833" s="9">
        <f t="shared" si="2695"/>
        <v>838758</v>
      </c>
      <c r="E833" s="9">
        <f t="shared" si="2695"/>
        <v>1299525</v>
      </c>
      <c r="F833" s="9">
        <f t="shared" si="2695"/>
        <v>1091853</v>
      </c>
      <c r="G833" s="9">
        <f t="shared" si="2695"/>
        <v>2016012</v>
      </c>
      <c r="H833" s="9">
        <f t="shared" si="2695"/>
        <v>1007912</v>
      </c>
      <c r="I833" s="9">
        <f t="shared" si="2695"/>
        <v>232909</v>
      </c>
      <c r="J833" s="9">
        <f t="shared" si="2695"/>
        <v>353916</v>
      </c>
      <c r="K833" s="9">
        <f t="shared" si="2695"/>
        <v>567945</v>
      </c>
      <c r="L833" s="9">
        <f t="shared" si="2695"/>
        <v>1030112</v>
      </c>
      <c r="M833" s="9">
        <f t="shared" si="2695"/>
        <v>436404</v>
      </c>
      <c r="N833" s="9">
        <f t="shared" si="2695"/>
        <v>527446</v>
      </c>
      <c r="O833" s="9">
        <f t="shared" si="2695"/>
        <v>192221</v>
      </c>
      <c r="P833" s="9">
        <f t="shared" si="2695"/>
        <v>206223</v>
      </c>
      <c r="Q833" s="9">
        <f t="shared" si="2695"/>
        <v>232163</v>
      </c>
      <c r="R833" s="9">
        <f t="shared" si="2695"/>
        <v>2601809</v>
      </c>
      <c r="S833" s="9">
        <f t="shared" si="2695"/>
        <v>2250315</v>
      </c>
      <c r="T833" s="9">
        <f t="shared" si="2695"/>
        <v>704142</v>
      </c>
      <c r="U833" s="9">
        <f t="shared" si="2695"/>
        <v>1346909</v>
      </c>
      <c r="V833" s="9">
        <f t="shared" si="2695"/>
        <v>3476811</v>
      </c>
      <c r="W833" s="9">
        <f t="shared" si="2695"/>
        <v>355188</v>
      </c>
      <c r="X833" s="9">
        <f t="shared" si="2695"/>
        <v>604374</v>
      </c>
      <c r="Y833" s="9">
        <f t="shared" si="2695"/>
        <v>336802</v>
      </c>
      <c r="Z833" s="9">
        <f t="shared" si="2695"/>
        <v>4773173</v>
      </c>
      <c r="AA833" s="9">
        <f t="shared" si="2695"/>
        <v>1279066</v>
      </c>
      <c r="AB833" s="9">
        <f t="shared" si="2695"/>
        <v>743295</v>
      </c>
      <c r="AC833" s="9">
        <f t="shared" si="2695"/>
        <v>3238800</v>
      </c>
      <c r="AD833" s="9">
        <f t="shared" si="2695"/>
        <v>396857</v>
      </c>
      <c r="AE833" s="9">
        <f t="shared" si="2695"/>
        <v>294191</v>
      </c>
      <c r="AF833" s="9">
        <f t="shared" si="2695"/>
        <v>900425</v>
      </c>
      <c r="AG833" s="9">
        <f t="shared" si="2695"/>
        <v>81075</v>
      </c>
      <c r="AH833" s="9">
        <f t="shared" si="2695"/>
        <v>536095</v>
      </c>
      <c r="AI833" s="9">
        <f t="shared" si="2695"/>
        <v>407882</v>
      </c>
      <c r="AJ833" s="9">
        <f t="shared" si="2695"/>
        <v>36253879</v>
      </c>
      <c r="AL833" s="1" t="str">
        <f t="shared" ref="AL833" si="2696">A833</f>
        <v>YE Dec-15</v>
      </c>
      <c r="AM833" s="34">
        <f t="shared" ref="AM833" si="2697">IF(B833="C","C",B833/$AJ833)</f>
        <v>4.8427810993687051E-2</v>
      </c>
      <c r="AN833" s="34">
        <f t="shared" ref="AN833" si="2698">IF(C833="C","C",C833/$AJ833)</f>
        <v>0.19752584268293055</v>
      </c>
      <c r="AO833" s="34">
        <f t="shared" ref="AO833" si="2699">IF(D833="C","C",D833/$AJ833)</f>
        <v>2.313567604724449E-2</v>
      </c>
      <c r="AP833" s="34">
        <f t="shared" ref="AP833" si="2700">IF(E833="C","C",E833/$AJ833)</f>
        <v>3.5845129841140584E-2</v>
      </c>
      <c r="AQ833" s="34">
        <f t="shared" ref="AQ833" si="2701">IF(F833="C","C",F833/$AJ833)</f>
        <v>3.0116860046893189E-2</v>
      </c>
      <c r="AR833" s="34">
        <f t="shared" ref="AR833" si="2702">IF(G833="C","C",G833/$AJ833)</f>
        <v>5.5608173679842644E-2</v>
      </c>
      <c r="AS833" s="34">
        <f t="shared" ref="AS833" si="2703">IF(H833="C","C",H833/$AJ833)</f>
        <v>2.780149401392331E-2</v>
      </c>
      <c r="AT833" s="34">
        <f t="shared" ref="AT833" si="2704">IF(I833="C","C",I833/$AJ833)</f>
        <v>6.424388408203161E-3</v>
      </c>
      <c r="AU833" s="34">
        <f t="shared" ref="AU833" si="2705">IF(J833="C","C",J833/$AJ833)</f>
        <v>9.7621553820489114E-3</v>
      </c>
      <c r="AV833" s="34">
        <f t="shared" ref="AV833" si="2706">IF(K833="C","C",K833/$AJ833)</f>
        <v>1.5665771930225728E-2</v>
      </c>
      <c r="AW833" s="34">
        <f t="shared" ref="AW833" si="2707">IF(L833="C","C",L833/$AJ833)</f>
        <v>2.8413842281539033E-2</v>
      </c>
      <c r="AX833" s="34">
        <f t="shared" ref="AX833" si="2708">IF(M833="C","C",M833/$AJ833)</f>
        <v>1.2037442945070788E-2</v>
      </c>
      <c r="AY833" s="34">
        <f t="shared" ref="AY833" si="2709">IF(N833="C","C",N833/$AJ833)</f>
        <v>1.4548677673911804E-2</v>
      </c>
      <c r="AZ833" s="34">
        <f t="shared" ref="AZ833" si="2710">IF(O833="C","C",O833/$AJ833)</f>
        <v>5.3020809166379138E-3</v>
      </c>
      <c r="BA833" s="34">
        <f t="shared" ref="BA833" si="2711">IF(P833="C","C",P833/$AJ833)</f>
        <v>5.6883016573205866E-3</v>
      </c>
      <c r="BB833" s="34">
        <f t="shared" ref="BB833" si="2712">IF(Q833="C","C",Q833/$AJ833)</f>
        <v>6.4038112997508488E-3</v>
      </c>
      <c r="BC833" s="34">
        <f t="shared" ref="BC833" si="2713">IF(R833="C","C",R833/$AJ833)</f>
        <v>7.1766361883648364E-2</v>
      </c>
      <c r="BD833" s="34">
        <f t="shared" ref="BD833" si="2714">IF(S833="C","C",S833/$AJ833)</f>
        <v>6.2071013145931227E-2</v>
      </c>
      <c r="BE833" s="34">
        <f t="shared" ref="BE833" si="2715">IF(T833="C","C",T833/$AJ833)</f>
        <v>1.9422528552048183E-2</v>
      </c>
      <c r="BF833" s="34">
        <f t="shared" ref="BF833" si="2716">IF(U833="C","C",U833/$AJ833)</f>
        <v>3.715213481018128E-2</v>
      </c>
      <c r="BG833" s="34">
        <f t="shared" ref="BG833" si="2717">IF(V833="C","C",V833/$AJ833)</f>
        <v>9.5901765435913763E-2</v>
      </c>
      <c r="BH833" s="34">
        <f t="shared" ref="BH833" si="2718">IF(W833="C","C",W833/$AJ833)</f>
        <v>9.7972412827879735E-3</v>
      </c>
      <c r="BI833" s="34">
        <f t="shared" ref="BI833" si="2719">IF(X833="C","C",X833/$AJ833)</f>
        <v>1.6670602337476772E-2</v>
      </c>
      <c r="BJ833" s="34">
        <f t="shared" ref="BJ833" si="2720">IF(Y833="C","C",Y833/$AJ833)</f>
        <v>9.290095550878846E-3</v>
      </c>
      <c r="BK833" s="34">
        <f t="shared" ref="BK833" si="2721">IF(Z833="C","C",Z833/$AJ833)</f>
        <v>0.13165964944054676</v>
      </c>
      <c r="BL833" s="34">
        <f t="shared" ref="BL833" si="2722">IF(AA833="C","C",AA833/$AJ833)</f>
        <v>3.5280804020998688E-2</v>
      </c>
      <c r="BM833" s="34">
        <f t="shared" ref="BM833" si="2723">IF(AB833="C","C",AB833/$AJ833)</f>
        <v>2.0502495746730992E-2</v>
      </c>
      <c r="BN833" s="34">
        <f t="shared" ref="BN833" si="2724">IF(AC833="C","C",AC833/$AJ833)</f>
        <v>8.9336647259180182E-2</v>
      </c>
      <c r="BO833" s="34">
        <f t="shared" ref="BO833" si="2725">IF(AD833="C","C",AD833/$AJ833)</f>
        <v>1.0946607947800564E-2</v>
      </c>
      <c r="BP833" s="34">
        <f t="shared" ref="BP833" si="2726">IF(AE833="C","C",AE833/$AJ833)</f>
        <v>8.1147454593755337E-3</v>
      </c>
      <c r="BQ833" s="34">
        <f t="shared" ref="BQ833" si="2727">IF(AF833="C","C",AF833/$AJ833)</f>
        <v>2.4836652651706596E-2</v>
      </c>
      <c r="BR833" s="34">
        <f t="shared" ref="BR833" si="2728">IF(AG833="C","C",AG833/$AJ833)</f>
        <v>2.2363124232857952E-3</v>
      </c>
      <c r="BS833" s="34">
        <f t="shared" ref="BS833" si="2729">IF(AH833="C","C",AH833/$AJ833)</f>
        <v>1.4787245248984254E-2</v>
      </c>
      <c r="BT833" s="34">
        <f t="shared" ref="BT833" si="2730">IF(AI833="C","C",AI833/$AJ833)</f>
        <v>1.1250713337461075E-2</v>
      </c>
      <c r="BU833" s="34">
        <f t="shared" ref="BU833" si="2731">IF(AJ833="C","C",AJ833/$AJ833)</f>
        <v>1</v>
      </c>
    </row>
    <row r="834" spans="1:73" x14ac:dyDescent="0.2">
      <c r="A834" s="2" t="str">
        <f t="shared" si="2472"/>
        <v>YE Jan-16</v>
      </c>
      <c r="B834" s="9">
        <f t="shared" ref="B834:AJ834" si="2732">IF(OR(B174="C",B175="C",B176="C",B177="C",B178="C",B179="C",B180="C",B181="C",B182="C",B183="C",B184="C",B185="C"),"C",SUM(B174:B185))</f>
        <v>1744480</v>
      </c>
      <c r="C834" s="9">
        <f t="shared" si="2732"/>
        <v>7187260</v>
      </c>
      <c r="D834" s="9">
        <f t="shared" si="2732"/>
        <v>827620</v>
      </c>
      <c r="E834" s="9">
        <f t="shared" si="2732"/>
        <v>1306069</v>
      </c>
      <c r="F834" s="9">
        <f t="shared" si="2732"/>
        <v>1098283</v>
      </c>
      <c r="G834" s="9">
        <f t="shared" si="2732"/>
        <v>2035865</v>
      </c>
      <c r="H834" s="9">
        <f t="shared" si="2732"/>
        <v>1013617</v>
      </c>
      <c r="I834" s="9">
        <f t="shared" si="2732"/>
        <v>234220</v>
      </c>
      <c r="J834" s="9">
        <f t="shared" si="2732"/>
        <v>349043</v>
      </c>
      <c r="K834" s="9">
        <f t="shared" si="2732"/>
        <v>582242</v>
      </c>
      <c r="L834" s="9">
        <f t="shared" si="2732"/>
        <v>1048906</v>
      </c>
      <c r="M834" s="9">
        <f t="shared" si="2732"/>
        <v>435498</v>
      </c>
      <c r="N834" s="9">
        <f t="shared" si="2732"/>
        <v>528035</v>
      </c>
      <c r="O834" s="9">
        <f t="shared" si="2732"/>
        <v>190380</v>
      </c>
      <c r="P834" s="9">
        <f t="shared" si="2732"/>
        <v>206320</v>
      </c>
      <c r="Q834" s="9">
        <f t="shared" si="2732"/>
        <v>234068</v>
      </c>
      <c r="R834" s="9">
        <f t="shared" si="2732"/>
        <v>2620242</v>
      </c>
      <c r="S834" s="9">
        <f t="shared" si="2732"/>
        <v>2260547</v>
      </c>
      <c r="T834" s="9">
        <f t="shared" si="2732"/>
        <v>707962</v>
      </c>
      <c r="U834" s="9">
        <f t="shared" si="2732"/>
        <v>1349674</v>
      </c>
      <c r="V834" s="9">
        <f t="shared" si="2732"/>
        <v>3525720</v>
      </c>
      <c r="W834" s="9">
        <f t="shared" si="2732"/>
        <v>357177</v>
      </c>
      <c r="X834" s="9">
        <f t="shared" si="2732"/>
        <v>618936</v>
      </c>
      <c r="Y834" s="9">
        <f t="shared" si="2732"/>
        <v>337437</v>
      </c>
      <c r="Z834" s="9">
        <f t="shared" si="2732"/>
        <v>4839267</v>
      </c>
      <c r="AA834" s="9">
        <f t="shared" si="2732"/>
        <v>1289253</v>
      </c>
      <c r="AB834" s="9">
        <f t="shared" si="2732"/>
        <v>754782</v>
      </c>
      <c r="AC834" s="9">
        <f t="shared" si="2732"/>
        <v>3276800</v>
      </c>
      <c r="AD834" s="9">
        <f t="shared" si="2732"/>
        <v>402904</v>
      </c>
      <c r="AE834" s="9">
        <f t="shared" si="2732"/>
        <v>302401</v>
      </c>
      <c r="AF834" s="9">
        <f t="shared" si="2732"/>
        <v>917988</v>
      </c>
      <c r="AG834" s="9">
        <f t="shared" si="2732"/>
        <v>82075</v>
      </c>
      <c r="AH834" s="9">
        <f t="shared" si="2732"/>
        <v>548514</v>
      </c>
      <c r="AI834" s="9">
        <f t="shared" si="2732"/>
        <v>418059</v>
      </c>
      <c r="AJ834" s="9">
        <f t="shared" si="2732"/>
        <v>36531820</v>
      </c>
      <c r="AL834" s="1" t="str">
        <f t="shared" ref="AL834" si="2733">A834</f>
        <v>YE Jan-16</v>
      </c>
      <c r="AM834" s="34">
        <f t="shared" ref="AM834" si="2734">IF(B834="C","C",B834/$AJ834)</f>
        <v>4.7752343025888114E-2</v>
      </c>
      <c r="AN834" s="34">
        <f t="shared" ref="AN834" si="2735">IF(C834="C","C",C834/$AJ834)</f>
        <v>0.19673971896281106</v>
      </c>
      <c r="AO834" s="34">
        <f t="shared" ref="AO834" si="2736">IF(D834="C","C",D834/$AJ834)</f>
        <v>2.2654770553451758E-2</v>
      </c>
      <c r="AP834" s="34">
        <f t="shared" ref="AP834" si="2737">IF(E834="C","C",E834/$AJ834)</f>
        <v>3.5751544817641166E-2</v>
      </c>
      <c r="AQ834" s="34">
        <f t="shared" ref="AQ834" si="2738">IF(F834="C","C",F834/$AJ834)</f>
        <v>3.0063736216810442E-2</v>
      </c>
      <c r="AR834" s="34">
        <f t="shared" ref="AR834" si="2739">IF(G834="C","C",G834/$AJ834)</f>
        <v>5.5728540215078254E-2</v>
      </c>
      <c r="AS834" s="34">
        <f t="shared" ref="AS834" si="2740">IF(H834="C","C",H834/$AJ834)</f>
        <v>2.7746140214202304E-2</v>
      </c>
      <c r="AT834" s="34">
        <f t="shared" ref="AT834" si="2741">IF(I834="C","C",I834/$AJ834)</f>
        <v>6.4113969684510656E-3</v>
      </c>
      <c r="AU834" s="34">
        <f t="shared" ref="AU834" si="2742">IF(J834="C","C",J834/$AJ834)</f>
        <v>9.5544924944883664E-3</v>
      </c>
      <c r="AV834" s="34">
        <f t="shared" ref="AV834" si="2743">IF(K834="C","C",K834/$AJ834)</f>
        <v>1.5937941224937604E-2</v>
      </c>
      <c r="AW834" s="34">
        <f t="shared" ref="AW834" si="2744">IF(L834="C","C",L834/$AJ834)</f>
        <v>2.8712120009350754E-2</v>
      </c>
      <c r="AX834" s="34">
        <f t="shared" ref="AX834" si="2745">IF(M834="C","C",M834/$AJ834)</f>
        <v>1.1921059503742218E-2</v>
      </c>
      <c r="AY834" s="34">
        <f t="shared" ref="AY834" si="2746">IF(N834="C","C",N834/$AJ834)</f>
        <v>1.4454111511553489E-2</v>
      </c>
      <c r="AZ834" s="34">
        <f t="shared" ref="AZ834" si="2747">IF(O834="C","C",O834/$AJ834)</f>
        <v>5.2113472583627096E-3</v>
      </c>
      <c r="BA834" s="34">
        <f t="shared" ref="BA834" si="2748">IF(P834="C","C",P834/$AJ834)</f>
        <v>5.6476792013099809E-3</v>
      </c>
      <c r="BB834" s="34">
        <f t="shared" ref="BB834" si="2749">IF(Q834="C","C",Q834/$AJ834)</f>
        <v>6.4072362121569632E-3</v>
      </c>
      <c r="BC834" s="34">
        <f t="shared" ref="BC834" si="2750">IF(R834="C","C",R834/$AJ834)</f>
        <v>7.1724923641909979E-2</v>
      </c>
      <c r="BD834" s="34">
        <f t="shared" ref="BD834" si="2751">IF(S834="C","C",S834/$AJ834)</f>
        <v>6.1878849726074422E-2</v>
      </c>
      <c r="BE834" s="34">
        <f t="shared" ref="BE834" si="2752">IF(T834="C","C",T834/$AJ834)</f>
        <v>1.9379324654506674E-2</v>
      </c>
      <c r="BF834" s="34">
        <f t="shared" ref="BF834" si="2753">IF(U834="C","C",U834/$AJ834)</f>
        <v>3.6945161779511668E-2</v>
      </c>
      <c r="BG834" s="34">
        <f t="shared" ref="BG834" si="2754">IF(V834="C","C",V834/$AJ834)</f>
        <v>9.6510932113428788E-2</v>
      </c>
      <c r="BH834" s="34">
        <f t="shared" ref="BH834" si="2755">IF(W834="C","C",W834/$AJ834)</f>
        <v>9.7771477030161643E-3</v>
      </c>
      <c r="BI834" s="34">
        <f t="shared" ref="BI834" si="2756">IF(X834="C","C",X834/$AJ834)</f>
        <v>1.6942380642409823E-2</v>
      </c>
      <c r="BJ834" s="34">
        <f t="shared" ref="BJ834" si="2757">IF(Y834="C","C",Y834/$AJ834)</f>
        <v>9.236796852716344E-3</v>
      </c>
      <c r="BK834" s="34">
        <f t="shared" ref="BK834" si="2758">IF(Z834="C","C",Z834/$AJ834)</f>
        <v>0.1324671751913811</v>
      </c>
      <c r="BL834" s="34">
        <f t="shared" ref="BL834" si="2759">IF(AA834="C","C",AA834/$AJ834)</f>
        <v>3.5291233779209466E-2</v>
      </c>
      <c r="BM834" s="34">
        <f t="shared" ref="BM834" si="2760">IF(AB834="C","C",AB834/$AJ834)</f>
        <v>2.0660947086676765E-2</v>
      </c>
      <c r="BN834" s="34">
        <f t="shared" ref="BN834" si="2761">IF(AC834="C","C",AC834/$AJ834)</f>
        <v>8.9697146213903386E-2</v>
      </c>
      <c r="BO834" s="34">
        <f t="shared" ref="BO834" si="2762">IF(AD834="C","C",AD834/$AJ834)</f>
        <v>1.1028851012624062E-2</v>
      </c>
      <c r="BP834" s="34">
        <f t="shared" ref="BP834" si="2763">IF(AE834="C","C",AE834/$AJ834)</f>
        <v>8.2777425269258409E-3</v>
      </c>
      <c r="BQ834" s="34">
        <f t="shared" ref="BQ834" si="2764">IF(AF834="C","C",AF834/$AJ834)</f>
        <v>2.5128449663882061E-2</v>
      </c>
      <c r="BR834" s="34">
        <f t="shared" ref="BR834" si="2765">IF(AG834="C","C",AG834/$AJ834)</f>
        <v>2.2466715318317019E-3</v>
      </c>
      <c r="BS834" s="34">
        <f t="shared" ref="BS834" si="2766">IF(AH834="C","C",AH834/$AJ834)</f>
        <v>1.5014691301993713E-2</v>
      </c>
      <c r="BT834" s="34">
        <f t="shared" ref="BT834" si="2767">IF(AI834="C","C",AI834/$AJ834)</f>
        <v>1.1443694839184032E-2</v>
      </c>
      <c r="BU834" s="34">
        <f t="shared" ref="BU834" si="2768">IF(AJ834="C","C",AJ834/$AJ834)</f>
        <v>1</v>
      </c>
    </row>
    <row r="835" spans="1:73" x14ac:dyDescent="0.2">
      <c r="A835" s="2" t="str">
        <f t="shared" si="2472"/>
        <v>YE Feb-16</v>
      </c>
      <c r="B835" s="9">
        <f t="shared" ref="B835:AJ835" si="2769">IF(OR(B175="C",B176="C",B177="C",B178="C",B179="C",B180="C",B181="C",B182="C",B183="C",B184="C",B185="C",B186="C"),"C",SUM(B175:B186))</f>
        <v>1745192</v>
      </c>
      <c r="C835" s="9">
        <f t="shared" si="2769"/>
        <v>7206831</v>
      </c>
      <c r="D835" s="9">
        <f t="shared" si="2769"/>
        <v>827740</v>
      </c>
      <c r="E835" s="9">
        <f t="shared" si="2769"/>
        <v>1318245</v>
      </c>
      <c r="F835" s="9">
        <f t="shared" si="2769"/>
        <v>1104548</v>
      </c>
      <c r="G835" s="9">
        <f t="shared" si="2769"/>
        <v>2051996</v>
      </c>
      <c r="H835" s="9">
        <f t="shared" si="2769"/>
        <v>1022519</v>
      </c>
      <c r="I835" s="9">
        <f t="shared" si="2769"/>
        <v>243455</v>
      </c>
      <c r="J835" s="9">
        <f t="shared" si="2769"/>
        <v>348477</v>
      </c>
      <c r="K835" s="9">
        <f t="shared" si="2769"/>
        <v>594840</v>
      </c>
      <c r="L835" s="9">
        <f t="shared" si="2769"/>
        <v>1061821</v>
      </c>
      <c r="M835" s="9">
        <f t="shared" si="2769"/>
        <v>437028</v>
      </c>
      <c r="N835" s="9">
        <f t="shared" si="2769"/>
        <v>532834</v>
      </c>
      <c r="O835" s="9">
        <f t="shared" si="2769"/>
        <v>190182</v>
      </c>
      <c r="P835" s="9">
        <f t="shared" si="2769"/>
        <v>212223</v>
      </c>
      <c r="Q835" s="9">
        <f t="shared" si="2769"/>
        <v>236148</v>
      </c>
      <c r="R835" s="9">
        <f t="shared" si="2769"/>
        <v>2642821</v>
      </c>
      <c r="S835" s="9">
        <f t="shared" si="2769"/>
        <v>2276359</v>
      </c>
      <c r="T835" s="9">
        <f t="shared" si="2769"/>
        <v>713818</v>
      </c>
      <c r="U835" s="9">
        <f t="shared" si="2769"/>
        <v>1362248</v>
      </c>
      <c r="V835" s="9">
        <f t="shared" si="2769"/>
        <v>3543722</v>
      </c>
      <c r="W835" s="9">
        <f t="shared" si="2769"/>
        <v>362788</v>
      </c>
      <c r="X835" s="9">
        <f t="shared" si="2769"/>
        <v>626586</v>
      </c>
      <c r="Y835" s="9">
        <f t="shared" si="2769"/>
        <v>338582</v>
      </c>
      <c r="Z835" s="9">
        <f t="shared" si="2769"/>
        <v>4871676</v>
      </c>
      <c r="AA835" s="9">
        <f t="shared" si="2769"/>
        <v>1302825</v>
      </c>
      <c r="AB835" s="9">
        <f t="shared" si="2769"/>
        <v>760410</v>
      </c>
      <c r="AC835" s="9">
        <f t="shared" si="2769"/>
        <v>3299050</v>
      </c>
      <c r="AD835" s="9">
        <f t="shared" si="2769"/>
        <v>407358</v>
      </c>
      <c r="AE835" s="9">
        <f t="shared" si="2769"/>
        <v>304182</v>
      </c>
      <c r="AF835" s="9">
        <f t="shared" si="2769"/>
        <v>924616</v>
      </c>
      <c r="AG835" s="9">
        <f t="shared" si="2769"/>
        <v>83540</v>
      </c>
      <c r="AH835" s="9">
        <f t="shared" si="2769"/>
        <v>560119</v>
      </c>
      <c r="AI835" s="9">
        <f t="shared" si="2769"/>
        <v>425957</v>
      </c>
      <c r="AJ835" s="9">
        <f t="shared" si="2769"/>
        <v>36792695</v>
      </c>
      <c r="AL835" s="1" t="str">
        <f t="shared" ref="AL835" si="2770">A835</f>
        <v>YE Feb-16</v>
      </c>
      <c r="AM835" s="34">
        <f t="shared" ref="AM835" si="2771">IF(B835="C","C",B835/$AJ835)</f>
        <v>4.7433111382572002E-2</v>
      </c>
      <c r="AN835" s="34">
        <f t="shared" ref="AN835" si="2772">IF(C835="C","C",C835/$AJ835)</f>
        <v>0.19587668149886819</v>
      </c>
      <c r="AO835" s="34">
        <f t="shared" ref="AO835" si="2773">IF(D835="C","C",D835/$AJ835)</f>
        <v>2.2497400638904E-2</v>
      </c>
      <c r="AP835" s="34">
        <f t="shared" ref="AP835" si="2774">IF(E835="C","C",E835/$AJ835)</f>
        <v>3.5828987248691622E-2</v>
      </c>
      <c r="AQ835" s="34">
        <f t="shared" ref="AQ835" si="2775">IF(F835="C","C",F835/$AJ835)</f>
        <v>3.0020850606349982E-2</v>
      </c>
      <c r="AR835" s="34">
        <f t="shared" ref="AR835" si="2776">IF(G835="C","C",G835/$AJ835)</f>
        <v>5.5771831881301435E-2</v>
      </c>
      <c r="AS835" s="34">
        <f t="shared" ref="AS835" si="2777">IF(H835="C","C",H835/$AJ835)</f>
        <v>2.7791359127131078E-2</v>
      </c>
      <c r="AT835" s="34">
        <f t="shared" ref="AT835" si="2778">IF(I835="C","C",I835/$AJ835)</f>
        <v>6.6169384982535254E-3</v>
      </c>
      <c r="AU835" s="34">
        <f t="shared" ref="AU835" si="2779">IF(J835="C","C",J835/$AJ835)</f>
        <v>9.471363812843827E-3</v>
      </c>
      <c r="AV835" s="34">
        <f t="shared" ref="AV835" si="2780">IF(K835="C","C",K835/$AJ835)</f>
        <v>1.6167339739586895E-2</v>
      </c>
      <c r="AW835" s="34">
        <f t="shared" ref="AW835" si="2781">IF(L835="C","C",L835/$AJ835)</f>
        <v>2.8859560301304377E-2</v>
      </c>
      <c r="AX835" s="34">
        <f t="shared" ref="AX835" si="2782">IF(M835="C","C",M835/$AJ835)</f>
        <v>1.1878118740690238E-2</v>
      </c>
      <c r="AY835" s="34">
        <f t="shared" ref="AY835" si="2783">IF(N835="C","C",N835/$AJ835)</f>
        <v>1.4482059550136242E-2</v>
      </c>
      <c r="AZ835" s="34">
        <f t="shared" ref="AZ835" si="2784">IF(O835="C","C",O835/$AJ835)</f>
        <v>5.1690152080460534E-3</v>
      </c>
      <c r="BA835" s="34">
        <f t="shared" ref="BA835" si="2785">IF(P835="C","C",P835/$AJ835)</f>
        <v>5.7680743419311906E-3</v>
      </c>
      <c r="BB835" s="34">
        <f t="shared" ref="BB835" si="2786">IF(Q835="C","C",Q835/$AJ835)</f>
        <v>6.4183392926231691E-3</v>
      </c>
      <c r="BC835" s="34">
        <f t="shared" ref="BC835" si="2787">IF(R835="C","C",R835/$AJ835)</f>
        <v>7.1830046698128522E-2</v>
      </c>
      <c r="BD835" s="34">
        <f t="shared" ref="BD835" si="2788">IF(S835="C","C",S835/$AJ835)</f>
        <v>6.1869863025799006E-2</v>
      </c>
      <c r="BE835" s="34">
        <f t="shared" ref="BE835" si="2789">IF(T835="C","C",T835/$AJ835)</f>
        <v>1.940107948058711E-2</v>
      </c>
      <c r="BF835" s="34">
        <f t="shared" ref="BF835" si="2790">IF(U835="C","C",U835/$AJ835)</f>
        <v>3.7024958351107466E-2</v>
      </c>
      <c r="BG835" s="34">
        <f t="shared" ref="BG835" si="2791">IF(V835="C","C",V835/$AJ835)</f>
        <v>9.6315912710389931E-2</v>
      </c>
      <c r="BH835" s="34">
        <f t="shared" ref="BH835" si="2792">IF(W835="C","C",W835/$AJ835)</f>
        <v>9.860326893694522E-3</v>
      </c>
      <c r="BI835" s="34">
        <f t="shared" ref="BI835" si="2793">IF(X835="C","C",X835/$AJ835)</f>
        <v>1.7030174060367147E-2</v>
      </c>
      <c r="BJ835" s="34">
        <f t="shared" ref="BJ835" si="2794">IF(Y835="C","C",Y835/$AJ835)</f>
        <v>9.2024245573747721E-3</v>
      </c>
      <c r="BK835" s="34">
        <f t="shared" ref="BK835" si="2795">IF(Z835="C","C",Z835/$AJ835)</f>
        <v>0.13240878386320981</v>
      </c>
      <c r="BL835" s="34">
        <f t="shared" ref="BL835" si="2796">IF(AA835="C","C",AA835/$AJ835)</f>
        <v>3.5409882314954094E-2</v>
      </c>
      <c r="BM835" s="34">
        <f t="shared" ref="BM835" si="2797">IF(AB835="C","C",AB835/$AJ835)</f>
        <v>2.0667417812149938E-2</v>
      </c>
      <c r="BN835" s="34">
        <f t="shared" ref="BN835" si="2798">IF(AC835="C","C",AC835/$AJ835)</f>
        <v>8.9665896993954913E-2</v>
      </c>
      <c r="BO835" s="34">
        <f t="shared" ref="BO835" si="2799">IF(AD835="C","C",AD835/$AJ835)</f>
        <v>1.1071708663907333E-2</v>
      </c>
      <c r="BP835" s="34">
        <f t="shared" ref="BP835" si="2800">IF(AE835="C","C",AE835/$AJ835)</f>
        <v>8.2674563524090857E-3</v>
      </c>
      <c r="BQ835" s="34">
        <f t="shared" ref="BQ835" si="2801">IF(AF835="C","C",AF835/$AJ835)</f>
        <v>2.5130423308213762E-2</v>
      </c>
      <c r="BR835" s="34">
        <f t="shared" ref="BR835" si="2802">IF(AG835="C","C",AG835/$AJ835)</f>
        <v>2.2705594140358569E-3</v>
      </c>
      <c r="BS835" s="34">
        <f t="shared" ref="BS835" si="2803">IF(AH835="C","C",AH835/$AJ835)</f>
        <v>1.522364697666208E-2</v>
      </c>
      <c r="BT835" s="34">
        <f t="shared" ref="BT835" si="2804">IF(AI835="C","C",AI835/$AJ835)</f>
        <v>1.1577216618679333E-2</v>
      </c>
      <c r="BU835" s="34">
        <f t="shared" ref="BU835" si="2805">IF(AJ835="C","C",AJ835/$AJ835)</f>
        <v>1</v>
      </c>
    </row>
    <row r="836" spans="1:73" x14ac:dyDescent="0.2">
      <c r="A836" s="2" t="str">
        <f t="shared" si="2472"/>
        <v>YE Mar-16</v>
      </c>
      <c r="B836" s="9">
        <f t="shared" ref="B836:AJ836" si="2806">IF(OR(B176="C",B177="C",B178="C",B179="C",B180="C",B181="C",B182="C",B183="C",B184="C",B185="C",B186="C",B187="C"),"C",SUM(B176:B187))</f>
        <v>1794645</v>
      </c>
      <c r="C836" s="9">
        <f t="shared" si="2806"/>
        <v>7221386</v>
      </c>
      <c r="D836" s="9">
        <f t="shared" si="2806"/>
        <v>848016</v>
      </c>
      <c r="E836" s="9">
        <f t="shared" si="2806"/>
        <v>1318935</v>
      </c>
      <c r="F836" s="9">
        <f t="shared" si="2806"/>
        <v>1132742</v>
      </c>
      <c r="G836" s="9">
        <f t="shared" si="2806"/>
        <v>2068961</v>
      </c>
      <c r="H836" s="9">
        <f t="shared" si="2806"/>
        <v>1040124</v>
      </c>
      <c r="I836" s="9">
        <f t="shared" si="2806"/>
        <v>252462</v>
      </c>
      <c r="J836" s="9">
        <f t="shared" si="2806"/>
        <v>349941</v>
      </c>
      <c r="K836" s="9">
        <f t="shared" si="2806"/>
        <v>605958</v>
      </c>
      <c r="L836" s="9">
        <f t="shared" si="2806"/>
        <v>1069969</v>
      </c>
      <c r="M836" s="9">
        <f t="shared" si="2806"/>
        <v>445121</v>
      </c>
      <c r="N836" s="9">
        <f t="shared" si="2806"/>
        <v>532850</v>
      </c>
      <c r="O836" s="9">
        <f t="shared" si="2806"/>
        <v>193489</v>
      </c>
      <c r="P836" s="9">
        <f t="shared" si="2806"/>
        <v>217711</v>
      </c>
      <c r="Q836" s="9">
        <f t="shared" si="2806"/>
        <v>242742</v>
      </c>
      <c r="R836" s="9">
        <f t="shared" si="2806"/>
        <v>2654691</v>
      </c>
      <c r="S836" s="9">
        <f t="shared" si="2806"/>
        <v>2285819</v>
      </c>
      <c r="T836" s="9">
        <f t="shared" si="2806"/>
        <v>725045</v>
      </c>
      <c r="U836" s="9">
        <f t="shared" si="2806"/>
        <v>1386640</v>
      </c>
      <c r="V836" s="9">
        <f t="shared" si="2806"/>
        <v>3560588</v>
      </c>
      <c r="W836" s="9">
        <f t="shared" si="2806"/>
        <v>372180</v>
      </c>
      <c r="X836" s="9">
        <f t="shared" si="2806"/>
        <v>644054</v>
      </c>
      <c r="Y836" s="9">
        <f t="shared" si="2806"/>
        <v>335128</v>
      </c>
      <c r="Z836" s="9">
        <f t="shared" si="2806"/>
        <v>4911947</v>
      </c>
      <c r="AA836" s="9">
        <f t="shared" si="2806"/>
        <v>1324114</v>
      </c>
      <c r="AB836" s="9">
        <f t="shared" si="2806"/>
        <v>782001</v>
      </c>
      <c r="AC836" s="9">
        <f t="shared" si="2806"/>
        <v>3339055</v>
      </c>
      <c r="AD836" s="9">
        <f t="shared" si="2806"/>
        <v>416205</v>
      </c>
      <c r="AE836" s="9">
        <f t="shared" si="2806"/>
        <v>318725</v>
      </c>
      <c r="AF836" s="9">
        <f t="shared" si="2806"/>
        <v>933468</v>
      </c>
      <c r="AG836" s="9">
        <f t="shared" si="2806"/>
        <v>86485</v>
      </c>
      <c r="AH836" s="9">
        <f t="shared" si="2806"/>
        <v>577781</v>
      </c>
      <c r="AI836" s="9">
        <f t="shared" si="2806"/>
        <v>437346</v>
      </c>
      <c r="AJ836" s="9">
        <f t="shared" si="2806"/>
        <v>37228552</v>
      </c>
      <c r="AL836" s="1" t="str">
        <f t="shared" ref="AL836" si="2807">A836</f>
        <v>YE Mar-16</v>
      </c>
      <c r="AM836" s="34">
        <f t="shared" ref="AM836" si="2808">IF(B836="C","C",B836/$AJ836)</f>
        <v>4.8206145648640862E-2</v>
      </c>
      <c r="AN836" s="34">
        <f t="shared" ref="AN836" si="2809">IF(C836="C","C",C836/$AJ836)</f>
        <v>0.19397439900429111</v>
      </c>
      <c r="AO836" s="34">
        <f t="shared" ref="AO836" si="2810">IF(D836="C","C",D836/$AJ836)</f>
        <v>2.2778645809270262E-2</v>
      </c>
      <c r="AP836" s="34">
        <f t="shared" ref="AP836" si="2811">IF(E836="C","C",E836/$AJ836)</f>
        <v>3.5428049954776643E-2</v>
      </c>
      <c r="AQ836" s="34">
        <f t="shared" ref="AQ836" si="2812">IF(F836="C","C",F836/$AJ836)</f>
        <v>3.0426700452921188E-2</v>
      </c>
      <c r="AR836" s="34">
        <f t="shared" ref="AR836" si="2813">IF(G836="C","C",G836/$AJ836)</f>
        <v>5.5574576201620735E-2</v>
      </c>
      <c r="AS836" s="34">
        <f t="shared" ref="AS836" si="2814">IF(H836="C","C",H836/$AJ836)</f>
        <v>2.7938878740166956E-2</v>
      </c>
      <c r="AT836" s="34">
        <f t="shared" ref="AT836" si="2815">IF(I836="C","C",I836/$AJ836)</f>
        <v>6.7814079902973395E-3</v>
      </c>
      <c r="AU836" s="34">
        <f t="shared" ref="AU836" si="2816">IF(J836="C","C",J836/$AJ836)</f>
        <v>9.3998015286761629E-3</v>
      </c>
      <c r="AV836" s="34">
        <f t="shared" ref="AV836" si="2817">IF(K836="C","C",K836/$AJ836)</f>
        <v>1.6276700743021108E-2</v>
      </c>
      <c r="AW836" s="34">
        <f t="shared" ref="AW836" si="2818">IF(L836="C","C",L836/$AJ836)</f>
        <v>2.8740548383402072E-2</v>
      </c>
      <c r="AX836" s="34">
        <f t="shared" ref="AX836" si="2819">IF(M836="C","C",M836/$AJ836)</f>
        <v>1.1956441389393817E-2</v>
      </c>
      <c r="AY836" s="34">
        <f t="shared" ref="AY836" si="2820">IF(N836="C","C",N836/$AJ836)</f>
        <v>1.4312939165616755E-2</v>
      </c>
      <c r="AZ836" s="34">
        <f t="shared" ref="AZ836" si="2821">IF(O836="C","C",O836/$AJ836)</f>
        <v>5.1973281152594922E-3</v>
      </c>
      <c r="BA836" s="34">
        <f t="shared" ref="BA836" si="2822">IF(P836="C","C",P836/$AJ836)</f>
        <v>5.8479577717661432E-3</v>
      </c>
      <c r="BB836" s="34">
        <f t="shared" ref="BB836" si="2823">IF(Q836="C","C",Q836/$AJ836)</f>
        <v>6.5203180612557806E-3</v>
      </c>
      <c r="BC836" s="34">
        <f t="shared" ref="BC836" si="2824">IF(R836="C","C",R836/$AJ836)</f>
        <v>7.130793053675577E-2</v>
      </c>
      <c r="BD836" s="34">
        <f t="shared" ref="BD836" si="2825">IF(S836="C","C",S836/$AJ836)</f>
        <v>6.1399621451836216E-2</v>
      </c>
      <c r="BE836" s="34">
        <f t="shared" ref="BE836" si="2826">IF(T836="C","C",T836/$AJ836)</f>
        <v>1.9475509012544995E-2</v>
      </c>
      <c r="BF836" s="34">
        <f t="shared" ref="BF836" si="2827">IF(U836="C","C",U836/$AJ836)</f>
        <v>3.7246680988290926E-2</v>
      </c>
      <c r="BG836" s="34">
        <f t="shared" ref="BG836" si="2828">IF(V836="C","C",V836/$AJ836)</f>
        <v>9.5641323895702415E-2</v>
      </c>
      <c r="BH836" s="34">
        <f t="shared" ref="BH836" si="2829">IF(W836="C","C",W836/$AJ836)</f>
        <v>9.9971656163258781E-3</v>
      </c>
      <c r="BI836" s="34">
        <f t="shared" ref="BI836" si="2830">IF(X836="C","C",X836/$AJ836)</f>
        <v>1.7300001353799631E-2</v>
      </c>
      <c r="BJ836" s="34">
        <f t="shared" ref="BJ836" si="2831">IF(Y836="C","C",Y836/$AJ836)</f>
        <v>9.0019079979258929E-3</v>
      </c>
      <c r="BK836" s="34">
        <f t="shared" ref="BK836" si="2832">IF(Z836="C","C",Z836/$AJ836)</f>
        <v>0.13194031828044239</v>
      </c>
      <c r="BL836" s="34">
        <f t="shared" ref="BL836" si="2833">IF(AA836="C","C",AA836/$AJ836)</f>
        <v>3.5567163611413093E-2</v>
      </c>
      <c r="BM836" s="34">
        <f t="shared" ref="BM836" si="2834">IF(AB836="C","C",AB836/$AJ836)</f>
        <v>2.1005410041196337E-2</v>
      </c>
      <c r="BN836" s="34">
        <f t="shared" ref="BN836" si="2835">IF(AC836="C","C",AC836/$AJ836)</f>
        <v>8.9690702985171164E-2</v>
      </c>
      <c r="BO836" s="34">
        <f t="shared" ref="BO836" si="2836">IF(AD836="C","C",AD836/$AJ836)</f>
        <v>1.117972571159899E-2</v>
      </c>
      <c r="BP836" s="34">
        <f t="shared" ref="BP836" si="2837">IF(AE836="C","C",AE836/$AJ836)</f>
        <v>8.561305312116357E-3</v>
      </c>
      <c r="BQ836" s="34">
        <f t="shared" ref="BQ836" si="2838">IF(AF836="C","C",AF836/$AJ836)</f>
        <v>2.507398085211587E-2</v>
      </c>
      <c r="BR836" s="34">
        <f t="shared" ref="BR836" si="2839">IF(AG836="C","C",AG836/$AJ836)</f>
        <v>2.3230825630822277E-3</v>
      </c>
      <c r="BS836" s="34">
        <f t="shared" ref="BS836" si="2840">IF(AH836="C","C",AH836/$AJ836)</f>
        <v>1.5519835420942507E-2</v>
      </c>
      <c r="BT836" s="34">
        <f t="shared" ref="BT836" si="2841">IF(AI836="C","C",AI836/$AJ836)</f>
        <v>1.1747596307264381E-2</v>
      </c>
      <c r="BU836" s="34">
        <f t="shared" ref="BU836" si="2842">IF(AJ836="C","C",AJ836/$AJ836)</f>
        <v>1</v>
      </c>
    </row>
    <row r="837" spans="1:73" x14ac:dyDescent="0.2">
      <c r="A837" s="2" t="str">
        <f t="shared" si="2472"/>
        <v>YE Apr-16</v>
      </c>
      <c r="B837" s="9">
        <f t="shared" ref="B837:AJ837" si="2843">IF(OR(B177="C",B178="C",B179="C",B180="C",B181="C",B182="C",B183="C",B184="C",B185="C",B186="C",B187="C",B188="C"),"C",SUM(B177:B188))</f>
        <v>1790063</v>
      </c>
      <c r="C837" s="9">
        <f t="shared" si="2843"/>
        <v>7256269</v>
      </c>
      <c r="D837" s="9">
        <f t="shared" si="2843"/>
        <v>838665</v>
      </c>
      <c r="E837" s="9">
        <f t="shared" si="2843"/>
        <v>1322085</v>
      </c>
      <c r="F837" s="9">
        <f t="shared" si="2843"/>
        <v>1136446</v>
      </c>
      <c r="G837" s="9">
        <f t="shared" si="2843"/>
        <v>2074992</v>
      </c>
      <c r="H837" s="9">
        <f t="shared" si="2843"/>
        <v>1037823</v>
      </c>
      <c r="I837" s="9">
        <f t="shared" si="2843"/>
        <v>254611</v>
      </c>
      <c r="J837" s="9">
        <f t="shared" si="2843"/>
        <v>348223</v>
      </c>
      <c r="K837" s="9">
        <f t="shared" si="2843"/>
        <v>610098</v>
      </c>
      <c r="L837" s="9">
        <f t="shared" si="2843"/>
        <v>1073782</v>
      </c>
      <c r="M837" s="9">
        <f t="shared" si="2843"/>
        <v>441055</v>
      </c>
      <c r="N837" s="9">
        <f t="shared" si="2843"/>
        <v>541258</v>
      </c>
      <c r="O837" s="9">
        <f t="shared" si="2843"/>
        <v>193446</v>
      </c>
      <c r="P837" s="9">
        <f t="shared" si="2843"/>
        <v>219188</v>
      </c>
      <c r="Q837" s="9">
        <f t="shared" si="2843"/>
        <v>240529</v>
      </c>
      <c r="R837" s="9">
        <f t="shared" si="2843"/>
        <v>2654365</v>
      </c>
      <c r="S837" s="9">
        <f t="shared" si="2843"/>
        <v>2286092</v>
      </c>
      <c r="T837" s="9">
        <f t="shared" si="2843"/>
        <v>731641</v>
      </c>
      <c r="U837" s="9">
        <f t="shared" si="2843"/>
        <v>1389682</v>
      </c>
      <c r="V837" s="9">
        <f t="shared" si="2843"/>
        <v>3554661</v>
      </c>
      <c r="W837" s="9">
        <f t="shared" si="2843"/>
        <v>371085</v>
      </c>
      <c r="X837" s="9">
        <f t="shared" si="2843"/>
        <v>653894</v>
      </c>
      <c r="Y837" s="9">
        <f t="shared" si="2843"/>
        <v>330942</v>
      </c>
      <c r="Z837" s="9">
        <f t="shared" si="2843"/>
        <v>4910578</v>
      </c>
      <c r="AA837" s="9">
        <f t="shared" si="2843"/>
        <v>1333896</v>
      </c>
      <c r="AB837" s="9">
        <f t="shared" si="2843"/>
        <v>783483</v>
      </c>
      <c r="AC837" s="9">
        <f t="shared" si="2843"/>
        <v>3373056</v>
      </c>
      <c r="AD837" s="9">
        <f t="shared" si="2843"/>
        <v>420449</v>
      </c>
      <c r="AE837" s="9">
        <f t="shared" si="2843"/>
        <v>314302</v>
      </c>
      <c r="AF837" s="9">
        <f t="shared" si="2843"/>
        <v>935331</v>
      </c>
      <c r="AG837" s="9">
        <f t="shared" si="2843"/>
        <v>87112</v>
      </c>
      <c r="AH837" s="9">
        <f t="shared" si="2843"/>
        <v>588326</v>
      </c>
      <c r="AI837" s="9">
        <f t="shared" si="2843"/>
        <v>443359</v>
      </c>
      <c r="AJ837" s="9">
        <f t="shared" si="2843"/>
        <v>37344110</v>
      </c>
      <c r="AL837" s="1" t="str">
        <f t="shared" ref="AL837" si="2844">A837</f>
        <v>YE Apr-16</v>
      </c>
      <c r="AM837" s="34">
        <f t="shared" ref="AM837" si="2845">IF(B837="C","C",B837/$AJ837)</f>
        <v>4.7934279328118945E-2</v>
      </c>
      <c r="AN837" s="34">
        <f t="shared" ref="AN837" si="2846">IF(C837="C","C",C837/$AJ837)</f>
        <v>0.19430825905343574</v>
      </c>
      <c r="AO837" s="34">
        <f t="shared" ref="AO837" si="2847">IF(D837="C","C",D837/$AJ837)</f>
        <v>2.2457758398847904E-2</v>
      </c>
      <c r="AP837" s="34">
        <f t="shared" ref="AP837" si="2848">IF(E837="C","C",E837/$AJ837)</f>
        <v>3.5402771682067131E-2</v>
      </c>
      <c r="AQ837" s="34">
        <f t="shared" ref="AQ837" si="2849">IF(F837="C","C",F837/$AJ837)</f>
        <v>3.0431733411239417E-2</v>
      </c>
      <c r="AR837" s="34">
        <f t="shared" ref="AR837" si="2850">IF(G837="C","C",G837/$AJ837)</f>
        <v>5.5564103683284995E-2</v>
      </c>
      <c r="AS837" s="34">
        <f t="shared" ref="AS837" si="2851">IF(H837="C","C",H837/$AJ837)</f>
        <v>2.7790808242584977E-2</v>
      </c>
      <c r="AT837" s="34">
        <f t="shared" ref="AT837" si="2852">IF(I837="C","C",I837/$AJ837)</f>
        <v>6.8179694200772223E-3</v>
      </c>
      <c r="AU837" s="34">
        <f t="shared" ref="AU837" si="2853">IF(J837="C","C",J837/$AJ837)</f>
        <v>9.3247101082339356E-3</v>
      </c>
      <c r="AV837" s="34">
        <f t="shared" ref="AV837" si="2854">IF(K837="C","C",K837/$AJ837)</f>
        <v>1.6337194807963022E-2</v>
      </c>
      <c r="AW837" s="34">
        <f t="shared" ref="AW837" si="2855">IF(L837="C","C",L837/$AJ837)</f>
        <v>2.8753717788427679E-2</v>
      </c>
      <c r="AX837" s="34">
        <f t="shared" ref="AX837" si="2856">IF(M837="C","C",M837/$AJ837)</f>
        <v>1.1810563968454464E-2</v>
      </c>
      <c r="AY837" s="34">
        <f t="shared" ref="AY837" si="2857">IF(N837="C","C",N837/$AJ837)</f>
        <v>1.4493798352671948E-2</v>
      </c>
      <c r="AZ837" s="34">
        <f t="shared" ref="AZ837" si="2858">IF(O837="C","C",O837/$AJ837)</f>
        <v>5.1800939960813096E-3</v>
      </c>
      <c r="BA837" s="34">
        <f t="shared" ref="BA837" si="2859">IF(P837="C","C",P837/$AJ837)</f>
        <v>5.8694128739445123E-3</v>
      </c>
      <c r="BB837" s="34">
        <f t="shared" ref="BB837" si="2860">IF(Q837="C","C",Q837/$AJ837)</f>
        <v>6.4408818418754659E-3</v>
      </c>
      <c r="BC837" s="34">
        <f t="shared" ref="BC837" si="2861">IF(R837="C","C",R837/$AJ837)</f>
        <v>7.1078544916454031E-2</v>
      </c>
      <c r="BD837" s="34">
        <f t="shared" ref="BD837" si="2862">IF(S837="C","C",S837/$AJ837)</f>
        <v>6.1216936218321978E-2</v>
      </c>
      <c r="BE837" s="34">
        <f t="shared" ref="BE837" si="2863">IF(T837="C","C",T837/$AJ837)</f>
        <v>1.9591871382126928E-2</v>
      </c>
      <c r="BF837" s="34">
        <f t="shared" ref="BF837" si="2864">IF(U837="C","C",U837/$AJ837)</f>
        <v>3.7212883102582979E-2</v>
      </c>
      <c r="BG837" s="34">
        <f t="shared" ref="BG837" si="2865">IF(V837="C","C",V837/$AJ837)</f>
        <v>9.5186657280090486E-2</v>
      </c>
      <c r="BH837" s="34">
        <f t="shared" ref="BH837" si="2866">IF(W837="C","C",W837/$AJ837)</f>
        <v>9.9369083906404518E-3</v>
      </c>
      <c r="BI837" s="34">
        <f t="shared" ref="BI837" si="2867">IF(X837="C","C",X837/$AJ837)</f>
        <v>1.7509963418595328E-2</v>
      </c>
      <c r="BJ837" s="34">
        <f t="shared" ref="BJ837" si="2868">IF(Y837="C","C",Y837/$AJ837)</f>
        <v>8.8619597575092836E-3</v>
      </c>
      <c r="BK837" s="34">
        <f t="shared" ref="BK837" si="2869">IF(Z837="C","C",Z837/$AJ837)</f>
        <v>0.13149538173489742</v>
      </c>
      <c r="BL837" s="34">
        <f t="shared" ref="BL837" si="2870">IF(AA837="C","C",AA837/$AJ837)</f>
        <v>3.5719046457393148E-2</v>
      </c>
      <c r="BM837" s="34">
        <f t="shared" ref="BM837" si="2871">IF(AB837="C","C",AB837/$AJ837)</f>
        <v>2.0980095656316349E-2</v>
      </c>
      <c r="BN837" s="34">
        <f t="shared" ref="BN837" si="2872">IF(AC837="C","C",AC837/$AJ837)</f>
        <v>9.0323641398871196E-2</v>
      </c>
      <c r="BO837" s="34">
        <f t="shared" ref="BO837" si="2873">IF(AD837="C","C",AD837/$AJ837)</f>
        <v>1.1258776819155684E-2</v>
      </c>
      <c r="BP837" s="34">
        <f t="shared" ref="BP837" si="2874">IF(AE837="C","C",AE837/$AJ837)</f>
        <v>8.4163740948706503E-3</v>
      </c>
      <c r="BQ837" s="34">
        <f t="shared" ref="BQ837" si="2875">IF(AF837="C","C",AF837/$AJ837)</f>
        <v>2.5046279051770145E-2</v>
      </c>
      <c r="BR837" s="34">
        <f t="shared" ref="BR837" si="2876">IF(AG837="C","C",AG837/$AJ837)</f>
        <v>2.3326837886884972E-3</v>
      </c>
      <c r="BS837" s="34">
        <f t="shared" ref="BS837" si="2877">IF(AH837="C","C",AH837/$AJ837)</f>
        <v>1.57541845286981E-2</v>
      </c>
      <c r="BT837" s="34">
        <f t="shared" ref="BT837" si="2878">IF(AI837="C","C",AI837/$AJ837)</f>
        <v>1.1872260444819812E-2</v>
      </c>
      <c r="BU837" s="34">
        <f t="shared" ref="BU837" si="2879">IF(AJ837="C","C",AJ837/$AJ837)</f>
        <v>1</v>
      </c>
    </row>
    <row r="838" spans="1:73" x14ac:dyDescent="0.2">
      <c r="A838" s="2" t="str">
        <f t="shared" si="2472"/>
        <v>YE May-16</v>
      </c>
      <c r="B838" s="9">
        <f t="shared" ref="B838:AJ838" si="2880">IF(OR(B178="C",B179="C",B180="C",B181="C",B182="C",B183="C",B184="C",B185="C",B186="C",B187="C",B188="C",B189="C"),"C",SUM(B178:B189))</f>
        <v>1788702</v>
      </c>
      <c r="C838" s="9">
        <f t="shared" si="2880"/>
        <v>7280498</v>
      </c>
      <c r="D838" s="9">
        <f t="shared" si="2880"/>
        <v>834639</v>
      </c>
      <c r="E838" s="9">
        <f t="shared" si="2880"/>
        <v>1321079</v>
      </c>
      <c r="F838" s="9">
        <f t="shared" si="2880"/>
        <v>1141782</v>
      </c>
      <c r="G838" s="9">
        <f t="shared" si="2880"/>
        <v>2069151</v>
      </c>
      <c r="H838" s="9">
        <f t="shared" si="2880"/>
        <v>1027936</v>
      </c>
      <c r="I838" s="9">
        <f t="shared" si="2880"/>
        <v>253084</v>
      </c>
      <c r="J838" s="9">
        <f t="shared" si="2880"/>
        <v>348598</v>
      </c>
      <c r="K838" s="9">
        <f t="shared" si="2880"/>
        <v>607305</v>
      </c>
      <c r="L838" s="9">
        <f t="shared" si="2880"/>
        <v>1076736</v>
      </c>
      <c r="M838" s="9">
        <f t="shared" si="2880"/>
        <v>439016</v>
      </c>
      <c r="N838" s="9">
        <f t="shared" si="2880"/>
        <v>536904</v>
      </c>
      <c r="O838" s="9">
        <f t="shared" si="2880"/>
        <v>190751</v>
      </c>
      <c r="P838" s="9">
        <f t="shared" si="2880"/>
        <v>218035</v>
      </c>
      <c r="Q838" s="9">
        <f t="shared" si="2880"/>
        <v>238989</v>
      </c>
      <c r="R838" s="9">
        <f t="shared" si="2880"/>
        <v>2642013</v>
      </c>
      <c r="S838" s="9">
        <f t="shared" si="2880"/>
        <v>2275320</v>
      </c>
      <c r="T838" s="9">
        <f t="shared" si="2880"/>
        <v>731850</v>
      </c>
      <c r="U838" s="9">
        <f t="shared" si="2880"/>
        <v>1396118</v>
      </c>
      <c r="V838" s="9">
        <f t="shared" si="2880"/>
        <v>3537902</v>
      </c>
      <c r="W838" s="9">
        <f t="shared" si="2880"/>
        <v>370747</v>
      </c>
      <c r="X838" s="9">
        <f t="shared" si="2880"/>
        <v>661537</v>
      </c>
      <c r="Y838" s="9">
        <f t="shared" si="2880"/>
        <v>324069</v>
      </c>
      <c r="Z838" s="9">
        <f t="shared" si="2880"/>
        <v>4894251</v>
      </c>
      <c r="AA838" s="9">
        <f t="shared" si="2880"/>
        <v>1331686</v>
      </c>
      <c r="AB838" s="9">
        <f t="shared" si="2880"/>
        <v>784753</v>
      </c>
      <c r="AC838" s="9">
        <f t="shared" si="2880"/>
        <v>3388949</v>
      </c>
      <c r="AD838" s="9">
        <f t="shared" si="2880"/>
        <v>420693</v>
      </c>
      <c r="AE838" s="9">
        <f t="shared" si="2880"/>
        <v>313448</v>
      </c>
      <c r="AF838" s="9">
        <f t="shared" si="2880"/>
        <v>933174</v>
      </c>
      <c r="AG838" s="9">
        <f t="shared" si="2880"/>
        <v>87902</v>
      </c>
      <c r="AH838" s="9">
        <f t="shared" si="2880"/>
        <v>593055</v>
      </c>
      <c r="AI838" s="9">
        <f t="shared" si="2880"/>
        <v>444316</v>
      </c>
      <c r="AJ838" s="9">
        <f t="shared" si="2880"/>
        <v>37335409</v>
      </c>
      <c r="AL838" s="1" t="str">
        <f t="shared" ref="AL838" si="2881">A838</f>
        <v>YE May-16</v>
      </c>
      <c r="AM838" s="34">
        <f t="shared" ref="AM838" si="2882">IF(B838="C","C",B838/$AJ838)</f>
        <v>4.7908997059600979E-2</v>
      </c>
      <c r="AN838" s="34">
        <f t="shared" ref="AN838" si="2883">IF(C838="C","C",C838/$AJ838)</f>
        <v>0.19500249749507231</v>
      </c>
      <c r="AO838" s="34">
        <f t="shared" ref="AO838" si="2884">IF(D838="C","C",D838/$AJ838)</f>
        <v>2.235515887880055E-2</v>
      </c>
      <c r="AP838" s="34">
        <f t="shared" ref="AP838" si="2885">IF(E838="C","C",E838/$AJ838)</f>
        <v>3.5384077351342261E-2</v>
      </c>
      <c r="AQ838" s="34">
        <f t="shared" ref="AQ838" si="2886">IF(F838="C","C",F838/$AJ838)</f>
        <v>3.0581746138096413E-2</v>
      </c>
      <c r="AR838" s="34">
        <f t="shared" ref="AR838" si="2887">IF(G838="C","C",G838/$AJ838)</f>
        <v>5.5420606213259914E-2</v>
      </c>
      <c r="AS838" s="34">
        <f t="shared" ref="AS838" si="2888">IF(H838="C","C",H838/$AJ838)</f>
        <v>2.7532469243875164E-2</v>
      </c>
      <c r="AT838" s="34">
        <f t="shared" ref="AT838" si="2889">IF(I838="C","C",I838/$AJ838)</f>
        <v>6.7786588329593498E-3</v>
      </c>
      <c r="AU838" s="34">
        <f t="shared" ref="AU838" si="2890">IF(J838="C","C",J838/$AJ838)</f>
        <v>9.3369273120859613E-3</v>
      </c>
      <c r="AV838" s="34">
        <f t="shared" ref="AV838" si="2891">IF(K838="C","C",K838/$AJ838)</f>
        <v>1.6266193842954822E-2</v>
      </c>
      <c r="AW838" s="34">
        <f t="shared" ref="AW838" si="2892">IF(L838="C","C",L838/$AJ838)</f>
        <v>2.8839539430249712E-2</v>
      </c>
      <c r="AX838" s="34">
        <f t="shared" ref="AX838" si="2893">IF(M838="C","C",M838/$AJ838)</f>
        <v>1.1758703379946903E-2</v>
      </c>
      <c r="AY838" s="34">
        <f t="shared" ref="AY838" si="2894">IF(N838="C","C",N838/$AJ838)</f>
        <v>1.438055760953362E-2</v>
      </c>
      <c r="AZ838" s="34">
        <f t="shared" ref="AZ838" si="2895">IF(O838="C","C",O838/$AJ838)</f>
        <v>5.109117727892039E-3</v>
      </c>
      <c r="BA838" s="34">
        <f t="shared" ref="BA838" si="2896">IF(P838="C","C",P838/$AJ838)</f>
        <v>5.8398985263560391E-3</v>
      </c>
      <c r="BB838" s="34">
        <f t="shared" ref="BB838" si="2897">IF(Q838="C","C",Q838/$AJ838)</f>
        <v>6.4011351797431766E-3</v>
      </c>
      <c r="BC838" s="34">
        <f t="shared" ref="BC838" si="2898">IF(R838="C","C",R838/$AJ838)</f>
        <v>7.0764270990040581E-2</v>
      </c>
      <c r="BD838" s="34">
        <f t="shared" ref="BD838" si="2899">IF(S838="C","C",S838/$AJ838)</f>
        <v>6.0942683124215941E-2</v>
      </c>
      <c r="BE838" s="34">
        <f t="shared" ref="BE838" si="2900">IF(T838="C","C",T838/$AJ838)</f>
        <v>1.9602035161848635E-2</v>
      </c>
      <c r="BF838" s="34">
        <f t="shared" ref="BF838" si="2901">IF(U838="C","C",U838/$AJ838)</f>
        <v>3.7393938820919306E-2</v>
      </c>
      <c r="BG838" s="34">
        <f t="shared" ref="BG838" si="2902">IF(V838="C","C",V838/$AJ838)</f>
        <v>9.4759963658091972E-2</v>
      </c>
      <c r="BH838" s="34">
        <f t="shared" ref="BH838" si="2903">IF(W838="C","C",W838/$AJ838)</f>
        <v>9.9301711145041958E-3</v>
      </c>
      <c r="BI838" s="34">
        <f t="shared" ref="BI838" si="2904">IF(X838="C","C",X838/$AJ838)</f>
        <v>1.7718755940238931E-2</v>
      </c>
      <c r="BJ838" s="34">
        <f t="shared" ref="BJ838" si="2905">IF(Y838="C","C",Y838/$AJ838)</f>
        <v>8.6799370538568361E-3</v>
      </c>
      <c r="BK838" s="34">
        <f t="shared" ref="BK838" si="2906">IF(Z838="C","C",Z838/$AJ838)</f>
        <v>0.13108872062979141</v>
      </c>
      <c r="BL838" s="34">
        <f t="shared" ref="BL838" si="2907">IF(AA838="C","C",AA838/$AJ838)</f>
        <v>3.5668177627302809E-2</v>
      </c>
      <c r="BM838" s="34">
        <f t="shared" ref="BM838" si="2908">IF(AB838="C","C",AB838/$AJ838)</f>
        <v>2.1019001023934142E-2</v>
      </c>
      <c r="BN838" s="34">
        <f t="shared" ref="BN838" si="2909">IF(AC838="C","C",AC838/$AJ838)</f>
        <v>9.0770372972209842E-2</v>
      </c>
      <c r="BO838" s="34">
        <f t="shared" ref="BO838" si="2910">IF(AD838="C","C",AD838/$AJ838)</f>
        <v>1.1267936022878441E-2</v>
      </c>
      <c r="BP838" s="34">
        <f t="shared" ref="BP838" si="2911">IF(AE838="C","C",AE838/$AJ838)</f>
        <v>8.3954617987444576E-3</v>
      </c>
      <c r="BQ838" s="34">
        <f t="shared" ref="BQ838" si="2912">IF(AF838="C","C",AF838/$AJ838)</f>
        <v>2.4994342502046782E-2</v>
      </c>
      <c r="BR838" s="34">
        <f t="shared" ref="BR838" si="2913">IF(AG838="C","C",AG838/$AJ838)</f>
        <v>2.3543869574322862E-3</v>
      </c>
      <c r="BS838" s="34">
        <f t="shared" ref="BS838" si="2914">IF(AH838="C","C",AH838/$AJ838)</f>
        <v>1.58845186348434E-2</v>
      </c>
      <c r="BT838" s="34">
        <f t="shared" ref="BT838" si="2915">IF(AI838="C","C",AI838/$AJ838)</f>
        <v>1.190065977313922E-2</v>
      </c>
      <c r="BU838" s="34">
        <f t="shared" ref="BU838" si="2916">IF(AJ838="C","C",AJ838/$AJ838)</f>
        <v>1</v>
      </c>
    </row>
    <row r="839" spans="1:73" x14ac:dyDescent="0.2">
      <c r="A839" s="2" t="str">
        <f t="shared" si="2472"/>
        <v>YE Jun-16</v>
      </c>
      <c r="B839" s="9">
        <f t="shared" ref="B839:AJ839" si="2917">IF(OR(B179="C",B180="C",B181="C",B182="C",B183="C",B184="C",B185="C",B186="C",B187="C",B188="C",B189="C",B190="C"),"C",SUM(B179:B190))</f>
        <v>1801140</v>
      </c>
      <c r="C839" s="9">
        <f t="shared" si="2917"/>
        <v>7320902</v>
      </c>
      <c r="D839" s="9">
        <f t="shared" si="2917"/>
        <v>841193</v>
      </c>
      <c r="E839" s="9">
        <f t="shared" si="2917"/>
        <v>1337739</v>
      </c>
      <c r="F839" s="9">
        <f t="shared" si="2917"/>
        <v>1160633</v>
      </c>
      <c r="G839" s="9">
        <f t="shared" si="2917"/>
        <v>2094355</v>
      </c>
      <c r="H839" s="9">
        <f t="shared" si="2917"/>
        <v>1035350</v>
      </c>
      <c r="I839" s="9">
        <f t="shared" si="2917"/>
        <v>253220</v>
      </c>
      <c r="J839" s="9">
        <f t="shared" si="2917"/>
        <v>352179</v>
      </c>
      <c r="K839" s="9">
        <f t="shared" si="2917"/>
        <v>606855</v>
      </c>
      <c r="L839" s="9">
        <f t="shared" si="2917"/>
        <v>1085306</v>
      </c>
      <c r="M839" s="9">
        <f t="shared" si="2917"/>
        <v>443223</v>
      </c>
      <c r="N839" s="9">
        <f t="shared" si="2917"/>
        <v>534057</v>
      </c>
      <c r="O839" s="9">
        <f t="shared" si="2917"/>
        <v>189615</v>
      </c>
      <c r="P839" s="9">
        <f t="shared" si="2917"/>
        <v>220038</v>
      </c>
      <c r="Q839" s="9">
        <f t="shared" si="2917"/>
        <v>243140</v>
      </c>
      <c r="R839" s="9">
        <f t="shared" si="2917"/>
        <v>2659799</v>
      </c>
      <c r="S839" s="9">
        <f t="shared" si="2917"/>
        <v>2286401</v>
      </c>
      <c r="T839" s="9">
        <f t="shared" si="2917"/>
        <v>735205</v>
      </c>
      <c r="U839" s="9">
        <f t="shared" si="2917"/>
        <v>1402922</v>
      </c>
      <c r="V839" s="9">
        <f t="shared" si="2917"/>
        <v>3536659</v>
      </c>
      <c r="W839" s="9">
        <f t="shared" si="2917"/>
        <v>372634</v>
      </c>
      <c r="X839" s="9">
        <f t="shared" si="2917"/>
        <v>671888</v>
      </c>
      <c r="Y839" s="9">
        <f t="shared" si="2917"/>
        <v>320687</v>
      </c>
      <c r="Z839" s="9">
        <f t="shared" si="2917"/>
        <v>4901864</v>
      </c>
      <c r="AA839" s="9">
        <f t="shared" si="2917"/>
        <v>1339218</v>
      </c>
      <c r="AB839" s="9">
        <f t="shared" si="2917"/>
        <v>787737</v>
      </c>
      <c r="AC839" s="9">
        <f t="shared" si="2917"/>
        <v>3416183</v>
      </c>
      <c r="AD839" s="9">
        <f t="shared" si="2917"/>
        <v>423829</v>
      </c>
      <c r="AE839" s="9">
        <f t="shared" si="2917"/>
        <v>312502</v>
      </c>
      <c r="AF839" s="9">
        <f t="shared" si="2917"/>
        <v>934287</v>
      </c>
      <c r="AG839" s="9">
        <f t="shared" si="2917"/>
        <v>88842</v>
      </c>
      <c r="AH839" s="9">
        <f t="shared" si="2917"/>
        <v>597450</v>
      </c>
      <c r="AI839" s="9">
        <f t="shared" si="2917"/>
        <v>446604</v>
      </c>
      <c r="AJ839" s="9">
        <f t="shared" si="2917"/>
        <v>37565385</v>
      </c>
      <c r="AL839" s="1" t="str">
        <f t="shared" ref="AL839" si="2918">A839</f>
        <v>YE Jun-16</v>
      </c>
      <c r="AM839" s="34">
        <f t="shared" ref="AM839" si="2919">IF(B839="C","C",B839/$AJ839)</f>
        <v>4.7946799959590461E-2</v>
      </c>
      <c r="AN839" s="34">
        <f t="shared" ref="AN839" si="2920">IF(C839="C","C",C839/$AJ839)</f>
        <v>0.1948842531495418</v>
      </c>
      <c r="AO839" s="34">
        <f t="shared" ref="AO839" si="2921">IF(D839="C","C",D839/$AJ839)</f>
        <v>2.2392769300780494E-2</v>
      </c>
      <c r="AP839" s="34">
        <f t="shared" ref="AP839" si="2922">IF(E839="C","C",E839/$AJ839)</f>
        <v>3.5610948749759917E-2</v>
      </c>
      <c r="AQ839" s="34">
        <f t="shared" ref="AQ839" si="2923">IF(F839="C","C",F839/$AJ839)</f>
        <v>3.0896342470601593E-2</v>
      </c>
      <c r="AR839" s="34">
        <f t="shared" ref="AR839" si="2924">IF(G839="C","C",G839/$AJ839)</f>
        <v>5.575225703130688E-2</v>
      </c>
      <c r="AS839" s="34">
        <f t="shared" ref="AS839" si="2925">IF(H839="C","C",H839/$AJ839)</f>
        <v>2.7561277489901941E-2</v>
      </c>
      <c r="AT839" s="34">
        <f t="shared" ref="AT839" si="2926">IF(I839="C","C",I839/$AJ839)</f>
        <v>6.7407801091350457E-3</v>
      </c>
      <c r="AU839" s="34">
        <f t="shared" ref="AU839" si="2927">IF(J839="C","C",J839/$AJ839)</f>
        <v>9.3750935868220173E-3</v>
      </c>
      <c r="AV839" s="34">
        <f t="shared" ref="AV839" si="2928">IF(K839="C","C",K839/$AJ839)</f>
        <v>1.6154632782280815E-2</v>
      </c>
      <c r="AW839" s="34">
        <f t="shared" ref="AW839" si="2929">IF(L839="C","C",L839/$AJ839)</f>
        <v>2.8891118778630914E-2</v>
      </c>
      <c r="AX839" s="34">
        <f t="shared" ref="AX839" si="2930">IF(M839="C","C",M839/$AJ839)</f>
        <v>1.1798707773126776E-2</v>
      </c>
      <c r="AY839" s="34">
        <f t="shared" ref="AY839" si="2931">IF(N839="C","C",N839/$AJ839)</f>
        <v>1.4216731706596378E-2</v>
      </c>
      <c r="AZ839" s="34">
        <f t="shared" ref="AZ839" si="2932">IF(O839="C","C",O839/$AJ839)</f>
        <v>5.0475990063724892E-3</v>
      </c>
      <c r="BA839" s="34">
        <f t="shared" ref="BA839" si="2933">IF(P839="C","C",P839/$AJ839)</f>
        <v>5.857466920677107E-3</v>
      </c>
      <c r="BB839" s="34">
        <f t="shared" ref="BB839" si="2934">IF(Q839="C","C",Q839/$AJ839)</f>
        <v>6.4724479730475281E-3</v>
      </c>
      <c r="BC839" s="34">
        <f t="shared" ref="BC839" si="2935">IF(R839="C","C",R839/$AJ839)</f>
        <v>7.08045185747464E-2</v>
      </c>
      <c r="BD839" s="34">
        <f t="shared" ref="BD839" si="2936">IF(S839="C","C",S839/$AJ839)</f>
        <v>6.0864569869309208E-2</v>
      </c>
      <c r="BE839" s="34">
        <f t="shared" ref="BE839" si="2937">IF(T839="C","C",T839/$AJ839)</f>
        <v>1.957134207462535E-2</v>
      </c>
      <c r="BF839" s="34">
        <f t="shared" ref="BF839" si="2938">IF(U839="C","C",U839/$AJ839)</f>
        <v>3.7346136609540941E-2</v>
      </c>
      <c r="BG839" s="34">
        <f t="shared" ref="BG839" si="2939">IF(V839="C","C",V839/$AJ839)</f>
        <v>9.4146752389200852E-2</v>
      </c>
      <c r="BH839" s="34">
        <f t="shared" ref="BH839" si="2940">IF(W839="C","C",W839/$AJ839)</f>
        <v>9.9196108332178685E-3</v>
      </c>
      <c r="BI839" s="34">
        <f t="shared" ref="BI839" si="2941">IF(X839="C","C",X839/$AJ839)</f>
        <v>1.7885827604322436E-2</v>
      </c>
      <c r="BJ839" s="34">
        <f t="shared" ref="BJ839" si="2942">IF(Y839="C","C",Y839/$AJ839)</f>
        <v>8.5367686235612913E-3</v>
      </c>
      <c r="BK839" s="34">
        <f t="shared" ref="BK839" si="2943">IF(Z839="C","C",Z839/$AJ839)</f>
        <v>0.13048885296929608</v>
      </c>
      <c r="BL839" s="34">
        <f t="shared" ref="BL839" si="2944">IF(AA839="C","C",AA839/$AJ839)</f>
        <v>3.5650320101870379E-2</v>
      </c>
      <c r="BM839" s="34">
        <f t="shared" ref="BM839" si="2945">IF(AB839="C","C",AB839/$AJ839)</f>
        <v>2.0969757131465577E-2</v>
      </c>
      <c r="BN839" s="34">
        <f t="shared" ref="BN839" si="2946">IF(AC839="C","C",AC839/$AJ839)</f>
        <v>9.0939650957923099E-2</v>
      </c>
      <c r="BO839" s="34">
        <f t="shared" ref="BO839" si="2947">IF(AD839="C","C",AD839/$AJ839)</f>
        <v>1.1282434613674263E-2</v>
      </c>
      <c r="BP839" s="34">
        <f t="shared" ref="BP839" si="2948">IF(AE839="C","C",AE839/$AJ839)</f>
        <v>8.3188818642481628E-3</v>
      </c>
      <c r="BQ839" s="34">
        <f t="shared" ref="BQ839" si="2949">IF(AF839="C","C",AF839/$AJ839)</f>
        <v>2.4870955002857017E-2</v>
      </c>
      <c r="BR839" s="34">
        <f t="shared" ref="BR839" si="2950">IF(AG839="C","C",AG839/$AJ839)</f>
        <v>2.3649963922904023E-3</v>
      </c>
      <c r="BS839" s="34">
        <f t="shared" ref="BS839" si="2951">IF(AH839="C","C",AH839/$AJ839)</f>
        <v>1.5904269316020587E-2</v>
      </c>
      <c r="BT839" s="34">
        <f t="shared" ref="BT839" si="2952">IF(AI839="C","C",AI839/$AJ839)</f>
        <v>1.1888710843772798E-2</v>
      </c>
      <c r="BU839" s="34">
        <f t="shared" ref="BU839" si="2953">IF(AJ839="C","C",AJ839/$AJ839)</f>
        <v>1</v>
      </c>
    </row>
    <row r="840" spans="1:73" x14ac:dyDescent="0.2">
      <c r="A840" s="2" t="str">
        <f t="shared" si="2472"/>
        <v>YE Jul-16</v>
      </c>
      <c r="B840" s="9">
        <f t="shared" ref="B840:AJ840" si="2954">IF(OR(B180="C",B181="C",B182="C",B183="C",B184="C",B185="C",B186="C",B187="C",B188="C",B189="C",B190="C",B191="C"),"C",SUM(B180:B191))</f>
        <v>1818568</v>
      </c>
      <c r="C840" s="9">
        <f t="shared" si="2954"/>
        <v>7365156</v>
      </c>
      <c r="D840" s="9">
        <f t="shared" si="2954"/>
        <v>841576</v>
      </c>
      <c r="E840" s="9">
        <f t="shared" si="2954"/>
        <v>1341427</v>
      </c>
      <c r="F840" s="9">
        <f t="shared" si="2954"/>
        <v>1167547</v>
      </c>
      <c r="G840" s="9">
        <f t="shared" si="2954"/>
        <v>2102963</v>
      </c>
      <c r="H840" s="9">
        <f t="shared" si="2954"/>
        <v>1039613</v>
      </c>
      <c r="I840" s="9">
        <f t="shared" si="2954"/>
        <v>253315</v>
      </c>
      <c r="J840" s="9">
        <f t="shared" si="2954"/>
        <v>357728</v>
      </c>
      <c r="K840" s="9">
        <f t="shared" si="2954"/>
        <v>613325</v>
      </c>
      <c r="L840" s="9">
        <f t="shared" si="2954"/>
        <v>1098111</v>
      </c>
      <c r="M840" s="9">
        <f t="shared" si="2954"/>
        <v>434589</v>
      </c>
      <c r="N840" s="9">
        <f t="shared" si="2954"/>
        <v>536398</v>
      </c>
      <c r="O840" s="9">
        <f t="shared" si="2954"/>
        <v>187188</v>
      </c>
      <c r="P840" s="9">
        <f t="shared" si="2954"/>
        <v>220724</v>
      </c>
      <c r="Q840" s="9">
        <f t="shared" si="2954"/>
        <v>245971</v>
      </c>
      <c r="R840" s="9">
        <f t="shared" si="2954"/>
        <v>2665033</v>
      </c>
      <c r="S840" s="9">
        <f t="shared" si="2954"/>
        <v>2287662</v>
      </c>
      <c r="T840" s="9">
        <f t="shared" si="2954"/>
        <v>740043</v>
      </c>
      <c r="U840" s="9">
        <f t="shared" si="2954"/>
        <v>1411290</v>
      </c>
      <c r="V840" s="9">
        <f t="shared" si="2954"/>
        <v>3536551</v>
      </c>
      <c r="W840" s="9">
        <f t="shared" si="2954"/>
        <v>372408</v>
      </c>
      <c r="X840" s="9">
        <f t="shared" si="2954"/>
        <v>686574</v>
      </c>
      <c r="Y840" s="9">
        <f t="shared" si="2954"/>
        <v>322519</v>
      </c>
      <c r="Z840" s="9">
        <f t="shared" si="2954"/>
        <v>4918048</v>
      </c>
      <c r="AA840" s="9">
        <f t="shared" si="2954"/>
        <v>1341630</v>
      </c>
      <c r="AB840" s="9">
        <f t="shared" si="2954"/>
        <v>794839</v>
      </c>
      <c r="AC840" s="9">
        <f t="shared" si="2954"/>
        <v>3431394</v>
      </c>
      <c r="AD840" s="9">
        <f t="shared" si="2954"/>
        <v>423970</v>
      </c>
      <c r="AE840" s="9">
        <f t="shared" si="2954"/>
        <v>311743</v>
      </c>
      <c r="AF840" s="9">
        <f t="shared" si="2954"/>
        <v>936030</v>
      </c>
      <c r="AG840" s="9">
        <f t="shared" si="2954"/>
        <v>89631</v>
      </c>
      <c r="AH840" s="9">
        <f t="shared" si="2954"/>
        <v>601302</v>
      </c>
      <c r="AI840" s="9">
        <f t="shared" si="2954"/>
        <v>445264</v>
      </c>
      <c r="AJ840" s="9">
        <f t="shared" si="2954"/>
        <v>37734415</v>
      </c>
      <c r="AL840" s="1" t="str">
        <f t="shared" ref="AL840" si="2955">A840</f>
        <v>YE Jul-16</v>
      </c>
      <c r="AM840" s="34">
        <f t="shared" ref="AM840" si="2956">IF(B840="C","C",B840/$AJ840)</f>
        <v>4.8193883488057254E-2</v>
      </c>
      <c r="AN840" s="34">
        <f t="shared" ref="AN840" si="2957">IF(C840="C","C",C840/$AJ840)</f>
        <v>0.19518405148191645</v>
      </c>
      <c r="AO840" s="34">
        <f t="shared" ref="AO840" si="2958">IF(D840="C","C",D840/$AJ840)</f>
        <v>2.2302611554995619E-2</v>
      </c>
      <c r="AP840" s="34">
        <f t="shared" ref="AP840" si="2959">IF(E840="C","C",E840/$AJ840)</f>
        <v>3.5549166457198286E-2</v>
      </c>
      <c r="AQ840" s="34">
        <f t="shared" ref="AQ840" si="2960">IF(F840="C","C",F840/$AJ840)</f>
        <v>3.0941171341863919E-2</v>
      </c>
      <c r="AR840" s="34">
        <f t="shared" ref="AR840" si="2961">IF(G840="C","C",G840/$AJ840)</f>
        <v>5.5730637403547931E-2</v>
      </c>
      <c r="AS840" s="34">
        <f t="shared" ref="AS840" si="2962">IF(H840="C","C",H840/$AJ840)</f>
        <v>2.7550791498953939E-2</v>
      </c>
      <c r="AT840" s="34">
        <f t="shared" ref="AT840" si="2963">IF(I840="C","C",I840/$AJ840)</f>
        <v>6.7131026146821145E-3</v>
      </c>
      <c r="AU840" s="34">
        <f t="shared" ref="AU840" si="2964">IF(J840="C","C",J840/$AJ840)</f>
        <v>9.4801522694866209E-3</v>
      </c>
      <c r="AV840" s="34">
        <f t="shared" ref="AV840" si="2965">IF(K840="C","C",K840/$AJ840)</f>
        <v>1.6253730182381257E-2</v>
      </c>
      <c r="AW840" s="34">
        <f t="shared" ref="AW840" si="2966">IF(L840="C","C",L840/$AJ840)</f>
        <v>2.9101047412554294E-2</v>
      </c>
      <c r="AX840" s="34">
        <f t="shared" ref="AX840" si="2967">IF(M840="C","C",M840/$AJ840)</f>
        <v>1.1517046176547325E-2</v>
      </c>
      <c r="AY840" s="34">
        <f t="shared" ref="AY840" si="2968">IF(N840="C","C",N840/$AJ840)</f>
        <v>1.4215087208851654E-2</v>
      </c>
      <c r="AZ840" s="34">
        <f t="shared" ref="AZ840" si="2969">IF(O840="C","C",O840/$AJ840)</f>
        <v>4.9606705178813562E-3</v>
      </c>
      <c r="BA840" s="34">
        <f t="shared" ref="BA840" si="2970">IF(P840="C","C",P840/$AJ840)</f>
        <v>5.8494082921386218E-3</v>
      </c>
      <c r="BB840" s="34">
        <f t="shared" ref="BB840" si="2971">IF(Q840="C","C",Q840/$AJ840)</f>
        <v>6.5184792185065017E-3</v>
      </c>
      <c r="BC840" s="34">
        <f t="shared" ref="BC840" si="2972">IF(R840="C","C",R840/$AJ840)</f>
        <v>7.0626058466786878E-2</v>
      </c>
      <c r="BD840" s="34">
        <f t="shared" ref="BD840" si="2973">IF(S840="C","C",S840/$AJ840)</f>
        <v>6.062534691474613E-2</v>
      </c>
      <c r="BE840" s="34">
        <f t="shared" ref="BE840" si="2974">IF(T840="C","C",T840/$AJ840)</f>
        <v>1.9611884800652138E-2</v>
      </c>
      <c r="BF840" s="34">
        <f t="shared" ref="BF840" si="2975">IF(U840="C","C",U840/$AJ840)</f>
        <v>3.7400606316541546E-2</v>
      </c>
      <c r="BG840" s="34">
        <f t="shared" ref="BG840" si="2976">IF(V840="C","C",V840/$AJ840)</f>
        <v>9.3722163176506113E-2</v>
      </c>
      <c r="BH840" s="34">
        <f t="shared" ref="BH840" si="2977">IF(W840="C","C",W840/$AJ840)</f>
        <v>9.8691870537810106E-3</v>
      </c>
      <c r="BI840" s="34">
        <f t="shared" ref="BI840" si="2978">IF(X840="C","C",X840/$AJ840)</f>
        <v>1.8194902451780424E-2</v>
      </c>
      <c r="BJ840" s="34">
        <f t="shared" ref="BJ840" si="2979">IF(Y840="C","C",Y840/$AJ840)</f>
        <v>8.5470783103434884E-3</v>
      </c>
      <c r="BK840" s="34">
        <f t="shared" ref="BK840" si="2980">IF(Z840="C","C",Z840/$AJ840)</f>
        <v>0.13033322498838262</v>
      </c>
      <c r="BL840" s="34">
        <f t="shared" ref="BL840" si="2981">IF(AA840="C","C",AA840/$AJ840)</f>
        <v>3.5554546161640506E-2</v>
      </c>
      <c r="BM840" s="34">
        <f t="shared" ref="BM840" si="2982">IF(AB840="C","C",AB840/$AJ840)</f>
        <v>2.1064033985951552E-2</v>
      </c>
      <c r="BN840" s="34">
        <f t="shared" ref="BN840" si="2983">IF(AC840="C","C",AC840/$AJ840)</f>
        <v>9.0935396772415841E-2</v>
      </c>
      <c r="BO840" s="34">
        <f t="shared" ref="BO840" si="2984">IF(AD840="C","C",AD840/$AJ840)</f>
        <v>1.1235631982104401E-2</v>
      </c>
      <c r="BP840" s="34">
        <f t="shared" ref="BP840" si="2985">IF(AE840="C","C",AE840/$AJ840)</f>
        <v>8.2615034577851552E-3</v>
      </c>
      <c r="BQ840" s="34">
        <f t="shared" ref="BQ840" si="2986">IF(AF840="C","C",AF840/$AJ840)</f>
        <v>2.4805737680046187E-2</v>
      </c>
      <c r="BR840" s="34">
        <f t="shared" ref="BR840" si="2987">IF(AG840="C","C",AG840/$AJ840)</f>
        <v>2.3753117677854552E-3</v>
      </c>
      <c r="BS840" s="34">
        <f t="shared" ref="BS840" si="2988">IF(AH840="C","C",AH840/$AJ840)</f>
        <v>1.5935108573963581E-2</v>
      </c>
      <c r="BT840" s="34">
        <f t="shared" ref="BT840" si="2989">IF(AI840="C","C",AI840/$AJ840)</f>
        <v>1.1799944427388102E-2</v>
      </c>
      <c r="BU840" s="34">
        <f t="shared" ref="BU840" si="2990">IF(AJ840="C","C",AJ840/$AJ840)</f>
        <v>1</v>
      </c>
    </row>
    <row r="841" spans="1:73" x14ac:dyDescent="0.2">
      <c r="A841" s="2" t="str">
        <f t="shared" si="2472"/>
        <v>YE Aug-16</v>
      </c>
      <c r="B841" s="9">
        <f t="shared" ref="B841:AJ841" si="2991">IF(OR(B181="C",B182="C",B183="C",B184="C",B185="C",B186="C",B187="C",B188="C",B189="C",B190="C",B191="C",B192="C"),"C",SUM(B181:B192))</f>
        <v>1834849</v>
      </c>
      <c r="C841" s="9">
        <f t="shared" si="2991"/>
        <v>7395401</v>
      </c>
      <c r="D841" s="9">
        <f t="shared" si="2991"/>
        <v>846778</v>
      </c>
      <c r="E841" s="9">
        <f t="shared" si="2991"/>
        <v>1349698</v>
      </c>
      <c r="F841" s="9">
        <f t="shared" si="2991"/>
        <v>1174827</v>
      </c>
      <c r="G841" s="9">
        <f t="shared" si="2991"/>
        <v>2123861</v>
      </c>
      <c r="H841" s="9">
        <f t="shared" si="2991"/>
        <v>1046486</v>
      </c>
      <c r="I841" s="9">
        <f t="shared" si="2991"/>
        <v>253032</v>
      </c>
      <c r="J841" s="9">
        <f t="shared" si="2991"/>
        <v>366142</v>
      </c>
      <c r="K841" s="9">
        <f t="shared" si="2991"/>
        <v>614077</v>
      </c>
      <c r="L841" s="9">
        <f t="shared" si="2991"/>
        <v>1105396</v>
      </c>
      <c r="M841" s="9">
        <f t="shared" si="2991"/>
        <v>437022</v>
      </c>
      <c r="N841" s="9">
        <f t="shared" si="2991"/>
        <v>535041</v>
      </c>
      <c r="O841" s="9">
        <f t="shared" si="2991"/>
        <v>186954</v>
      </c>
      <c r="P841" s="9">
        <f t="shared" si="2991"/>
        <v>222521</v>
      </c>
      <c r="Q841" s="9">
        <f t="shared" si="2991"/>
        <v>246364</v>
      </c>
      <c r="R841" s="9">
        <f t="shared" si="2991"/>
        <v>2677851</v>
      </c>
      <c r="S841" s="9">
        <f t="shared" si="2991"/>
        <v>2292459</v>
      </c>
      <c r="T841" s="9">
        <f t="shared" si="2991"/>
        <v>743583</v>
      </c>
      <c r="U841" s="9">
        <f t="shared" si="2991"/>
        <v>1417589</v>
      </c>
      <c r="V841" s="9">
        <f t="shared" si="2991"/>
        <v>3529546</v>
      </c>
      <c r="W841" s="9">
        <f t="shared" si="2991"/>
        <v>371900</v>
      </c>
      <c r="X841" s="9">
        <f t="shared" si="2991"/>
        <v>696835</v>
      </c>
      <c r="Y841" s="9">
        <f t="shared" si="2991"/>
        <v>320844</v>
      </c>
      <c r="Z841" s="9">
        <f t="shared" si="2991"/>
        <v>4919122</v>
      </c>
      <c r="AA841" s="9">
        <f t="shared" si="2991"/>
        <v>1343391</v>
      </c>
      <c r="AB841" s="9">
        <f t="shared" si="2991"/>
        <v>797740</v>
      </c>
      <c r="AC841" s="9">
        <f t="shared" si="2991"/>
        <v>3438690</v>
      </c>
      <c r="AD841" s="9">
        <f t="shared" si="2991"/>
        <v>425247</v>
      </c>
      <c r="AE841" s="9">
        <f t="shared" si="2991"/>
        <v>310650</v>
      </c>
      <c r="AF841" s="9">
        <f t="shared" si="2991"/>
        <v>932964</v>
      </c>
      <c r="AG841" s="9">
        <f t="shared" si="2991"/>
        <v>90907</v>
      </c>
      <c r="AH841" s="9">
        <f t="shared" si="2991"/>
        <v>603608</v>
      </c>
      <c r="AI841" s="9">
        <f t="shared" si="2991"/>
        <v>442895</v>
      </c>
      <c r="AJ841" s="9">
        <f t="shared" si="2991"/>
        <v>37882687</v>
      </c>
      <c r="AL841" s="1" t="str">
        <f t="shared" ref="AL841" si="2992">A841</f>
        <v>YE Aug-16</v>
      </c>
      <c r="AM841" s="34">
        <f t="shared" ref="AM841" si="2993">IF(B841="C","C",B841/$AJ841)</f>
        <v>4.8435027853224878E-2</v>
      </c>
      <c r="AN841" s="34">
        <f t="shared" ref="AN841" si="2994">IF(C841="C","C",C841/$AJ841)</f>
        <v>0.19521849123321164</v>
      </c>
      <c r="AO841" s="34">
        <f t="shared" ref="AO841" si="2995">IF(D841="C","C",D841/$AJ841)</f>
        <v>2.2352638290942774E-2</v>
      </c>
      <c r="AP841" s="34">
        <f t="shared" ref="AP841" si="2996">IF(E841="C","C",E841/$AJ841)</f>
        <v>3.5628359730660079E-2</v>
      </c>
      <c r="AQ841" s="34">
        <f t="shared" ref="AQ841" si="2997">IF(F841="C","C",F841/$AJ841)</f>
        <v>3.1012240499202183E-2</v>
      </c>
      <c r="AR841" s="34">
        <f t="shared" ref="AR841" si="2998">IF(G841="C","C",G841/$AJ841)</f>
        <v>5.6064159334843384E-2</v>
      </c>
      <c r="AS841" s="34">
        <f t="shared" ref="AS841" si="2999">IF(H841="C","C",H841/$AJ841)</f>
        <v>2.7624386834017346E-2</v>
      </c>
      <c r="AT841" s="34">
        <f t="shared" ref="AT841" si="3000">IF(I841="C","C",I841/$AJ841)</f>
        <v>6.6793572483387995E-3</v>
      </c>
      <c r="AU841" s="34">
        <f t="shared" ref="AU841" si="3001">IF(J841="C","C",J841/$AJ841)</f>
        <v>9.6651538999860277E-3</v>
      </c>
      <c r="AV841" s="34">
        <f t="shared" ref="AV841" si="3002">IF(K841="C","C",K841/$AJ841)</f>
        <v>1.6209964198157328E-2</v>
      </c>
      <c r="AW841" s="34">
        <f t="shared" ref="AW841" si="3003">IF(L841="C","C",L841/$AJ841)</f>
        <v>2.9179450760712936E-2</v>
      </c>
      <c r="AX841" s="34">
        <f t="shared" ref="AX841" si="3004">IF(M841="C","C",M841/$AJ841)</f>
        <v>1.1536193301177396E-2</v>
      </c>
      <c r="AY841" s="34">
        <f t="shared" ref="AY841" si="3005">IF(N841="C","C",N841/$AJ841)</f>
        <v>1.4123628558871761E-2</v>
      </c>
      <c r="AZ841" s="34">
        <f t="shared" ref="AZ841" si="3006">IF(O841="C","C",O841/$AJ841)</f>
        <v>4.9350775989042174E-3</v>
      </c>
      <c r="BA841" s="34">
        <f t="shared" ref="BA841" si="3007">IF(P841="C","C",P841/$AJ841)</f>
        <v>5.8739497544089206E-3</v>
      </c>
      <c r="BB841" s="34">
        <f t="shared" ref="BB841" si="3008">IF(Q841="C","C",Q841/$AJ841)</f>
        <v>6.5033401669739007E-3</v>
      </c>
      <c r="BC841" s="34">
        <f t="shared" ref="BC841" si="3009">IF(R841="C","C",R841/$AJ841)</f>
        <v>7.0687990004510509E-2</v>
      </c>
      <c r="BD841" s="34">
        <f t="shared" ref="BD841" si="3010">IF(S841="C","C",S841/$AJ841)</f>
        <v>6.0514688411621907E-2</v>
      </c>
      <c r="BE841" s="34">
        <f t="shared" ref="BE841" si="3011">IF(T841="C","C",T841/$AJ841)</f>
        <v>1.9628570697743802E-2</v>
      </c>
      <c r="BF841" s="34">
        <f t="shared" ref="BF841" si="3012">IF(U841="C","C",U841/$AJ841)</f>
        <v>3.7420497653717119E-2</v>
      </c>
      <c r="BG841" s="34">
        <f t="shared" ref="BG841" si="3013">IF(V841="C","C",V841/$AJ841)</f>
        <v>9.3170423734726102E-2</v>
      </c>
      <c r="BH841" s="34">
        <f t="shared" ref="BH841" si="3014">IF(W841="C","C",W841/$AJ841)</f>
        <v>9.8171494540500778E-3</v>
      </c>
      <c r="BI841" s="34">
        <f t="shared" ref="BI841" si="3015">IF(X841="C","C",X841/$AJ841)</f>
        <v>1.8394550523831637E-2</v>
      </c>
      <c r="BJ841" s="34">
        <f t="shared" ref="BJ841" si="3016">IF(Y841="C","C",Y841/$AJ841)</f>
        <v>8.4694097860587344E-3</v>
      </c>
      <c r="BK841" s="34">
        <f t="shared" ref="BK841" si="3017">IF(Z841="C","C",Z841/$AJ841)</f>
        <v>0.1298514543068183</v>
      </c>
      <c r="BL841" s="34">
        <f t="shared" ref="BL841" si="3018">IF(AA841="C","C",AA841/$AJ841)</f>
        <v>3.5461872068367276E-2</v>
      </c>
      <c r="BM841" s="34">
        <f t="shared" ref="BM841" si="3019">IF(AB841="C","C",AB841/$AJ841)</f>
        <v>2.1058168339537265E-2</v>
      </c>
      <c r="BN841" s="34">
        <f t="shared" ref="BN841" si="3020">IF(AC841="C","C",AC841/$AJ841)</f>
        <v>9.0772072213356994E-2</v>
      </c>
      <c r="BO841" s="34">
        <f t="shared" ref="BO841" si="3021">IF(AD841="C","C",AD841/$AJ841)</f>
        <v>1.1225365296817514E-2</v>
      </c>
      <c r="BP841" s="34">
        <f t="shared" ref="BP841" si="3022">IF(AE841="C","C",AE841/$AJ841)</f>
        <v>8.2003158857237336E-3</v>
      </c>
      <c r="BQ841" s="34">
        <f t="shared" ref="BQ841" si="3023">IF(AF841="C","C",AF841/$AJ841)</f>
        <v>2.4627714501877864E-2</v>
      </c>
      <c r="BR841" s="34">
        <f t="shared" ref="BR841" si="3024">IF(AG841="C","C",AG841/$AJ841)</f>
        <v>2.3996977827892728E-3</v>
      </c>
      <c r="BS841" s="34">
        <f t="shared" ref="BS841" si="3025">IF(AH841="C","C",AH841/$AJ841)</f>
        <v>1.5933611045066576E-2</v>
      </c>
      <c r="BT841" s="34">
        <f t="shared" ref="BT841" si="3026">IF(AI841="C","C",AI841/$AJ841)</f>
        <v>1.1691224542757487E-2</v>
      </c>
      <c r="BU841" s="34">
        <f t="shared" ref="BU841" si="3027">IF(AJ841="C","C",AJ841/$AJ841)</f>
        <v>1</v>
      </c>
    </row>
    <row r="842" spans="1:73" x14ac:dyDescent="0.2">
      <c r="A842" s="2" t="str">
        <f t="shared" si="2472"/>
        <v>YE Sep-16</v>
      </c>
      <c r="B842" s="9">
        <f t="shared" ref="B842:AJ842" si="3028">IF(OR(B182="C",B183="C",B184="C",B185="C",B186="C",B187="C",B188="C",B189="C",B190="C",B191="C",B192="C",B193="C"),"C",SUM(B182:B193))</f>
        <v>1839537</v>
      </c>
      <c r="C842" s="9">
        <f t="shared" si="3028"/>
        <v>7408302</v>
      </c>
      <c r="D842" s="9">
        <f t="shared" si="3028"/>
        <v>854487</v>
      </c>
      <c r="E842" s="9">
        <f t="shared" si="3028"/>
        <v>1348052</v>
      </c>
      <c r="F842" s="9">
        <f t="shared" si="3028"/>
        <v>1180751</v>
      </c>
      <c r="G842" s="9">
        <f t="shared" si="3028"/>
        <v>2137730</v>
      </c>
      <c r="H842" s="9">
        <f t="shared" si="3028"/>
        <v>1059892</v>
      </c>
      <c r="I842" s="9">
        <f t="shared" si="3028"/>
        <v>254829</v>
      </c>
      <c r="J842" s="9">
        <f t="shared" si="3028"/>
        <v>372893</v>
      </c>
      <c r="K842" s="9">
        <f t="shared" si="3028"/>
        <v>617507</v>
      </c>
      <c r="L842" s="9">
        <f t="shared" si="3028"/>
        <v>1116057</v>
      </c>
      <c r="M842" s="9">
        <f t="shared" si="3028"/>
        <v>441206</v>
      </c>
      <c r="N842" s="9">
        <f t="shared" si="3028"/>
        <v>534777</v>
      </c>
      <c r="O842" s="9">
        <f t="shared" si="3028"/>
        <v>187557</v>
      </c>
      <c r="P842" s="9">
        <f t="shared" si="3028"/>
        <v>224389</v>
      </c>
      <c r="Q842" s="9">
        <f t="shared" si="3028"/>
        <v>249876</v>
      </c>
      <c r="R842" s="9">
        <f t="shared" si="3028"/>
        <v>2690363</v>
      </c>
      <c r="S842" s="9">
        <f t="shared" si="3028"/>
        <v>2298569</v>
      </c>
      <c r="T842" s="9">
        <f t="shared" si="3028"/>
        <v>747488</v>
      </c>
      <c r="U842" s="9">
        <f t="shared" si="3028"/>
        <v>1427539</v>
      </c>
      <c r="V842" s="9">
        <f t="shared" si="3028"/>
        <v>3535300</v>
      </c>
      <c r="W842" s="9">
        <f t="shared" si="3028"/>
        <v>372950</v>
      </c>
      <c r="X842" s="9">
        <f t="shared" si="3028"/>
        <v>705317</v>
      </c>
      <c r="Y842" s="9">
        <f t="shared" si="3028"/>
        <v>317752</v>
      </c>
      <c r="Z842" s="9">
        <f t="shared" si="3028"/>
        <v>4931316</v>
      </c>
      <c r="AA842" s="9">
        <f t="shared" si="3028"/>
        <v>1345780</v>
      </c>
      <c r="AB842" s="9">
        <f t="shared" si="3028"/>
        <v>803459</v>
      </c>
      <c r="AC842" s="9">
        <f t="shared" si="3028"/>
        <v>3462751</v>
      </c>
      <c r="AD842" s="9">
        <f t="shared" si="3028"/>
        <v>427680</v>
      </c>
      <c r="AE842" s="9">
        <f t="shared" si="3028"/>
        <v>310562</v>
      </c>
      <c r="AF842" s="9">
        <f t="shared" si="3028"/>
        <v>924433</v>
      </c>
      <c r="AG842" s="9">
        <f t="shared" si="3028"/>
        <v>91714</v>
      </c>
      <c r="AH842" s="9">
        <f t="shared" si="3028"/>
        <v>608154</v>
      </c>
      <c r="AI842" s="9">
        <f t="shared" si="3028"/>
        <v>441667</v>
      </c>
      <c r="AJ842" s="9">
        <f t="shared" si="3028"/>
        <v>38040747</v>
      </c>
      <c r="AL842" s="1" t="str">
        <f t="shared" ref="AL842" si="3029">A842</f>
        <v>YE Sep-16</v>
      </c>
      <c r="AM842" s="34">
        <f t="shared" ref="AM842" si="3030">IF(B842="C","C",B842/$AJ842)</f>
        <v>4.8357015702136449E-2</v>
      </c>
      <c r="AN842" s="34">
        <f t="shared" ref="AN842" si="3031">IF(C842="C","C",C842/$AJ842)</f>
        <v>0.1947464911769477</v>
      </c>
      <c r="AO842" s="34">
        <f t="shared" ref="AO842" si="3032">IF(D842="C","C",D842/$AJ842)</f>
        <v>2.2462413790139295E-2</v>
      </c>
      <c r="AP842" s="34">
        <f t="shared" ref="AP842" si="3033">IF(E842="C","C",E842/$AJ842)</f>
        <v>3.5437053851755329E-2</v>
      </c>
      <c r="AQ842" s="34">
        <f t="shared" ref="AQ842" si="3034">IF(F842="C","C",F842/$AJ842)</f>
        <v>3.1039111823960765E-2</v>
      </c>
      <c r="AR842" s="34">
        <f t="shared" ref="AR842" si="3035">IF(G842="C","C",G842/$AJ842)</f>
        <v>5.6195794472700553E-2</v>
      </c>
      <c r="AS842" s="34">
        <f t="shared" ref="AS842" si="3036">IF(H842="C","C",H842/$AJ842)</f>
        <v>2.7862018587595034E-2</v>
      </c>
      <c r="AT842" s="34">
        <f t="shared" ref="AT842" si="3037">IF(I842="C","C",I842/$AJ842)</f>
        <v>6.6988432167223218E-3</v>
      </c>
      <c r="AU842" s="34">
        <f t="shared" ref="AU842" si="3038">IF(J842="C","C",J842/$AJ842)</f>
        <v>9.8024626067411344E-3</v>
      </c>
      <c r="AV842" s="34">
        <f t="shared" ref="AV842" si="3039">IF(K842="C","C",K842/$AJ842)</f>
        <v>1.6232777973576598E-2</v>
      </c>
      <c r="AW842" s="34">
        <f t="shared" ref="AW842" si="3040">IF(L842="C","C",L842/$AJ842)</f>
        <v>2.9338461728945543E-2</v>
      </c>
      <c r="AX842" s="34">
        <f t="shared" ref="AX842" si="3041">IF(M842="C","C",M842/$AJ842)</f>
        <v>1.1598247531784799E-2</v>
      </c>
      <c r="AY842" s="34">
        <f t="shared" ref="AY842" si="3042">IF(N842="C","C",N842/$AJ842)</f>
        <v>1.405800469691092E-2</v>
      </c>
      <c r="AZ842" s="34">
        <f t="shared" ref="AZ842" si="3043">IF(O842="C","C",O842/$AJ842)</f>
        <v>4.9304236848976704E-3</v>
      </c>
      <c r="BA842" s="34">
        <f t="shared" ref="BA842" si="3044">IF(P842="C","C",P842/$AJ842)</f>
        <v>5.8986486253805688E-3</v>
      </c>
      <c r="BB842" s="34">
        <f t="shared" ref="BB842" si="3045">IF(Q842="C","C",Q842/$AJ842)</f>
        <v>6.5686407262191774E-3</v>
      </c>
      <c r="BC842" s="34">
        <f t="shared" ref="BC842" si="3046">IF(R842="C","C",R842/$AJ842)</f>
        <v>7.0723190582981973E-2</v>
      </c>
      <c r="BD842" s="34">
        <f t="shared" ref="BD842" si="3047">IF(S842="C","C",S842/$AJ842)</f>
        <v>6.0423866019245098E-2</v>
      </c>
      <c r="BE842" s="34">
        <f t="shared" ref="BE842" si="3048">IF(T842="C","C",T842/$AJ842)</f>
        <v>1.9649666711329301E-2</v>
      </c>
      <c r="BF842" s="34">
        <f t="shared" ref="BF842" si="3049">IF(U842="C","C",U842/$AJ842)</f>
        <v>3.7526576436577336E-2</v>
      </c>
      <c r="BG842" s="34">
        <f t="shared" ref="BG842" si="3050">IF(V842="C","C",V842/$AJ842)</f>
        <v>9.2934557778268659E-2</v>
      </c>
      <c r="BH842" s="34">
        <f t="shared" ref="BH842" si="3051">IF(W842="C","C",W842/$AJ842)</f>
        <v>9.8039610000297834E-3</v>
      </c>
      <c r="BI842" s="34">
        <f t="shared" ref="BI842" si="3052">IF(X842="C","C",X842/$AJ842)</f>
        <v>1.8541092266142933E-2</v>
      </c>
      <c r="BJ842" s="34">
        <f t="shared" ref="BJ842" si="3053">IF(Y842="C","C",Y842/$AJ842)</f>
        <v>8.3529379693831982E-3</v>
      </c>
      <c r="BK842" s="34">
        <f t="shared" ref="BK842" si="3054">IF(Z842="C","C",Z842/$AJ842)</f>
        <v>0.12963247015101992</v>
      </c>
      <c r="BL842" s="34">
        <f t="shared" ref="BL842" si="3055">IF(AA842="C","C",AA842/$AJ842)</f>
        <v>3.5377328421021807E-2</v>
      </c>
      <c r="BM842" s="34">
        <f t="shared" ref="BM842" si="3056">IF(AB842="C","C",AB842/$AJ842)</f>
        <v>2.1121010057978094E-2</v>
      </c>
      <c r="BN842" s="34">
        <f t="shared" ref="BN842" si="3057">IF(AC842="C","C",AC842/$AJ842)</f>
        <v>9.1027418573036964E-2</v>
      </c>
      <c r="BO842" s="34">
        <f t="shared" ref="BO842" si="3058">IF(AD842="C","C",AD842/$AJ842)</f>
        <v>1.1242681433148513E-2</v>
      </c>
      <c r="BP842" s="34">
        <f t="shared" ref="BP842" si="3059">IF(AE842="C","C",AE842/$AJ842)</f>
        <v>8.1639301142009645E-3</v>
      </c>
      <c r="BQ842" s="34">
        <f t="shared" ref="BQ842" si="3060">IF(AF842="C","C",AF842/$AJ842)</f>
        <v>2.430112636852268E-2</v>
      </c>
      <c r="BR842" s="34">
        <f t="shared" ref="BR842" si="3061">IF(AG842="C","C",AG842/$AJ842)</f>
        <v>2.4109410890380254E-3</v>
      </c>
      <c r="BS842" s="34">
        <f t="shared" ref="BS842" si="3062">IF(AH842="C","C",AH842/$AJ842)</f>
        <v>1.5986910036230362E-2</v>
      </c>
      <c r="BT842" s="34">
        <f t="shared" ref="BT842" si="3063">IF(AI842="C","C",AI842/$AJ842)</f>
        <v>1.1610366116101769E-2</v>
      </c>
      <c r="BU842" s="34">
        <f t="shared" ref="BU842" si="3064">IF(AJ842="C","C",AJ842/$AJ842)</f>
        <v>1</v>
      </c>
    </row>
    <row r="843" spans="1:73" x14ac:dyDescent="0.2">
      <c r="A843" s="2" t="str">
        <f t="shared" si="2472"/>
        <v>YE Oct-16</v>
      </c>
      <c r="B843" s="9">
        <f t="shared" ref="B843:AJ843" si="3065">IF(OR(B183="C",B184="C",B185="C",B186="C",B187="C",B188="C",B189="C",B190="C",B191="C",B192="C",B193="C",B194="C"),"C",SUM(B183:B194))</f>
        <v>1847026</v>
      </c>
      <c r="C843" s="9">
        <f t="shared" si="3065"/>
        <v>7462371</v>
      </c>
      <c r="D843" s="9">
        <f t="shared" si="3065"/>
        <v>857414</v>
      </c>
      <c r="E843" s="9">
        <f t="shared" si="3065"/>
        <v>1360418</v>
      </c>
      <c r="F843" s="9">
        <f t="shared" si="3065"/>
        <v>1182887</v>
      </c>
      <c r="G843" s="9">
        <f t="shared" si="3065"/>
        <v>2148025</v>
      </c>
      <c r="H843" s="9">
        <f t="shared" si="3065"/>
        <v>1068418</v>
      </c>
      <c r="I843" s="9">
        <f t="shared" si="3065"/>
        <v>255680</v>
      </c>
      <c r="J843" s="9">
        <f t="shared" si="3065"/>
        <v>374202</v>
      </c>
      <c r="K843" s="9">
        <f t="shared" si="3065"/>
        <v>616048</v>
      </c>
      <c r="L843" s="9">
        <f t="shared" si="3065"/>
        <v>1124033</v>
      </c>
      <c r="M843" s="9">
        <f t="shared" si="3065"/>
        <v>440523</v>
      </c>
      <c r="N843" s="9">
        <f t="shared" si="3065"/>
        <v>534743</v>
      </c>
      <c r="O843" s="9">
        <f t="shared" si="3065"/>
        <v>188629</v>
      </c>
      <c r="P843" s="9">
        <f t="shared" si="3065"/>
        <v>225680</v>
      </c>
      <c r="Q843" s="9">
        <f t="shared" si="3065"/>
        <v>251273</v>
      </c>
      <c r="R843" s="9">
        <f t="shared" si="3065"/>
        <v>2693971</v>
      </c>
      <c r="S843" s="9">
        <f t="shared" si="3065"/>
        <v>2298582</v>
      </c>
      <c r="T843" s="9">
        <f t="shared" si="3065"/>
        <v>751938</v>
      </c>
      <c r="U843" s="9">
        <f t="shared" si="3065"/>
        <v>1431130</v>
      </c>
      <c r="V843" s="9">
        <f t="shared" si="3065"/>
        <v>3546512</v>
      </c>
      <c r="W843" s="9">
        <f t="shared" si="3065"/>
        <v>374384</v>
      </c>
      <c r="X843" s="9">
        <f t="shared" si="3065"/>
        <v>710017</v>
      </c>
      <c r="Y843" s="9">
        <f t="shared" si="3065"/>
        <v>318250</v>
      </c>
      <c r="Z843" s="9">
        <f t="shared" si="3065"/>
        <v>4949160</v>
      </c>
      <c r="AA843" s="9">
        <f t="shared" si="3065"/>
        <v>1353479</v>
      </c>
      <c r="AB843" s="9">
        <f t="shared" si="3065"/>
        <v>808216</v>
      </c>
      <c r="AC843" s="9">
        <f t="shared" si="3065"/>
        <v>3479859</v>
      </c>
      <c r="AD843" s="9">
        <f t="shared" si="3065"/>
        <v>429589</v>
      </c>
      <c r="AE843" s="9">
        <f t="shared" si="3065"/>
        <v>311946</v>
      </c>
      <c r="AF843" s="9">
        <f t="shared" si="3065"/>
        <v>920118</v>
      </c>
      <c r="AG843" s="9">
        <f t="shared" si="3065"/>
        <v>92552</v>
      </c>
      <c r="AH843" s="9">
        <f t="shared" si="3065"/>
        <v>614655</v>
      </c>
      <c r="AI843" s="9">
        <f t="shared" si="3065"/>
        <v>437342</v>
      </c>
      <c r="AJ843" s="9">
        <f t="shared" si="3065"/>
        <v>38211322</v>
      </c>
      <c r="AL843" s="1" t="str">
        <f t="shared" ref="AL843" si="3066">A843</f>
        <v>YE Oct-16</v>
      </c>
      <c r="AM843" s="34">
        <f t="shared" ref="AM843" si="3067">IF(B843="C","C",B843/$AJ843)</f>
        <v>4.8337139447831717E-2</v>
      </c>
      <c r="AN843" s="34">
        <f t="shared" ref="AN843" si="3068">IF(C843="C","C",C843/$AJ843)</f>
        <v>0.19529214404044959</v>
      </c>
      <c r="AO843" s="34">
        <f t="shared" ref="AO843" si="3069">IF(D843="C","C",D843/$AJ843)</f>
        <v>2.2438742108948757E-2</v>
      </c>
      <c r="AP843" s="34">
        <f t="shared" ref="AP843" si="3070">IF(E843="C","C",E843/$AJ843)</f>
        <v>3.5602484520163943E-2</v>
      </c>
      <c r="AQ843" s="34">
        <f t="shared" ref="AQ843" si="3071">IF(F843="C","C",F843/$AJ843)</f>
        <v>3.0956453168513771E-2</v>
      </c>
      <c r="AR843" s="34">
        <f t="shared" ref="AR843" si="3072">IF(G843="C","C",G843/$AJ843)</f>
        <v>5.6214359712548026E-2</v>
      </c>
      <c r="AS843" s="34">
        <f t="shared" ref="AS843" si="3073">IF(H843="C","C",H843/$AJ843)</f>
        <v>2.7960770370624707E-2</v>
      </c>
      <c r="AT843" s="34">
        <f t="shared" ref="AT843" si="3074">IF(I843="C","C",I843/$AJ843)</f>
        <v>6.6912105265554541E-3</v>
      </c>
      <c r="AU843" s="34">
        <f t="shared" ref="AU843" si="3075">IF(J843="C","C",J843/$AJ843)</f>
        <v>9.7929613636502811E-3</v>
      </c>
      <c r="AV843" s="34">
        <f t="shared" ref="AV843" si="3076">IF(K843="C","C",K843/$AJ843)</f>
        <v>1.6122132597244345E-2</v>
      </c>
      <c r="AW843" s="34">
        <f t="shared" ref="AW843" si="3077">IF(L843="C","C",L843/$AJ843)</f>
        <v>2.9416229043318629E-2</v>
      </c>
      <c r="AX843" s="34">
        <f t="shared" ref="AX843" si="3078">IF(M843="C","C",M843/$AJ843)</f>
        <v>1.152859877499135E-2</v>
      </c>
      <c r="AY843" s="34">
        <f t="shared" ref="AY843" si="3079">IF(N843="C","C",N843/$AJ843)</f>
        <v>1.3994360100914593E-2</v>
      </c>
      <c r="AZ843" s="34">
        <f t="shared" ref="AZ843" si="3080">IF(O843="C","C",O843/$AJ843)</f>
        <v>4.9364688298405377E-3</v>
      </c>
      <c r="BA843" s="34">
        <f t="shared" ref="BA843" si="3081">IF(P843="C","C",P843/$AJ843)</f>
        <v>5.9061029084521077E-3</v>
      </c>
      <c r="BB843" s="34">
        <f t="shared" ref="BB843" si="3082">IF(Q843="C","C",Q843/$AJ843)</f>
        <v>6.5758782174560725E-3</v>
      </c>
      <c r="BC843" s="34">
        <f t="shared" ref="BC843" si="3083">IF(R843="C","C",R843/$AJ843)</f>
        <v>7.0501905168316337E-2</v>
      </c>
      <c r="BD843" s="34">
        <f t="shared" ref="BD843" si="3084">IF(S843="C","C",S843/$AJ843)</f>
        <v>6.0154474634507543E-2</v>
      </c>
      <c r="BE843" s="34">
        <f t="shared" ref="BE843" si="3085">IF(T843="C","C",T843/$AJ843)</f>
        <v>1.9678408404713136E-2</v>
      </c>
      <c r="BF843" s="34">
        <f t="shared" ref="BF843" si="3086">IF(U843="C","C",U843/$AJ843)</f>
        <v>3.7453035516541409E-2</v>
      </c>
      <c r="BG843" s="34">
        <f t="shared" ref="BG843" si="3087">IF(V843="C","C",V843/$AJ843)</f>
        <v>9.2813119629831173E-2</v>
      </c>
      <c r="BH843" s="34">
        <f t="shared" ref="BH843" si="3088">IF(W843="C","C",W843/$AJ843)</f>
        <v>9.7977243498667752E-3</v>
      </c>
      <c r="BI843" s="34">
        <f t="shared" ref="BI843" si="3089">IF(X843="C","C",X843/$AJ843)</f>
        <v>1.8581325189429457E-2</v>
      </c>
      <c r="BJ843" s="34">
        <f t="shared" ref="BJ843" si="3090">IF(Y843="C","C",Y843/$AJ843)</f>
        <v>8.3286833153796667E-3</v>
      </c>
      <c r="BK843" s="34">
        <f t="shared" ref="BK843" si="3091">IF(Z843="C","C",Z843/$AJ843)</f>
        <v>0.12952077397374526</v>
      </c>
      <c r="BL843" s="34">
        <f t="shared" ref="BL843" si="3092">IF(AA843="C","C",AA843/$AJ843)</f>
        <v>3.5420889128096641E-2</v>
      </c>
      <c r="BM843" s="34">
        <f t="shared" ref="BM843" si="3093">IF(AB843="C","C",AB843/$AJ843)</f>
        <v>2.1151217955767142E-2</v>
      </c>
      <c r="BN843" s="34">
        <f t="shared" ref="BN843" si="3094">IF(AC843="C","C",AC843/$AJ843)</f>
        <v>9.1068793694183095E-2</v>
      </c>
      <c r="BO843" s="34">
        <f t="shared" ref="BO843" si="3095">IF(AD843="C","C",AD843/$AJ843)</f>
        <v>1.1242453218446616E-2</v>
      </c>
      <c r="BP843" s="34">
        <f t="shared" ref="BP843" si="3096">IF(AE843="C","C",AE843/$AJ843)</f>
        <v>8.1637060345622174E-3</v>
      </c>
      <c r="BQ843" s="34">
        <f t="shared" ref="BQ843" si="3097">IF(AF843="C","C",AF843/$AJ843)</f>
        <v>2.4079721711800499E-2</v>
      </c>
      <c r="BR843" s="34">
        <f t="shared" ref="BR843" si="3098">IF(AG843="C","C",AG843/$AJ843)</f>
        <v>2.4221093423566972E-3</v>
      </c>
      <c r="BS843" s="34">
        <f t="shared" ref="BS843" si="3099">IF(AH843="C","C",AH843/$AJ843)</f>
        <v>1.6085677433510415E-2</v>
      </c>
      <c r="BT843" s="34">
        <f t="shared" ref="BT843" si="3100">IF(AI843="C","C",AI843/$AJ843)</f>
        <v>1.1445351197218458E-2</v>
      </c>
      <c r="BU843" s="34">
        <f t="shared" ref="BU843" si="3101">IF(AJ843="C","C",AJ843/$AJ843)</f>
        <v>1</v>
      </c>
    </row>
    <row r="844" spans="1:73" x14ac:dyDescent="0.2">
      <c r="A844" s="2" t="str">
        <f t="shared" si="2472"/>
        <v>YE Nov-16</v>
      </c>
      <c r="B844" s="9">
        <f t="shared" ref="B844:AJ844" si="3102">IF(OR(B184="C",B185="C",B186="C",B187="C",B188="C",B189="C",B190="C",B191="C",B192="C",B193="C",B194="C",B195="C"),"C",SUM(B184:B195))</f>
        <v>1862583</v>
      </c>
      <c r="C844" s="9">
        <f t="shared" si="3102"/>
        <v>7472253</v>
      </c>
      <c r="D844" s="9">
        <f t="shared" si="3102"/>
        <v>867764</v>
      </c>
      <c r="E844" s="9">
        <f t="shared" si="3102"/>
        <v>1372946</v>
      </c>
      <c r="F844" s="9">
        <f t="shared" si="3102"/>
        <v>1187796</v>
      </c>
      <c r="G844" s="9">
        <f t="shared" si="3102"/>
        <v>2161152</v>
      </c>
      <c r="H844" s="9">
        <f t="shared" si="3102"/>
        <v>1076314</v>
      </c>
      <c r="I844" s="9">
        <f t="shared" si="3102"/>
        <v>257113</v>
      </c>
      <c r="J844" s="9">
        <f t="shared" si="3102"/>
        <v>376797</v>
      </c>
      <c r="K844" s="9">
        <f t="shared" si="3102"/>
        <v>619500</v>
      </c>
      <c r="L844" s="9">
        <f t="shared" si="3102"/>
        <v>1140410</v>
      </c>
      <c r="M844" s="9">
        <f t="shared" si="3102"/>
        <v>440670</v>
      </c>
      <c r="N844" s="9">
        <f t="shared" si="3102"/>
        <v>533230</v>
      </c>
      <c r="O844" s="9">
        <f t="shared" si="3102"/>
        <v>188814</v>
      </c>
      <c r="P844" s="9">
        <f t="shared" si="3102"/>
        <v>227919</v>
      </c>
      <c r="Q844" s="9">
        <f t="shared" si="3102"/>
        <v>252015</v>
      </c>
      <c r="R844" s="9">
        <f t="shared" si="3102"/>
        <v>2680056</v>
      </c>
      <c r="S844" s="9">
        <f t="shared" si="3102"/>
        <v>2282106</v>
      </c>
      <c r="T844" s="9">
        <f t="shared" si="3102"/>
        <v>754104</v>
      </c>
      <c r="U844" s="9">
        <f t="shared" si="3102"/>
        <v>1444724</v>
      </c>
      <c r="V844" s="9">
        <f t="shared" si="3102"/>
        <v>3542569</v>
      </c>
      <c r="W844" s="9">
        <f t="shared" si="3102"/>
        <v>371291</v>
      </c>
      <c r="X844" s="9">
        <f t="shared" si="3102"/>
        <v>719510</v>
      </c>
      <c r="Y844" s="9">
        <f t="shared" si="3102"/>
        <v>317891</v>
      </c>
      <c r="Z844" s="9">
        <f t="shared" si="3102"/>
        <v>4951257</v>
      </c>
      <c r="AA844" s="9">
        <f t="shared" si="3102"/>
        <v>1362681</v>
      </c>
      <c r="AB844" s="9">
        <f t="shared" si="3102"/>
        <v>817225</v>
      </c>
      <c r="AC844" s="9">
        <f t="shared" si="3102"/>
        <v>3494404</v>
      </c>
      <c r="AD844" s="9">
        <f t="shared" si="3102"/>
        <v>433557</v>
      </c>
      <c r="AE844" s="9">
        <f t="shared" si="3102"/>
        <v>313591</v>
      </c>
      <c r="AF844" s="9">
        <f t="shared" si="3102"/>
        <v>921938</v>
      </c>
      <c r="AG844" s="9">
        <f t="shared" si="3102"/>
        <v>93613</v>
      </c>
      <c r="AH844" s="9">
        <f t="shared" si="3102"/>
        <v>626752</v>
      </c>
      <c r="AI844" s="9">
        <f t="shared" si="3102"/>
        <v>438261</v>
      </c>
      <c r="AJ844" s="9">
        <f t="shared" si="3102"/>
        <v>38369438</v>
      </c>
      <c r="AL844" s="1" t="str">
        <f t="shared" ref="AL844" si="3103">A844</f>
        <v>YE Nov-16</v>
      </c>
      <c r="AM844" s="34">
        <f t="shared" ref="AM844" si="3104">IF(B844="C","C",B844/$AJ844)</f>
        <v>4.8543400609620604E-2</v>
      </c>
      <c r="AN844" s="34">
        <f t="shared" ref="AN844" si="3105">IF(C844="C","C",C844/$AJ844)</f>
        <v>0.19474491651402348</v>
      </c>
      <c r="AO844" s="34">
        <f t="shared" ref="AO844" si="3106">IF(D844="C","C",D844/$AJ844)</f>
        <v>2.2616020594307375E-2</v>
      </c>
      <c r="AP844" s="34">
        <f t="shared" ref="AP844" si="3107">IF(E844="C","C",E844/$AJ844)</f>
        <v>3.5782280678700581E-2</v>
      </c>
      <c r="AQ844" s="34">
        <f t="shared" ref="AQ844" si="3108">IF(F844="C","C",F844/$AJ844)</f>
        <v>3.0956825586030214E-2</v>
      </c>
      <c r="AR844" s="34">
        <f t="shared" ref="AR844" si="3109">IF(G844="C","C",G844/$AJ844)</f>
        <v>5.632482810928844E-2</v>
      </c>
      <c r="AS844" s="34">
        <f t="shared" ref="AS844" si="3110">IF(H844="C","C",H844/$AJ844)</f>
        <v>2.8051336065959581E-2</v>
      </c>
      <c r="AT844" s="34">
        <f t="shared" ref="AT844" si="3111">IF(I844="C","C",I844/$AJ844)</f>
        <v>6.7009842573143765E-3</v>
      </c>
      <c r="AU844" s="34">
        <f t="shared" ref="AU844" si="3112">IF(J844="C","C",J844/$AJ844)</f>
        <v>9.8202376589409512E-3</v>
      </c>
      <c r="AV844" s="34">
        <f t="shared" ref="AV844" si="3113">IF(K844="C","C",K844/$AJ844)</f>
        <v>1.6145662597403694E-2</v>
      </c>
      <c r="AW844" s="34">
        <f t="shared" ref="AW844" si="3114">IF(L844="C","C",L844/$AJ844)</f>
        <v>2.9721832256182641E-2</v>
      </c>
      <c r="AX844" s="34">
        <f t="shared" ref="AX844" si="3115">IF(M844="C","C",M844/$AJ844)</f>
        <v>1.1484921931877137E-2</v>
      </c>
      <c r="AY844" s="34">
        <f t="shared" ref="AY844" si="3116">IF(N844="C","C",N844/$AJ844)</f>
        <v>1.3897258542071947E-2</v>
      </c>
      <c r="AZ844" s="34">
        <f t="shared" ref="AZ844" si="3117">IF(O844="C","C",O844/$AJ844)</f>
        <v>4.9209477605588071E-3</v>
      </c>
      <c r="BA844" s="34">
        <f t="shared" ref="BA844" si="3118">IF(P844="C","C",P844/$AJ844)</f>
        <v>5.9401182785111424E-3</v>
      </c>
      <c r="BB844" s="34">
        <f t="shared" ref="BB844" si="3119">IF(Q844="C","C",Q844/$AJ844)</f>
        <v>6.5681180944062827E-3</v>
      </c>
      <c r="BC844" s="34">
        <f t="shared" ref="BC844" si="3120">IF(R844="C","C",R844/$AJ844)</f>
        <v>6.9848716574894845E-2</v>
      </c>
      <c r="BD844" s="34">
        <f t="shared" ref="BD844" si="3121">IF(S844="C","C",S844/$AJ844)</f>
        <v>5.9477180770799928E-2</v>
      </c>
      <c r="BE844" s="34">
        <f t="shared" ref="BE844" si="3122">IF(T844="C","C",T844/$AJ844)</f>
        <v>1.9653767146654583E-2</v>
      </c>
      <c r="BF844" s="34">
        <f t="shared" ref="BF844" si="3123">IF(U844="C","C",U844/$AJ844)</f>
        <v>3.7652988297613321E-2</v>
      </c>
      <c r="BG844" s="34">
        <f t="shared" ref="BG844" si="3124">IF(V844="C","C",V844/$AJ844)</f>
        <v>9.2327883457662324E-2</v>
      </c>
      <c r="BH844" s="34">
        <f t="shared" ref="BH844" si="3125">IF(W844="C","C",W844/$AJ844)</f>
        <v>9.6767380330147132E-3</v>
      </c>
      <c r="BI844" s="34">
        <f t="shared" ref="BI844" si="3126">IF(X844="C","C",X844/$AJ844)</f>
        <v>1.8752164157317081E-2</v>
      </c>
      <c r="BJ844" s="34">
        <f t="shared" ref="BJ844" si="3127">IF(Y844="C","C",Y844/$AJ844)</f>
        <v>8.2850053732869376E-3</v>
      </c>
      <c r="BK844" s="34">
        <f t="shared" ref="BK844" si="3128">IF(Z844="C","C",Z844/$AJ844)</f>
        <v>0.12904168677164363</v>
      </c>
      <c r="BL844" s="34">
        <f t="shared" ref="BL844" si="3129">IF(AA844="C","C",AA844/$AJ844)</f>
        <v>3.5514750046638684E-2</v>
      </c>
      <c r="BM844" s="34">
        <f t="shared" ref="BM844" si="3130">IF(AB844="C","C",AB844/$AJ844)</f>
        <v>2.1298852487753404E-2</v>
      </c>
      <c r="BN844" s="34">
        <f t="shared" ref="BN844" si="3131">IF(AC844="C","C",AC844/$AJ844)</f>
        <v>9.1072587510924716E-2</v>
      </c>
      <c r="BO844" s="34">
        <f t="shared" ref="BO844" si="3132">IF(AD844="C","C",AD844/$AJ844)</f>
        <v>1.1299540014112274E-2</v>
      </c>
      <c r="BP844" s="34">
        <f t="shared" ref="BP844" si="3133">IF(AE844="C","C",AE844/$AJ844)</f>
        <v>8.1729370130466852E-3</v>
      </c>
      <c r="BQ844" s="34">
        <f t="shared" ref="BQ844" si="3134">IF(AF844="C","C",AF844/$AJ844)</f>
        <v>2.4027925558878397E-2</v>
      </c>
      <c r="BR844" s="34">
        <f t="shared" ref="BR844" si="3135">IF(AG844="C","C",AG844/$AJ844)</f>
        <v>2.4397803272489943E-3</v>
      </c>
      <c r="BS844" s="34">
        <f t="shared" ref="BS844" si="3136">IF(AH844="C","C",AH844/$AJ844)</f>
        <v>1.6334667190069346E-2</v>
      </c>
      <c r="BT844" s="34">
        <f t="shared" ref="BT844" si="3137">IF(AI844="C","C",AI844/$AJ844)</f>
        <v>1.1422137587733238E-2</v>
      </c>
      <c r="BU844" s="34">
        <f t="shared" ref="BU844" si="3138">IF(AJ844="C","C",AJ844/$AJ844)</f>
        <v>1</v>
      </c>
    </row>
    <row r="845" spans="1:73" x14ac:dyDescent="0.2">
      <c r="A845" s="2" t="str">
        <f t="shared" si="2472"/>
        <v>YE Dec-16</v>
      </c>
      <c r="B845" s="9">
        <f t="shared" ref="B845:AJ845" si="3139">IF(OR(B185="C",B186="C",B187="C",B188="C",B189="C",B190="C",B191="C",B192="C",B193="C",B194="C",B195="C",B196="C"),"C",SUM(B185:B196))</f>
        <v>1872322</v>
      </c>
      <c r="C845" s="9">
        <f t="shared" si="3139"/>
        <v>7485700</v>
      </c>
      <c r="D845" s="9">
        <f t="shared" si="3139"/>
        <v>880108</v>
      </c>
      <c r="E845" s="9">
        <f t="shared" si="3139"/>
        <v>1381494</v>
      </c>
      <c r="F845" s="9">
        <f t="shared" si="3139"/>
        <v>1196831</v>
      </c>
      <c r="G845" s="9">
        <f t="shared" si="3139"/>
        <v>2171400</v>
      </c>
      <c r="H845" s="9">
        <f t="shared" si="3139"/>
        <v>1084446</v>
      </c>
      <c r="I845" s="9">
        <f t="shared" si="3139"/>
        <v>265450</v>
      </c>
      <c r="J845" s="9">
        <f t="shared" si="3139"/>
        <v>380786</v>
      </c>
      <c r="K845" s="9">
        <f t="shared" si="3139"/>
        <v>625623</v>
      </c>
      <c r="L845" s="9">
        <f t="shared" si="3139"/>
        <v>1153202</v>
      </c>
      <c r="M845" s="9">
        <f t="shared" si="3139"/>
        <v>444570</v>
      </c>
      <c r="N845" s="9">
        <f t="shared" si="3139"/>
        <v>535892</v>
      </c>
      <c r="O845" s="9">
        <f t="shared" si="3139"/>
        <v>187939</v>
      </c>
      <c r="P845" s="9">
        <f t="shared" si="3139"/>
        <v>231489</v>
      </c>
      <c r="Q845" s="9">
        <f t="shared" si="3139"/>
        <v>257119</v>
      </c>
      <c r="R845" s="9">
        <f t="shared" si="3139"/>
        <v>2679797</v>
      </c>
      <c r="S845" s="9">
        <f t="shared" si="3139"/>
        <v>2278982</v>
      </c>
      <c r="T845" s="9">
        <f t="shared" si="3139"/>
        <v>758702</v>
      </c>
      <c r="U845" s="9">
        <f t="shared" si="3139"/>
        <v>1453256</v>
      </c>
      <c r="V845" s="9">
        <f t="shared" si="3139"/>
        <v>3511414</v>
      </c>
      <c r="W845" s="9">
        <f t="shared" si="3139"/>
        <v>371102</v>
      </c>
      <c r="X845" s="9">
        <f t="shared" si="3139"/>
        <v>726290</v>
      </c>
      <c r="Y845" s="9">
        <f t="shared" si="3139"/>
        <v>312385</v>
      </c>
      <c r="Z845" s="9">
        <f t="shared" si="3139"/>
        <v>4921188</v>
      </c>
      <c r="AA845" s="9">
        <f t="shared" si="3139"/>
        <v>1377499</v>
      </c>
      <c r="AB845" s="9">
        <f t="shared" si="3139"/>
        <v>815664</v>
      </c>
      <c r="AC845" s="9">
        <f t="shared" si="3139"/>
        <v>3506750</v>
      </c>
      <c r="AD845" s="9">
        <f t="shared" si="3139"/>
        <v>426158</v>
      </c>
      <c r="AE845" s="9">
        <f t="shared" si="3139"/>
        <v>319277</v>
      </c>
      <c r="AF845" s="9">
        <f t="shared" si="3139"/>
        <v>921512</v>
      </c>
      <c r="AG845" s="9">
        <f t="shared" si="3139"/>
        <v>93254</v>
      </c>
      <c r="AH845" s="9">
        <f t="shared" si="3139"/>
        <v>633825</v>
      </c>
      <c r="AI845" s="9">
        <f t="shared" si="3139"/>
        <v>439644</v>
      </c>
      <c r="AJ845" s="9">
        <f t="shared" si="3139"/>
        <v>38500899</v>
      </c>
      <c r="AL845" s="1" t="str">
        <f t="shared" ref="AL845" si="3140">A845</f>
        <v>YE Dec-16</v>
      </c>
      <c r="AM845" s="34">
        <f t="shared" ref="AM845" si="3141">IF(B845="C","C",B845/$AJ845)</f>
        <v>4.8630604703542114E-2</v>
      </c>
      <c r="AN845" s="34">
        <f t="shared" ref="AN845" si="3142">IF(C845="C","C",C845/$AJ845)</f>
        <v>0.19442922618508207</v>
      </c>
      <c r="AO845" s="34">
        <f t="shared" ref="AO845" si="3143">IF(D845="C","C",D845/$AJ845)</f>
        <v>2.2859414269781077E-2</v>
      </c>
      <c r="AP845" s="34">
        <f t="shared" ref="AP845" si="3144">IF(E845="C","C",E845/$AJ845)</f>
        <v>3.5882123168084985E-2</v>
      </c>
      <c r="AQ845" s="34">
        <f t="shared" ref="AQ845" si="3145">IF(F845="C","C",F845/$AJ845)</f>
        <v>3.1085793607053176E-2</v>
      </c>
      <c r="AR845" s="34">
        <f t="shared" ref="AR845" si="3146">IF(G845="C","C",G845/$AJ845)</f>
        <v>5.6398683054128165E-2</v>
      </c>
      <c r="AS845" s="34">
        <f t="shared" ref="AS845" si="3147">IF(H845="C","C",H845/$AJ845)</f>
        <v>2.8166770859038903E-2</v>
      </c>
      <c r="AT845" s="34">
        <f t="shared" ref="AT845" si="3148">IF(I845="C","C",I845/$AJ845)</f>
        <v>6.8946442003860742E-3</v>
      </c>
      <c r="AU845" s="34">
        <f t="shared" ref="AU845" si="3149">IF(J845="C","C",J845/$AJ845)</f>
        <v>9.8903145092793816E-3</v>
      </c>
      <c r="AV845" s="34">
        <f t="shared" ref="AV845" si="3150">IF(K845="C","C",K845/$AJ845)</f>
        <v>1.6249568613969249E-2</v>
      </c>
      <c r="AW845" s="34">
        <f t="shared" ref="AW845" si="3151">IF(L845="C","C",L845/$AJ845)</f>
        <v>2.9952599288655572E-2</v>
      </c>
      <c r="AX845" s="34">
        <f t="shared" ref="AX845" si="3152">IF(M845="C","C",M845/$AJ845)</f>
        <v>1.1547003097252352E-2</v>
      </c>
      <c r="AY845" s="34">
        <f t="shared" ref="AY845" si="3153">IF(N845="C","C",N845/$AJ845)</f>
        <v>1.3918947710805402E-2</v>
      </c>
      <c r="AZ845" s="34">
        <f t="shared" ref="AZ845" si="3154">IF(O845="C","C",O845/$AJ845)</f>
        <v>4.8814184832411314E-3</v>
      </c>
      <c r="BA845" s="34">
        <f t="shared" ref="BA845" si="3155">IF(P845="C","C",P845/$AJ845)</f>
        <v>6.0125609014999885E-3</v>
      </c>
      <c r="BB845" s="34">
        <f t="shared" ref="BB845" si="3156">IF(Q845="C","C",Q845/$AJ845)</f>
        <v>6.6782596427163946E-3</v>
      </c>
      <c r="BC845" s="34">
        <f t="shared" ref="BC845" si="3157">IF(R845="C","C",R845/$AJ845)</f>
        <v>6.9603491596391037E-2</v>
      </c>
      <c r="BD845" s="34">
        <f t="shared" ref="BD845" si="3158">IF(S845="C","C",S845/$AJ845)</f>
        <v>5.9192955468390492E-2</v>
      </c>
      <c r="BE845" s="34">
        <f t="shared" ref="BE845" si="3159">IF(T845="C","C",T845/$AJ845)</f>
        <v>1.9706085304657433E-2</v>
      </c>
      <c r="BF845" s="34">
        <f t="shared" ref="BF845" si="3160">IF(U845="C","C",U845/$AJ845)</f>
        <v>3.7746027696651967E-2</v>
      </c>
      <c r="BG845" s="34">
        <f t="shared" ref="BG845" si="3161">IF(V845="C","C",V845/$AJ845)</f>
        <v>9.1203428782273374E-2</v>
      </c>
      <c r="BH845" s="34">
        <f t="shared" ref="BH845" si="3162">IF(W845="C","C",W845/$AJ845)</f>
        <v>9.6387879150562177E-3</v>
      </c>
      <c r="BI845" s="34">
        <f t="shared" ref="BI845" si="3163">IF(X845="C","C",X845/$AJ845)</f>
        <v>1.886423483254248E-2</v>
      </c>
      <c r="BJ845" s="34">
        <f t="shared" ref="BJ845" si="3164">IF(Y845="C","C",Y845/$AJ845)</f>
        <v>8.1137066435773356E-3</v>
      </c>
      <c r="BK845" s="34">
        <f t="shared" ref="BK845" si="3165">IF(Z845="C","C",Z845/$AJ845)</f>
        <v>0.12782008025319097</v>
      </c>
      <c r="BL845" s="34">
        <f t="shared" ref="BL845" si="3166">IF(AA845="C","C",AA845/$AJ845)</f>
        <v>3.5778359357271111E-2</v>
      </c>
      <c r="BM845" s="34">
        <f t="shared" ref="BM845" si="3167">IF(AB845="C","C",AB845/$AJ845)</f>
        <v>2.1185583224952748E-2</v>
      </c>
      <c r="BN845" s="34">
        <f t="shared" ref="BN845" si="3168">IF(AC845="C","C",AC845/$AJ845)</f>
        <v>9.1082288753828844E-2</v>
      </c>
      <c r="BO845" s="34">
        <f t="shared" ref="BO845" si="3169">IF(AD845="C","C",AD845/$AJ845)</f>
        <v>1.1068780497826817E-2</v>
      </c>
      <c r="BP845" s="34">
        <f t="shared" ref="BP845" si="3170">IF(AE845="C","C",AE845/$AJ845)</f>
        <v>8.2927154506184392E-3</v>
      </c>
      <c r="BQ845" s="34">
        <f t="shared" ref="BQ845" si="3171">IF(AF845="C","C",AF845/$AJ845)</f>
        <v>2.3934817729840543E-2</v>
      </c>
      <c r="BR845" s="34">
        <f t="shared" ref="BR845" si="3172">IF(AG845="C","C",AG845/$AJ845)</f>
        <v>2.4221252599841889E-3</v>
      </c>
      <c r="BS845" s="34">
        <f t="shared" ref="BS845" si="3173">IF(AH845="C","C",AH845/$AJ845)</f>
        <v>1.6462602600526288E-2</v>
      </c>
      <c r="BT845" s="34">
        <f t="shared" ref="BT845" si="3174">IF(AI845="C","C",AI845/$AJ845)</f>
        <v>1.1419058032904635E-2</v>
      </c>
      <c r="BU845" s="34">
        <f t="shared" ref="BU845" si="3175">IF(AJ845="C","C",AJ845/$AJ845)</f>
        <v>1</v>
      </c>
    </row>
    <row r="846" spans="1:73" x14ac:dyDescent="0.2">
      <c r="A846" s="2" t="str">
        <f t="shared" si="2472"/>
        <v>YE Jan-17</v>
      </c>
      <c r="B846" s="9">
        <f t="shared" ref="B846:AJ846" si="3176">IF(OR(B186="C",B187="C",B188="C",B189="C",B190="C",B191="C",B192="C",B193="C",B194="C",B195="C",B196="C",B197="C"),"C",SUM(B186:B197))</f>
        <v>1884788</v>
      </c>
      <c r="C846" s="9">
        <f t="shared" si="3176"/>
        <v>7465072</v>
      </c>
      <c r="D846" s="9">
        <f t="shared" si="3176"/>
        <v>892685</v>
      </c>
      <c r="E846" s="9">
        <f t="shared" si="3176"/>
        <v>1388483</v>
      </c>
      <c r="F846" s="9">
        <f t="shared" si="3176"/>
        <v>1201791</v>
      </c>
      <c r="G846" s="9">
        <f t="shared" si="3176"/>
        <v>2183181</v>
      </c>
      <c r="H846" s="9">
        <f t="shared" si="3176"/>
        <v>1093902</v>
      </c>
      <c r="I846" s="9">
        <f t="shared" si="3176"/>
        <v>273703</v>
      </c>
      <c r="J846" s="9">
        <f t="shared" si="3176"/>
        <v>391089</v>
      </c>
      <c r="K846" s="9">
        <f t="shared" si="3176"/>
        <v>620665</v>
      </c>
      <c r="L846" s="9">
        <f t="shared" si="3176"/>
        <v>1164576</v>
      </c>
      <c r="M846" s="9">
        <f t="shared" si="3176"/>
        <v>452355</v>
      </c>
      <c r="N846" s="9">
        <f t="shared" si="3176"/>
        <v>537616</v>
      </c>
      <c r="O846" s="9">
        <f t="shared" si="3176"/>
        <v>187169</v>
      </c>
      <c r="P846" s="9">
        <f t="shared" si="3176"/>
        <v>231671</v>
      </c>
      <c r="Q846" s="9">
        <f t="shared" si="3176"/>
        <v>258839</v>
      </c>
      <c r="R846" s="9">
        <f t="shared" si="3176"/>
        <v>2676409</v>
      </c>
      <c r="S846" s="9">
        <f t="shared" si="3176"/>
        <v>2274149</v>
      </c>
      <c r="T846" s="9">
        <f t="shared" si="3176"/>
        <v>762960</v>
      </c>
      <c r="U846" s="9">
        <f t="shared" si="3176"/>
        <v>1468522</v>
      </c>
      <c r="V846" s="9">
        <f t="shared" si="3176"/>
        <v>3462074</v>
      </c>
      <c r="W846" s="9">
        <f t="shared" si="3176"/>
        <v>370512</v>
      </c>
      <c r="X846" s="9">
        <f t="shared" si="3176"/>
        <v>731568</v>
      </c>
      <c r="Y846" s="9">
        <f t="shared" si="3176"/>
        <v>310760</v>
      </c>
      <c r="Z846" s="9">
        <f t="shared" si="3176"/>
        <v>4874912</v>
      </c>
      <c r="AA846" s="9">
        <f t="shared" si="3176"/>
        <v>1384462</v>
      </c>
      <c r="AB846" s="9">
        <f t="shared" si="3176"/>
        <v>824734</v>
      </c>
      <c r="AC846" s="9">
        <f t="shared" si="3176"/>
        <v>3513305</v>
      </c>
      <c r="AD846" s="9">
        <f t="shared" si="3176"/>
        <v>418601</v>
      </c>
      <c r="AE846" s="9">
        <f t="shared" si="3176"/>
        <v>320600</v>
      </c>
      <c r="AF846" s="9">
        <f t="shared" si="3176"/>
        <v>912374</v>
      </c>
      <c r="AG846" s="9">
        <f t="shared" si="3176"/>
        <v>93424</v>
      </c>
      <c r="AH846" s="9">
        <f t="shared" si="3176"/>
        <v>638990</v>
      </c>
      <c r="AI846" s="9">
        <f t="shared" si="3176"/>
        <v>439585</v>
      </c>
      <c r="AJ846" s="9">
        <f t="shared" si="3176"/>
        <v>38556463</v>
      </c>
      <c r="AL846" s="1" t="str">
        <f t="shared" ref="AL846" si="3177">A846</f>
        <v>YE Jan-17</v>
      </c>
      <c r="AM846" s="34">
        <f t="shared" ref="AM846" si="3178">IF(B846="C","C",B846/$AJ846)</f>
        <v>4.8883840823262241E-2</v>
      </c>
      <c r="AN846" s="34">
        <f t="shared" ref="AN846" si="3179">IF(C846="C","C",C846/$AJ846)</f>
        <v>0.19361402522840335</v>
      </c>
      <c r="AO846" s="34">
        <f t="shared" ref="AO846" si="3180">IF(D846="C","C",D846/$AJ846)</f>
        <v>2.3152668334748445E-2</v>
      </c>
      <c r="AP846" s="34">
        <f t="shared" ref="AP846" si="3181">IF(E846="C","C",E846/$AJ846)</f>
        <v>3.6011679805795463E-2</v>
      </c>
      <c r="AQ846" s="34">
        <f t="shared" ref="AQ846" si="3182">IF(F846="C","C",F846/$AJ846)</f>
        <v>3.1169638148602997E-2</v>
      </c>
      <c r="AR846" s="34">
        <f t="shared" ref="AR846" si="3183">IF(G846="C","C",G846/$AJ846)</f>
        <v>5.6622958387028396E-2</v>
      </c>
      <c r="AS846" s="34">
        <f t="shared" ref="AS846" si="3184">IF(H846="C","C",H846/$AJ846)</f>
        <v>2.8371430232072895E-2</v>
      </c>
      <c r="AT846" s="34">
        <f t="shared" ref="AT846" si="3185">IF(I846="C","C",I846/$AJ846)</f>
        <v>7.0987579955142672E-3</v>
      </c>
      <c r="AU846" s="34">
        <f t="shared" ref="AU846" si="3186">IF(J846="C","C",J846/$AJ846)</f>
        <v>1.0143279999516553E-2</v>
      </c>
      <c r="AV846" s="34">
        <f t="shared" ref="AV846" si="3187">IF(K846="C","C",K846/$AJ846)</f>
        <v>1.6097560608710398E-2</v>
      </c>
      <c r="AW846" s="34">
        <f t="shared" ref="AW846" si="3188">IF(L846="C","C",L846/$AJ846)</f>
        <v>3.0204430318206316E-2</v>
      </c>
      <c r="AX846" s="34">
        <f t="shared" ref="AX846" si="3189">IF(M846="C","C",M846/$AJ846)</f>
        <v>1.173227430119822E-2</v>
      </c>
      <c r="AY846" s="34">
        <f t="shared" ref="AY846" si="3190">IF(N846="C","C",N846/$AJ846)</f>
        <v>1.3943602658781227E-2</v>
      </c>
      <c r="AZ846" s="34">
        <f t="shared" ref="AZ846" si="3191">IF(O846="C","C",O846/$AJ846)</f>
        <v>4.8544131239424112E-3</v>
      </c>
      <c r="BA846" s="34">
        <f t="shared" ref="BA846" si="3192">IF(P846="C","C",P846/$AJ846)</f>
        <v>6.0086165061354309E-3</v>
      </c>
      <c r="BB846" s="34">
        <f t="shared" ref="BB846" si="3193">IF(Q846="C","C",Q846/$AJ846)</f>
        <v>6.7132454551134526E-3</v>
      </c>
      <c r="BC846" s="34">
        <f t="shared" ref="BC846" si="3194">IF(R846="C","C",R846/$AJ846)</f>
        <v>6.9415314366361877E-2</v>
      </c>
      <c r="BD846" s="34">
        <f t="shared" ref="BD846" si="3195">IF(S846="C","C",S846/$AJ846)</f>
        <v>5.8982303433797859E-2</v>
      </c>
      <c r="BE846" s="34">
        <f t="shared" ref="BE846" si="3196">IF(T846="C","C",T846/$AJ846)</f>
        <v>1.9788122162554173E-2</v>
      </c>
      <c r="BF846" s="34">
        <f t="shared" ref="BF846" si="3197">IF(U846="C","C",U846/$AJ846)</f>
        <v>3.8087570428853912E-2</v>
      </c>
      <c r="BG846" s="34">
        <f t="shared" ref="BG846" si="3198">IF(V846="C","C",V846/$AJ846)</f>
        <v>8.9792313159015646E-2</v>
      </c>
      <c r="BH846" s="34">
        <f t="shared" ref="BH846" si="3199">IF(W846="C","C",W846/$AJ846)</f>
        <v>9.6095951539953237E-3</v>
      </c>
      <c r="BI846" s="34">
        <f t="shared" ref="BI846" si="3200">IF(X846="C","C",X846/$AJ846)</f>
        <v>1.8973939596067201E-2</v>
      </c>
      <c r="BJ846" s="34">
        <f t="shared" ref="BJ846" si="3201">IF(Y846="C","C",Y846/$AJ846)</f>
        <v>8.0598679396499621E-3</v>
      </c>
      <c r="BK846" s="34">
        <f t="shared" ref="BK846" si="3202">IF(Z846="C","C",Z846/$AJ846)</f>
        <v>0.12643566397675016</v>
      </c>
      <c r="BL846" s="34">
        <f t="shared" ref="BL846" si="3203">IF(AA846="C","C",AA846/$AJ846)</f>
        <v>3.5907391194052216E-2</v>
      </c>
      <c r="BM846" s="34">
        <f t="shared" ref="BM846" si="3204">IF(AB846="C","C",AB846/$AJ846)</f>
        <v>2.1390291946644588E-2</v>
      </c>
      <c r="BN846" s="34">
        <f t="shared" ref="BN846" si="3205">IF(AC846="C","C",AC846/$AJ846)</f>
        <v>9.1121039811146581E-2</v>
      </c>
      <c r="BO846" s="34">
        <f t="shared" ref="BO846" si="3206">IF(AD846="C","C",AD846/$AJ846)</f>
        <v>1.0856830928708372E-2</v>
      </c>
      <c r="BP846" s="34">
        <f t="shared" ref="BP846" si="3207">IF(AE846="C","C",AE846/$AJ846)</f>
        <v>8.3150780713469492E-3</v>
      </c>
      <c r="BQ846" s="34">
        <f t="shared" ref="BQ846" si="3208">IF(AF846="C","C",AF846/$AJ846)</f>
        <v>2.3663322022043361E-2</v>
      </c>
      <c r="BR846" s="34">
        <f t="shared" ref="BR846" si="3209">IF(AG846="C","C",AG846/$AJ846)</f>
        <v>2.4230438357377335E-3</v>
      </c>
      <c r="BS846" s="34">
        <f t="shared" ref="BS846" si="3210">IF(AH846="C","C",AH846/$AJ846)</f>
        <v>1.657283760701805E-2</v>
      </c>
      <c r="BT846" s="34">
        <f t="shared" ref="BT846" si="3211">IF(AI846="C","C",AI846/$AJ846)</f>
        <v>1.1401071721749995E-2</v>
      </c>
      <c r="BU846" s="34">
        <f t="shared" ref="BU846" si="3212">IF(AJ846="C","C",AJ846/$AJ846)</f>
        <v>1</v>
      </c>
    </row>
    <row r="847" spans="1:73" x14ac:dyDescent="0.2">
      <c r="A847" s="2" t="str">
        <f t="shared" si="2472"/>
        <v>YE Feb-17</v>
      </c>
      <c r="B847" s="9">
        <f t="shared" ref="B847:AJ847" si="3213">IF(OR(B187="C",B188="C",B189="C",B190="C",B191="C",B192="C",B193="C",B194="C",B195="C",B196="C",B197="C",B198="C"),"C",SUM(B187:B198))</f>
        <v>1905983</v>
      </c>
      <c r="C847" s="9">
        <f t="shared" si="3213"/>
        <v>7448711</v>
      </c>
      <c r="D847" s="9">
        <f t="shared" si="3213"/>
        <v>900146</v>
      </c>
      <c r="E847" s="9">
        <f t="shared" si="3213"/>
        <v>1392374</v>
      </c>
      <c r="F847" s="9">
        <f t="shared" si="3213"/>
        <v>1206889</v>
      </c>
      <c r="G847" s="9">
        <f t="shared" si="3213"/>
        <v>2182995</v>
      </c>
      <c r="H847" s="9">
        <f t="shared" si="3213"/>
        <v>1095042</v>
      </c>
      <c r="I847" s="9">
        <f t="shared" si="3213"/>
        <v>273077</v>
      </c>
      <c r="J847" s="9">
        <f t="shared" si="3213"/>
        <v>396109</v>
      </c>
      <c r="K847" s="9">
        <f t="shared" si="3213"/>
        <v>615513</v>
      </c>
      <c r="L847" s="9">
        <f t="shared" si="3213"/>
        <v>1175865</v>
      </c>
      <c r="M847" s="9">
        <f t="shared" si="3213"/>
        <v>454404</v>
      </c>
      <c r="N847" s="9">
        <f t="shared" si="3213"/>
        <v>539437</v>
      </c>
      <c r="O847" s="9">
        <f t="shared" si="3213"/>
        <v>190308</v>
      </c>
      <c r="P847" s="9">
        <f t="shared" si="3213"/>
        <v>232970</v>
      </c>
      <c r="Q847" s="9">
        <f t="shared" si="3213"/>
        <v>259278</v>
      </c>
      <c r="R847" s="9">
        <f t="shared" si="3213"/>
        <v>2656392</v>
      </c>
      <c r="S847" s="9">
        <f t="shared" si="3213"/>
        <v>2255502</v>
      </c>
      <c r="T847" s="9">
        <f t="shared" si="3213"/>
        <v>762935</v>
      </c>
      <c r="U847" s="9">
        <f t="shared" si="3213"/>
        <v>1459036</v>
      </c>
      <c r="V847" s="9">
        <f t="shared" si="3213"/>
        <v>3441642</v>
      </c>
      <c r="W847" s="9">
        <f t="shared" si="3213"/>
        <v>370211</v>
      </c>
      <c r="X847" s="9">
        <f t="shared" si="3213"/>
        <v>736951</v>
      </c>
      <c r="Y847" s="9">
        <f t="shared" si="3213"/>
        <v>306978</v>
      </c>
      <c r="Z847" s="9">
        <f t="shared" si="3213"/>
        <v>4855780</v>
      </c>
      <c r="AA847" s="9">
        <f t="shared" si="3213"/>
        <v>1374423</v>
      </c>
      <c r="AB847" s="9">
        <f t="shared" si="3213"/>
        <v>826480</v>
      </c>
      <c r="AC847" s="9">
        <f t="shared" si="3213"/>
        <v>3516424</v>
      </c>
      <c r="AD847" s="9">
        <f t="shared" si="3213"/>
        <v>415677</v>
      </c>
      <c r="AE847" s="9">
        <f t="shared" si="3213"/>
        <v>325097</v>
      </c>
      <c r="AF847" s="9">
        <f t="shared" si="3213"/>
        <v>905760</v>
      </c>
      <c r="AG847" s="9">
        <f t="shared" si="3213"/>
        <v>91137</v>
      </c>
      <c r="AH847" s="9">
        <f t="shared" si="3213"/>
        <v>643652</v>
      </c>
      <c r="AI847" s="9">
        <f t="shared" si="3213"/>
        <v>438184</v>
      </c>
      <c r="AJ847" s="9">
        <f t="shared" si="3213"/>
        <v>38540077</v>
      </c>
      <c r="AL847" s="1" t="str">
        <f t="shared" ref="AL847" si="3214">A847</f>
        <v>YE Feb-17</v>
      </c>
      <c r="AM847" s="34">
        <f t="shared" ref="AM847" si="3215">IF(B847="C","C",B847/$AJ847)</f>
        <v>4.9454571665749396E-2</v>
      </c>
      <c r="AN847" s="34">
        <f t="shared" ref="AN847" si="3216">IF(C847="C","C",C847/$AJ847)</f>
        <v>0.1932718245477299</v>
      </c>
      <c r="AO847" s="34">
        <f t="shared" ref="AO847" si="3217">IF(D847="C","C",D847/$AJ847)</f>
        <v>2.3356102791387782E-2</v>
      </c>
      <c r="AP847" s="34">
        <f t="shared" ref="AP847" si="3218">IF(E847="C","C",E847/$AJ847)</f>
        <v>3.6127950652511669E-2</v>
      </c>
      <c r="AQ847" s="34">
        <f t="shared" ref="AQ847" si="3219">IF(F847="C","C",F847/$AJ847)</f>
        <v>3.1315168363571254E-2</v>
      </c>
      <c r="AR847" s="34">
        <f t="shared" ref="AR847" si="3220">IF(G847="C","C",G847/$AJ847)</f>
        <v>5.664220650104046E-2</v>
      </c>
      <c r="AS847" s="34">
        <f t="shared" ref="AS847" si="3221">IF(H847="C","C",H847/$AJ847)</f>
        <v>2.8413072449232524E-2</v>
      </c>
      <c r="AT847" s="34">
        <f t="shared" ref="AT847" si="3222">IF(I847="C","C",I847/$AJ847)</f>
        <v>7.0855333267756575E-3</v>
      </c>
      <c r="AU847" s="34">
        <f t="shared" ref="AU847" si="3223">IF(J847="C","C",J847/$AJ847)</f>
        <v>1.02778466166531E-2</v>
      </c>
      <c r="AV847" s="34">
        <f t="shared" ref="AV847" si="3224">IF(K847="C","C",K847/$AJ847)</f>
        <v>1.5970725746085043E-2</v>
      </c>
      <c r="AW847" s="34">
        <f t="shared" ref="AW847" si="3225">IF(L847="C","C",L847/$AJ847)</f>
        <v>3.0510188134808346E-2</v>
      </c>
      <c r="AX847" s="34">
        <f t="shared" ref="AX847" si="3226">IF(M847="C","C",M847/$AJ847)</f>
        <v>1.1790427922601193E-2</v>
      </c>
      <c r="AY847" s="34">
        <f t="shared" ref="AY847" si="3227">IF(N847="C","C",N847/$AJ847)</f>
        <v>1.399678054613124E-2</v>
      </c>
      <c r="AZ847" s="34">
        <f t="shared" ref="AZ847" si="3228">IF(O847="C","C",O847/$AJ847)</f>
        <v>4.9379247477891654E-3</v>
      </c>
      <c r="BA847" s="34">
        <f t="shared" ref="BA847" si="3229">IF(P847="C","C",P847/$AJ847)</f>
        <v>6.0448763504027253E-3</v>
      </c>
      <c r="BB847" s="34">
        <f t="shared" ref="BB847" si="3230">IF(Q847="C","C",Q847/$AJ847)</f>
        <v>6.7274904510439869E-3</v>
      </c>
      <c r="BC847" s="34">
        <f t="shared" ref="BC847" si="3231">IF(R847="C","C",R847/$AJ847)</f>
        <v>6.892544610121043E-2</v>
      </c>
      <c r="BD847" s="34">
        <f t="shared" ref="BD847" si="3232">IF(S847="C","C",S847/$AJ847)</f>
        <v>5.8523546800386517E-2</v>
      </c>
      <c r="BE847" s="34">
        <f t="shared" ref="BE847" si="3233">IF(T847="C","C",T847/$AJ847)</f>
        <v>1.9795886759645033E-2</v>
      </c>
      <c r="BF847" s="34">
        <f t="shared" ref="BF847" si="3234">IF(U847="C","C",U847/$AJ847)</f>
        <v>3.7857630642512727E-2</v>
      </c>
      <c r="BG847" s="34">
        <f t="shared" ref="BG847" si="3235">IF(V847="C","C",V847/$AJ847)</f>
        <v>8.930034052604513E-2</v>
      </c>
      <c r="BH847" s="34">
        <f t="shared" ref="BH847" si="3236">IF(W847="C","C",W847/$AJ847)</f>
        <v>9.6058707926297091E-3</v>
      </c>
      <c r="BI847" s="34">
        <f t="shared" ref="BI847" si="3237">IF(X847="C","C",X847/$AJ847)</f>
        <v>1.91216794922335E-2</v>
      </c>
      <c r="BJ847" s="34">
        <f t="shared" ref="BJ847" si="3238">IF(Y847="C","C",Y847/$AJ847)</f>
        <v>7.9651631209766392E-3</v>
      </c>
      <c r="BK847" s="34">
        <f t="shared" ref="BK847" si="3239">IF(Z847="C","C",Z847/$AJ847)</f>
        <v>0.12599300203785271</v>
      </c>
      <c r="BL847" s="34">
        <f t="shared" ref="BL847" si="3240">IF(AA847="C","C",AA847/$AJ847)</f>
        <v>3.5662175765761965E-2</v>
      </c>
      <c r="BM847" s="34">
        <f t="shared" ref="BM847" si="3241">IF(AB847="C","C",AB847/$AJ847)</f>
        <v>2.1444689900334137E-2</v>
      </c>
      <c r="BN847" s="34">
        <f t="shared" ref="BN847" si="3242">IF(AC847="C","C",AC847/$AJ847)</f>
        <v>9.1240710287112295E-2</v>
      </c>
      <c r="BO847" s="34">
        <f t="shared" ref="BO847" si="3243">IF(AD847="C","C",AD847/$AJ847)</f>
        <v>1.0785577828503042E-2</v>
      </c>
      <c r="BP847" s="34">
        <f t="shared" ref="BP847" si="3244">IF(AE847="C","C",AE847/$AJ847)</f>
        <v>8.4352971064380593E-3</v>
      </c>
      <c r="BQ847" s="34">
        <f t="shared" ref="BQ847" si="3245">IF(AF847="C","C",AF847/$AJ847)</f>
        <v>2.3501769340004173E-2</v>
      </c>
      <c r="BR847" s="34">
        <f t="shared" ref="BR847" si="3246">IF(AG847="C","C",AG847/$AJ847)</f>
        <v>2.3647332100556E-3</v>
      </c>
      <c r="BS847" s="34">
        <f t="shared" ref="BS847" si="3247">IF(AH847="C","C",AH847/$AJ847)</f>
        <v>1.6700848833280744E-2</v>
      </c>
      <c r="BT847" s="34">
        <f t="shared" ref="BT847" si="3248">IF(AI847="C","C",AI847/$AJ847)</f>
        <v>1.1369567320791809E-2</v>
      </c>
      <c r="BU847" s="34">
        <f t="shared" ref="BU847" si="3249">IF(AJ847="C","C",AJ847/$AJ847)</f>
        <v>1</v>
      </c>
    </row>
    <row r="848" spans="1:73" x14ac:dyDescent="0.2">
      <c r="A848" s="2" t="str">
        <f t="shared" si="2472"/>
        <v>YE Mar-17</v>
      </c>
      <c r="B848" s="9">
        <f t="shared" ref="B848:AJ848" si="3250">IF(OR(B188="C",B189="C",B190="C",B191="C",B192="C",B193="C",B194="C",B195="C",B196="C",B197="C",B198="C",B199="C"),"C",SUM(B188:B199))</f>
        <v>1881253</v>
      </c>
      <c r="C848" s="9">
        <f t="shared" si="3250"/>
        <v>7452112</v>
      </c>
      <c r="D848" s="9">
        <f t="shared" si="3250"/>
        <v>885430</v>
      </c>
      <c r="E848" s="9">
        <f t="shared" si="3250"/>
        <v>1404498</v>
      </c>
      <c r="F848" s="9">
        <f t="shared" si="3250"/>
        <v>1200576</v>
      </c>
      <c r="G848" s="9">
        <f t="shared" si="3250"/>
        <v>2182813</v>
      </c>
      <c r="H848" s="9">
        <f t="shared" si="3250"/>
        <v>1088848</v>
      </c>
      <c r="I848" s="9">
        <f t="shared" si="3250"/>
        <v>272395</v>
      </c>
      <c r="J848" s="9">
        <f t="shared" si="3250"/>
        <v>398568</v>
      </c>
      <c r="K848" s="9">
        <f t="shared" si="3250"/>
        <v>608029</v>
      </c>
      <c r="L848" s="9">
        <f t="shared" si="3250"/>
        <v>1176123</v>
      </c>
      <c r="M848" s="9">
        <f t="shared" si="3250"/>
        <v>453083</v>
      </c>
      <c r="N848" s="9">
        <f t="shared" si="3250"/>
        <v>543794</v>
      </c>
      <c r="O848" s="9">
        <f t="shared" si="3250"/>
        <v>191084</v>
      </c>
      <c r="P848" s="9">
        <f t="shared" si="3250"/>
        <v>232220</v>
      </c>
      <c r="Q848" s="9">
        <f t="shared" si="3250"/>
        <v>258607</v>
      </c>
      <c r="R848" s="9">
        <f t="shared" si="3250"/>
        <v>2667042</v>
      </c>
      <c r="S848" s="9">
        <f t="shared" si="3250"/>
        <v>2263637</v>
      </c>
      <c r="T848" s="9">
        <f t="shared" si="3250"/>
        <v>763200</v>
      </c>
      <c r="U848" s="9">
        <f t="shared" si="3250"/>
        <v>1453500</v>
      </c>
      <c r="V848" s="9">
        <f t="shared" si="3250"/>
        <v>3402618</v>
      </c>
      <c r="W848" s="9">
        <f t="shared" si="3250"/>
        <v>365131</v>
      </c>
      <c r="X848" s="9">
        <f t="shared" si="3250"/>
        <v>739070</v>
      </c>
      <c r="Y848" s="9">
        <f t="shared" si="3250"/>
        <v>301440</v>
      </c>
      <c r="Z848" s="9">
        <f t="shared" si="3250"/>
        <v>4808258</v>
      </c>
      <c r="AA848" s="9">
        <f t="shared" si="3250"/>
        <v>1369177</v>
      </c>
      <c r="AB848" s="9">
        <f t="shared" si="3250"/>
        <v>820702</v>
      </c>
      <c r="AC848" s="9">
        <f t="shared" si="3250"/>
        <v>3511898</v>
      </c>
      <c r="AD848" s="9">
        <f t="shared" si="3250"/>
        <v>410491</v>
      </c>
      <c r="AE848" s="9">
        <f t="shared" si="3250"/>
        <v>314124</v>
      </c>
      <c r="AF848" s="9">
        <f t="shared" si="3250"/>
        <v>907887</v>
      </c>
      <c r="AG848" s="9">
        <f t="shared" si="3250"/>
        <v>90226</v>
      </c>
      <c r="AH848" s="9">
        <f t="shared" si="3250"/>
        <v>640199</v>
      </c>
      <c r="AI848" s="9">
        <f t="shared" si="3250"/>
        <v>432136</v>
      </c>
      <c r="AJ848" s="9">
        <f t="shared" si="3250"/>
        <v>38418276</v>
      </c>
      <c r="AL848" s="1" t="str">
        <f t="shared" ref="AL848" si="3251">A848</f>
        <v>YE Mar-17</v>
      </c>
      <c r="AM848" s="34">
        <f t="shared" ref="AM848" si="3252">IF(B848="C","C",B848/$AJ848)</f>
        <v>4.8967657996938752E-2</v>
      </c>
      <c r="AN848" s="34">
        <f t="shared" ref="AN848" si="3253">IF(C848="C","C",C848/$AJ848)</f>
        <v>0.1939730975955298</v>
      </c>
      <c r="AO848" s="34">
        <f t="shared" ref="AO848" si="3254">IF(D848="C","C",D848/$AJ848)</f>
        <v>2.30471039356373E-2</v>
      </c>
      <c r="AP848" s="34">
        <f t="shared" ref="AP848" si="3255">IF(E848="C","C",E848/$AJ848)</f>
        <v>3.6558069393847863E-2</v>
      </c>
      <c r="AQ848" s="34">
        <f t="shared" ref="AQ848" si="3256">IF(F848="C","C",F848/$AJ848)</f>
        <v>3.1250126892731989E-2</v>
      </c>
      <c r="AR848" s="34">
        <f t="shared" ref="AR848" si="3257">IF(G848="C","C",G848/$AJ848)</f>
        <v>5.6817047178275258E-2</v>
      </c>
      <c r="AS848" s="34">
        <f t="shared" ref="AS848" si="3258">IF(H848="C","C",H848/$AJ848)</f>
        <v>2.8341927680461246E-2</v>
      </c>
      <c r="AT848" s="34">
        <f t="shared" ref="AT848" si="3259">IF(I848="C","C",I848/$AJ848)</f>
        <v>7.0902452780546429E-3</v>
      </c>
      <c r="AU848" s="34">
        <f t="shared" ref="AU848" si="3260">IF(J848="C","C",J848/$AJ848)</f>
        <v>1.037443741619223E-2</v>
      </c>
      <c r="AV848" s="34">
        <f t="shared" ref="AV848" si="3261">IF(K848="C","C",K848/$AJ848)</f>
        <v>1.5826556090127522E-2</v>
      </c>
      <c r="AW848" s="34">
        <f t="shared" ref="AW848" si="3262">IF(L848="C","C",L848/$AJ848)</f>
        <v>3.0613632949068301E-2</v>
      </c>
      <c r="AX848" s="34">
        <f t="shared" ref="AX848" si="3263">IF(M848="C","C",M848/$AJ848)</f>
        <v>1.1793423525824012E-2</v>
      </c>
      <c r="AY848" s="34">
        <f t="shared" ref="AY848" si="3264">IF(N848="C","C",N848/$AJ848)</f>
        <v>1.4154565394865714E-2</v>
      </c>
      <c r="AZ848" s="34">
        <f t="shared" ref="AZ848" si="3265">IF(O848="C","C",O848/$AJ848)</f>
        <v>4.9737786255687269E-3</v>
      </c>
      <c r="BA848" s="34">
        <f t="shared" ref="BA848" si="3266">IF(P848="C","C",P848/$AJ848)</f>
        <v>6.0445190200622227E-3</v>
      </c>
      <c r="BB848" s="34">
        <f t="shared" ref="BB848" si="3267">IF(Q848="C","C",Q848/$AJ848)</f>
        <v>6.7313535880683456E-3</v>
      </c>
      <c r="BC848" s="34">
        <f t="shared" ref="BC848" si="3268">IF(R848="C","C",R848/$AJ848)</f>
        <v>6.9421178607806347E-2</v>
      </c>
      <c r="BD848" s="34">
        <f t="shared" ref="BD848" si="3269">IF(S848="C","C",S848/$AJ848)</f>
        <v>5.8920837572201311E-2</v>
      </c>
      <c r="BE848" s="34">
        <f t="shared" ref="BE848" si="3270">IF(T848="C","C",T848/$AJ848)</f>
        <v>1.9865545242061355E-2</v>
      </c>
      <c r="BF848" s="34">
        <f t="shared" ref="BF848" si="3271">IF(U848="C","C",U848/$AJ848)</f>
        <v>3.7833556091897515E-2</v>
      </c>
      <c r="BG848" s="34">
        <f t="shared" ref="BG848" si="3272">IF(V848="C","C",V848/$AJ848)</f>
        <v>8.8567691064533979E-2</v>
      </c>
      <c r="BH848" s="34">
        <f t="shared" ref="BH848" si="3273">IF(W848="C","C",W848/$AJ848)</f>
        <v>9.504096435769268E-3</v>
      </c>
      <c r="BI848" s="34">
        <f t="shared" ref="BI848" si="3274">IF(X848="C","C",X848/$AJ848)</f>
        <v>1.9237458755306979E-2</v>
      </c>
      <c r="BJ848" s="34">
        <f t="shared" ref="BJ848" si="3275">IF(Y848="C","C",Y848/$AJ848)</f>
        <v>7.8462656679336683E-3</v>
      </c>
      <c r="BK848" s="34">
        <f t="shared" ref="BK848" si="3276">IF(Z848="C","C",Z848/$AJ848)</f>
        <v>0.12515548589426553</v>
      </c>
      <c r="BL848" s="34">
        <f t="shared" ref="BL848" si="3277">IF(AA848="C","C",AA848/$AJ848)</f>
        <v>3.5638689253000316E-2</v>
      </c>
      <c r="BM848" s="34">
        <f t="shared" ref="BM848" si="3278">IF(AB848="C","C",AB848/$AJ848)</f>
        <v>2.1362280806145491E-2</v>
      </c>
      <c r="BN848" s="34">
        <f t="shared" ref="BN848" si="3279">IF(AC848="C","C",AC848/$AJ848)</f>
        <v>9.1412170603386786E-2</v>
      </c>
      <c r="BO848" s="34">
        <f t="shared" ref="BO848" si="3280">IF(AD848="C","C",AD848/$AJ848)</f>
        <v>1.0684784502042726E-2</v>
      </c>
      <c r="BP848" s="34">
        <f t="shared" ref="BP848" si="3281">IF(AE848="C","C",AE848/$AJ848)</f>
        <v>8.1764210346138393E-3</v>
      </c>
      <c r="BQ848" s="34">
        <f t="shared" ref="BQ848" si="3282">IF(AF848="C","C",AF848/$AJ848)</f>
        <v>2.3631643439700419E-2</v>
      </c>
      <c r="BR848" s="34">
        <f t="shared" ref="BR848" si="3283">IF(AG848="C","C",AG848/$AJ848)</f>
        <v>2.3485176690385585E-3</v>
      </c>
      <c r="BS848" s="34">
        <f t="shared" ref="BS848" si="3284">IF(AH848="C","C",AH848/$AJ848)</f>
        <v>1.6663917974872166E-2</v>
      </c>
      <c r="BT848" s="34">
        <f t="shared" ref="BT848" si="3285">IF(AI848="C","C",AI848/$AJ848)</f>
        <v>1.124818823207996E-2</v>
      </c>
      <c r="BU848" s="34">
        <f t="shared" ref="BU848" si="3286">IF(AJ848="C","C",AJ848/$AJ848)</f>
        <v>1</v>
      </c>
    </row>
    <row r="849" spans="1:73" x14ac:dyDescent="0.2">
      <c r="A849" s="2" t="str">
        <f t="shared" si="2472"/>
        <v>YE Apr-17</v>
      </c>
      <c r="B849" s="9">
        <f t="shared" ref="B849:AJ849" si="3287">IF(OR(B189="C",B190="C",B191="C",B192="C",B193="C",B194="C",B195="C",B196="C",B197="C",B198="C",B199="C",B200="C"),"C",SUM(B189:B200))</f>
        <v>1905346</v>
      </c>
      <c r="C849" s="9">
        <f t="shared" si="3287"/>
        <v>7461386</v>
      </c>
      <c r="D849" s="9">
        <f t="shared" si="3287"/>
        <v>896422</v>
      </c>
      <c r="E849" s="9">
        <f t="shared" si="3287"/>
        <v>1416111</v>
      </c>
      <c r="F849" s="9">
        <f t="shared" si="3287"/>
        <v>1216251</v>
      </c>
      <c r="G849" s="9">
        <f t="shared" si="3287"/>
        <v>2192578</v>
      </c>
      <c r="H849" s="9">
        <f t="shared" si="3287"/>
        <v>1105325</v>
      </c>
      <c r="I849" s="9">
        <f t="shared" si="3287"/>
        <v>278099</v>
      </c>
      <c r="J849" s="9">
        <f t="shared" si="3287"/>
        <v>401948</v>
      </c>
      <c r="K849" s="9">
        <f t="shared" si="3287"/>
        <v>614294</v>
      </c>
      <c r="L849" s="9">
        <f t="shared" si="3287"/>
        <v>1189439</v>
      </c>
      <c r="M849" s="9">
        <f t="shared" si="3287"/>
        <v>461049</v>
      </c>
      <c r="N849" s="9">
        <f t="shared" si="3287"/>
        <v>537234</v>
      </c>
      <c r="O849" s="9">
        <f t="shared" si="3287"/>
        <v>192613</v>
      </c>
      <c r="P849" s="9">
        <f t="shared" si="3287"/>
        <v>234099</v>
      </c>
      <c r="Q849" s="9">
        <f t="shared" si="3287"/>
        <v>266845</v>
      </c>
      <c r="R849" s="9">
        <f t="shared" si="3287"/>
        <v>2660922</v>
      </c>
      <c r="S849" s="9">
        <f t="shared" si="3287"/>
        <v>2254077</v>
      </c>
      <c r="T849" s="9">
        <f t="shared" si="3287"/>
        <v>770723</v>
      </c>
      <c r="U849" s="9">
        <f t="shared" si="3287"/>
        <v>1465749</v>
      </c>
      <c r="V849" s="9">
        <f t="shared" si="3287"/>
        <v>3394386</v>
      </c>
      <c r="W849" s="9">
        <f t="shared" si="3287"/>
        <v>370297</v>
      </c>
      <c r="X849" s="9">
        <f t="shared" si="3287"/>
        <v>755489</v>
      </c>
      <c r="Y849" s="9">
        <f t="shared" si="3287"/>
        <v>303455</v>
      </c>
      <c r="Z849" s="9">
        <f t="shared" si="3287"/>
        <v>4823627</v>
      </c>
      <c r="AA849" s="9">
        <f t="shared" si="3287"/>
        <v>1373450</v>
      </c>
      <c r="AB849" s="9">
        <f t="shared" si="3287"/>
        <v>831812</v>
      </c>
      <c r="AC849" s="9">
        <f t="shared" si="3287"/>
        <v>3529880</v>
      </c>
      <c r="AD849" s="9">
        <f t="shared" si="3287"/>
        <v>407465</v>
      </c>
      <c r="AE849" s="9">
        <f t="shared" si="3287"/>
        <v>324921</v>
      </c>
      <c r="AF849" s="9">
        <f t="shared" si="3287"/>
        <v>911344</v>
      </c>
      <c r="AG849" s="9">
        <f t="shared" si="3287"/>
        <v>91767</v>
      </c>
      <c r="AH849" s="9">
        <f t="shared" si="3287"/>
        <v>648590</v>
      </c>
      <c r="AI849" s="9">
        <f t="shared" si="3287"/>
        <v>431501</v>
      </c>
      <c r="AJ849" s="9">
        <f t="shared" si="3287"/>
        <v>38640791</v>
      </c>
      <c r="AL849" s="1" t="str">
        <f t="shared" ref="AL849" si="3288">A849</f>
        <v>YE Apr-17</v>
      </c>
      <c r="AM849" s="34">
        <f t="shared" ref="AM849" si="3289">IF(B849="C","C",B849/$AJ849)</f>
        <v>4.9309187278283199E-2</v>
      </c>
      <c r="AN849" s="34">
        <f t="shared" ref="AN849" si="3290">IF(C849="C","C",C849/$AJ849)</f>
        <v>0.19309609888679558</v>
      </c>
      <c r="AO849" s="34">
        <f t="shared" ref="AO849" si="3291">IF(D849="C","C",D849/$AJ849)</f>
        <v>2.3198852218113238E-2</v>
      </c>
      <c r="AP849" s="34">
        <f t="shared" ref="AP849" si="3292">IF(E849="C","C",E849/$AJ849)</f>
        <v>3.6648085180243851E-2</v>
      </c>
      <c r="AQ849" s="34">
        <f t="shared" ref="AQ849" si="3293">IF(F849="C","C",F849/$AJ849)</f>
        <v>3.1475830813090758E-2</v>
      </c>
      <c r="AR849" s="34">
        <f t="shared" ref="AR849" si="3294">IF(G849="C","C",G849/$AJ849)</f>
        <v>5.674257548195636E-2</v>
      </c>
      <c r="AS849" s="34">
        <f t="shared" ref="AS849" si="3295">IF(H849="C","C",H849/$AJ849)</f>
        <v>2.8605133885587383E-2</v>
      </c>
      <c r="AT849" s="34">
        <f t="shared" ref="AT849" si="3296">IF(I849="C","C",I849/$AJ849)</f>
        <v>7.1970317584854823E-3</v>
      </c>
      <c r="AU849" s="34">
        <f t="shared" ref="AU849" si="3297">IF(J849="C","C",J849/$AJ849)</f>
        <v>1.0402168009448876E-2</v>
      </c>
      <c r="AV849" s="34">
        <f t="shared" ref="AV849" si="3298">IF(K849="C","C",K849/$AJ849)</f>
        <v>1.589755240776515E-2</v>
      </c>
      <c r="AW849" s="34">
        <f t="shared" ref="AW849" si="3299">IF(L849="C","C",L849/$AJ849)</f>
        <v>3.0781952677935605E-2</v>
      </c>
      <c r="AX849" s="34">
        <f t="shared" ref="AX849" si="3300">IF(M849="C","C",M849/$AJ849)</f>
        <v>1.1931665684587046E-2</v>
      </c>
      <c r="AY849" s="34">
        <f t="shared" ref="AY849" si="3301">IF(N849="C","C",N849/$AJ849)</f>
        <v>1.3903286814185558E-2</v>
      </c>
      <c r="AZ849" s="34">
        <f t="shared" ref="AZ849" si="3302">IF(O849="C","C",O849/$AJ849)</f>
        <v>4.9847064466149258E-3</v>
      </c>
      <c r="BA849" s="34">
        <f t="shared" ref="BA849" si="3303">IF(P849="C","C",P849/$AJ849)</f>
        <v>6.0583387125796671E-3</v>
      </c>
      <c r="BB849" s="34">
        <f t="shared" ref="BB849" si="3304">IF(Q849="C","C",Q849/$AJ849)</f>
        <v>6.9057851326076629E-3</v>
      </c>
      <c r="BC849" s="34">
        <f t="shared" ref="BC849" si="3305">IF(R849="C","C",R849/$AJ849)</f>
        <v>6.886303129767711E-2</v>
      </c>
      <c r="BD849" s="34">
        <f t="shared" ref="BD849" si="3306">IF(S849="C","C",S849/$AJ849)</f>
        <v>5.8334131928096403E-2</v>
      </c>
      <c r="BE849" s="34">
        <f t="shared" ref="BE849" si="3307">IF(T849="C","C",T849/$AJ849)</f>
        <v>1.9945839100446987E-2</v>
      </c>
      <c r="BF849" s="34">
        <f t="shared" ref="BF849" si="3308">IF(U849="C","C",U849/$AJ849)</f>
        <v>3.7932686212350054E-2</v>
      </c>
      <c r="BG849" s="34">
        <f t="shared" ref="BG849" si="3309">IF(V849="C","C",V849/$AJ849)</f>
        <v>8.784463030272853E-2</v>
      </c>
      <c r="BH849" s="34">
        <f t="shared" ref="BH849" si="3310">IF(W849="C","C",W849/$AJ849)</f>
        <v>9.5830595186314899E-3</v>
      </c>
      <c r="BI849" s="34">
        <f t="shared" ref="BI849" si="3311">IF(X849="C","C",X849/$AJ849)</f>
        <v>1.9551592512689505E-2</v>
      </c>
      <c r="BJ849" s="34">
        <f t="shared" ref="BJ849" si="3312">IF(Y849="C","C",Y849/$AJ849)</f>
        <v>7.8532295055761155E-3</v>
      </c>
      <c r="BK849" s="34">
        <f t="shared" ref="BK849" si="3313">IF(Z849="C","C",Z849/$AJ849)</f>
        <v>0.12483251183962564</v>
      </c>
      <c r="BL849" s="34">
        <f t="shared" ref="BL849" si="3314">IF(AA849="C","C",AA849/$AJ849)</f>
        <v>3.5544044634075941E-2</v>
      </c>
      <c r="BM849" s="34">
        <f t="shared" ref="BM849" si="3315">IF(AB849="C","C",AB849/$AJ849)</f>
        <v>2.1526784997750174E-2</v>
      </c>
      <c r="BN849" s="34">
        <f t="shared" ref="BN849" si="3316">IF(AC849="C","C",AC849/$AJ849)</f>
        <v>9.1351132020045869E-2</v>
      </c>
      <c r="BO849" s="34">
        <f t="shared" ref="BO849" si="3317">IF(AD849="C","C",AD849/$AJ849)</f>
        <v>1.0544944589773019E-2</v>
      </c>
      <c r="BP849" s="34">
        <f t="shared" ref="BP849" si="3318">IF(AE849="C","C",AE849/$AJ849)</f>
        <v>8.4087564356537109E-3</v>
      </c>
      <c r="BQ849" s="34">
        <f t="shared" ref="BQ849" si="3319">IF(AF849="C","C",AF849/$AJ849)</f>
        <v>2.3585024436999748E-2</v>
      </c>
      <c r="BR849" s="34">
        <f t="shared" ref="BR849" si="3320">IF(AG849="C","C",AG849/$AJ849)</f>
        <v>2.3748737441736116E-3</v>
      </c>
      <c r="BS849" s="34">
        <f t="shared" ref="BS849" si="3321">IF(AH849="C","C",AH849/$AJ849)</f>
        <v>1.6785111878273921E-2</v>
      </c>
      <c r="BT849" s="34">
        <f t="shared" ref="BT849" si="3322">IF(AI849="C","C",AI849/$AJ849)</f>
        <v>1.1166981545486478E-2</v>
      </c>
      <c r="BU849" s="34">
        <f t="shared" ref="BU849" si="3323">IF(AJ849="C","C",AJ849/$AJ849)</f>
        <v>1</v>
      </c>
    </row>
    <row r="850" spans="1:73" x14ac:dyDescent="0.2">
      <c r="A850" s="2" t="str">
        <f t="shared" si="2472"/>
        <v>YE May-17</v>
      </c>
      <c r="B850" s="9">
        <f t="shared" ref="B850:AJ850" si="3324">IF(OR(B190="C",B191="C",B192="C",B193="C",B194="C",B195="C",B196="C",B197="C",B198="C",B199="C",B200="C",B201="C"),"C",SUM(B190:B201))</f>
        <v>1922817</v>
      </c>
      <c r="C850" s="9">
        <f t="shared" si="3324"/>
        <v>7477037</v>
      </c>
      <c r="D850" s="9">
        <f t="shared" si="3324"/>
        <v>902850</v>
      </c>
      <c r="E850" s="9">
        <f t="shared" si="3324"/>
        <v>1423466</v>
      </c>
      <c r="F850" s="9">
        <f t="shared" si="3324"/>
        <v>1223860</v>
      </c>
      <c r="G850" s="9">
        <f t="shared" si="3324"/>
        <v>2199226</v>
      </c>
      <c r="H850" s="9">
        <f t="shared" si="3324"/>
        <v>1110235</v>
      </c>
      <c r="I850" s="9">
        <f t="shared" si="3324"/>
        <v>282227</v>
      </c>
      <c r="J850" s="9">
        <f t="shared" si="3324"/>
        <v>405189</v>
      </c>
      <c r="K850" s="9">
        <f t="shared" si="3324"/>
        <v>620750</v>
      </c>
      <c r="L850" s="9">
        <f t="shared" si="3324"/>
        <v>1199746</v>
      </c>
      <c r="M850" s="9">
        <f t="shared" si="3324"/>
        <v>462029</v>
      </c>
      <c r="N850" s="9">
        <f t="shared" si="3324"/>
        <v>540404</v>
      </c>
      <c r="O850" s="9">
        <f t="shared" si="3324"/>
        <v>193985</v>
      </c>
      <c r="P850" s="9">
        <f t="shared" si="3324"/>
        <v>235746</v>
      </c>
      <c r="Q850" s="9">
        <f t="shared" si="3324"/>
        <v>271211</v>
      </c>
      <c r="R850" s="9">
        <f t="shared" si="3324"/>
        <v>2670310</v>
      </c>
      <c r="S850" s="9">
        <f t="shared" si="3324"/>
        <v>2261677</v>
      </c>
      <c r="T850" s="9">
        <f t="shared" si="3324"/>
        <v>774858</v>
      </c>
      <c r="U850" s="9">
        <f t="shared" si="3324"/>
        <v>1469538</v>
      </c>
      <c r="V850" s="9">
        <f t="shared" si="3324"/>
        <v>3399207</v>
      </c>
      <c r="W850" s="9">
        <f t="shared" si="3324"/>
        <v>372375</v>
      </c>
      <c r="X850" s="9">
        <f t="shared" si="3324"/>
        <v>770441</v>
      </c>
      <c r="Y850" s="9">
        <f t="shared" si="3324"/>
        <v>306251</v>
      </c>
      <c r="Z850" s="9">
        <f t="shared" si="3324"/>
        <v>4848275</v>
      </c>
      <c r="AA850" s="9">
        <f t="shared" si="3324"/>
        <v>1378211</v>
      </c>
      <c r="AB850" s="9">
        <f t="shared" si="3324"/>
        <v>837424</v>
      </c>
      <c r="AC850" s="9">
        <f t="shared" si="3324"/>
        <v>3537288</v>
      </c>
      <c r="AD850" s="9">
        <f t="shared" si="3324"/>
        <v>407701</v>
      </c>
      <c r="AE850" s="9">
        <f t="shared" si="3324"/>
        <v>328764</v>
      </c>
      <c r="AF850" s="9">
        <f t="shared" si="3324"/>
        <v>910978</v>
      </c>
      <c r="AG850" s="9">
        <f t="shared" si="3324"/>
        <v>92244</v>
      </c>
      <c r="AH850" s="9">
        <f t="shared" si="3324"/>
        <v>653328</v>
      </c>
      <c r="AI850" s="9">
        <f t="shared" si="3324"/>
        <v>432243</v>
      </c>
      <c r="AJ850" s="9">
        <f t="shared" si="3324"/>
        <v>38811942</v>
      </c>
      <c r="AL850" s="1" t="str">
        <f t="shared" ref="AL850" si="3325">A850</f>
        <v>YE May-17</v>
      </c>
      <c r="AM850" s="34">
        <f t="shared" ref="AM850" si="3326">IF(B850="C","C",B850/$AJ850)</f>
        <v>4.9541890998394254E-2</v>
      </c>
      <c r="AN850" s="34">
        <f t="shared" ref="AN850" si="3327">IF(C850="C","C",C850/$AJ850)</f>
        <v>0.19264784534615662</v>
      </c>
      <c r="AO850" s="34">
        <f t="shared" ref="AO850" si="3328">IF(D850="C","C",D850/$AJ850)</f>
        <v>2.3262170184630289E-2</v>
      </c>
      <c r="AP850" s="34">
        <f t="shared" ref="AP850" si="3329">IF(E850="C","C",E850/$AJ850)</f>
        <v>3.6675979779625563E-2</v>
      </c>
      <c r="AQ850" s="34">
        <f t="shared" ref="AQ850" si="3330">IF(F850="C","C",F850/$AJ850)</f>
        <v>3.1533078143835214E-2</v>
      </c>
      <c r="AR850" s="34">
        <f t="shared" ref="AR850" si="3331">IF(G850="C","C",G850/$AJ850)</f>
        <v>5.6663642339772641E-2</v>
      </c>
      <c r="AS850" s="34">
        <f t="shared" ref="AS850" si="3332">IF(H850="C","C",H850/$AJ850)</f>
        <v>2.8605499822709206E-2</v>
      </c>
      <c r="AT850" s="34">
        <f t="shared" ref="AT850" si="3333">IF(I850="C","C",I850/$AJ850)</f>
        <v>7.2716536575263358E-3</v>
      </c>
      <c r="AU850" s="34">
        <f t="shared" ref="AU850" si="3334">IF(J850="C","C",J850/$AJ850)</f>
        <v>1.0439802264983289E-2</v>
      </c>
      <c r="AV850" s="34">
        <f t="shared" ref="AV850" si="3335">IF(K850="C","C",K850/$AJ850)</f>
        <v>1.5993788715854516E-2</v>
      </c>
      <c r="AW850" s="34">
        <f t="shared" ref="AW850" si="3336">IF(L850="C","C",L850/$AJ850)</f>
        <v>3.0911774525479812E-2</v>
      </c>
      <c r="AX850" s="34">
        <f t="shared" ref="AX850" si="3337">IF(M850="C","C",M850/$AJ850)</f>
        <v>1.1904299970354484E-2</v>
      </c>
      <c r="AY850" s="34">
        <f t="shared" ref="AY850" si="3338">IF(N850="C","C",N850/$AJ850)</f>
        <v>1.3923652673705428E-2</v>
      </c>
      <c r="AZ850" s="34">
        <f t="shared" ref="AZ850" si="3339">IF(O850="C","C",O850/$AJ850)</f>
        <v>4.9980750769956315E-3</v>
      </c>
      <c r="BA850" s="34">
        <f t="shared" ref="BA850" si="3340">IF(P850="C","C",P850/$AJ850)</f>
        <v>6.0740583400851209E-3</v>
      </c>
      <c r="BB850" s="34">
        <f t="shared" ref="BB850" si="3341">IF(Q850="C","C",Q850/$AJ850)</f>
        <v>6.9878234899969707E-3</v>
      </c>
      <c r="BC850" s="34">
        <f t="shared" ref="BC850" si="3342">IF(R850="C","C",R850/$AJ850)</f>
        <v>6.8801246791515863E-2</v>
      </c>
      <c r="BD850" s="34">
        <f t="shared" ref="BD850" si="3343">IF(S850="C","C",S850/$AJ850)</f>
        <v>5.8272708951281026E-2</v>
      </c>
      <c r="BE850" s="34">
        <f t="shared" ref="BE850" si="3344">IF(T850="C","C",T850/$AJ850)</f>
        <v>1.9964422290438339E-2</v>
      </c>
      <c r="BF850" s="34">
        <f t="shared" ref="BF850" si="3345">IF(U850="C","C",U850/$AJ850)</f>
        <v>3.7863037103374006E-2</v>
      </c>
      <c r="BG850" s="34">
        <f t="shared" ref="BG850" si="3346">IF(V850="C","C",V850/$AJ850)</f>
        <v>8.7581471702704292E-2</v>
      </c>
      <c r="BH850" s="34">
        <f t="shared" ref="BH850" si="3347">IF(W850="C","C",W850/$AJ850)</f>
        <v>9.5943408345812737E-3</v>
      </c>
      <c r="BI850" s="34">
        <f t="shared" ref="BI850" si="3348">IF(X850="C","C",X850/$AJ850)</f>
        <v>1.9850617111609618E-2</v>
      </c>
      <c r="BJ850" s="34">
        <f t="shared" ref="BJ850" si="3349">IF(Y850="C","C",Y850/$AJ850)</f>
        <v>7.8906384019640143E-3</v>
      </c>
      <c r="BK850" s="34">
        <f t="shared" ref="BK850" si="3350">IF(Z850="C","C",Z850/$AJ850)</f>
        <v>0.12491709381612494</v>
      </c>
      <c r="BL850" s="34">
        <f t="shared" ref="BL850" si="3351">IF(AA850="C","C",AA850/$AJ850)</f>
        <v>3.5509972677996889E-2</v>
      </c>
      <c r="BM850" s="34">
        <f t="shared" ref="BM850" si="3352">IF(AB850="C","C",AB850/$AJ850)</f>
        <v>2.1576451907508263E-2</v>
      </c>
      <c r="BN850" s="34">
        <f t="shared" ref="BN850" si="3353">IF(AC850="C","C",AC850/$AJ850)</f>
        <v>9.1139165363073052E-2</v>
      </c>
      <c r="BO850" s="34">
        <f t="shared" ref="BO850" si="3354">IF(AD850="C","C",AD850/$AJ850)</f>
        <v>1.0504524612553528E-2</v>
      </c>
      <c r="BP850" s="34">
        <f t="shared" ref="BP850" si="3355">IF(AE850="C","C",AE850/$AJ850)</f>
        <v>8.4706918298496896E-3</v>
      </c>
      <c r="BQ850" s="34">
        <f t="shared" ref="BQ850" si="3356">IF(AF850="C","C",AF850/$AJ850)</f>
        <v>2.3471590264666477E-2</v>
      </c>
      <c r="BR850" s="34">
        <f t="shared" ref="BR850" si="3357">IF(AG850="C","C",AG850/$AJ850)</f>
        <v>2.3766911740721449E-3</v>
      </c>
      <c r="BS850" s="34">
        <f t="shared" ref="BS850" si="3358">IF(AH850="C","C",AH850/$AJ850)</f>
        <v>1.6833169543538945E-2</v>
      </c>
      <c r="BT850" s="34">
        <f t="shared" ref="BT850" si="3359">IF(AI850="C","C",AI850/$AJ850)</f>
        <v>1.1136855764650993E-2</v>
      </c>
      <c r="BU850" s="34">
        <f t="shared" ref="BU850" si="3360">IF(AJ850="C","C",AJ850/$AJ850)</f>
        <v>1</v>
      </c>
    </row>
    <row r="851" spans="1:73" x14ac:dyDescent="0.2">
      <c r="A851" s="2" t="str">
        <f t="shared" si="2472"/>
        <v>YE Jun-17</v>
      </c>
      <c r="B851" s="9">
        <f t="shared" ref="B851:AJ851" si="3361">IF(OR(B191="C",B192="C",B193="C",B194="C",B195="C",B196="C",B197="C",B198="C",B199="C",B200="C",B201="C",B202="C"),"C",SUM(B191:B202))</f>
        <v>1927144</v>
      </c>
      <c r="C851" s="9">
        <f t="shared" si="3361"/>
        <v>7484860</v>
      </c>
      <c r="D851" s="9">
        <f t="shared" si="3361"/>
        <v>904133</v>
      </c>
      <c r="E851" s="9">
        <f t="shared" si="3361"/>
        <v>1421727</v>
      </c>
      <c r="F851" s="9">
        <f t="shared" si="3361"/>
        <v>1230226</v>
      </c>
      <c r="G851" s="9">
        <f t="shared" si="3361"/>
        <v>2206292</v>
      </c>
      <c r="H851" s="9">
        <f t="shared" si="3361"/>
        <v>1122115</v>
      </c>
      <c r="I851" s="9">
        <f t="shared" si="3361"/>
        <v>285456</v>
      </c>
      <c r="J851" s="9">
        <f t="shared" si="3361"/>
        <v>410099</v>
      </c>
      <c r="K851" s="9">
        <f t="shared" si="3361"/>
        <v>626759</v>
      </c>
      <c r="L851" s="9">
        <f t="shared" si="3361"/>
        <v>1206848</v>
      </c>
      <c r="M851" s="9">
        <f t="shared" si="3361"/>
        <v>466557</v>
      </c>
      <c r="N851" s="9">
        <f t="shared" si="3361"/>
        <v>542814</v>
      </c>
      <c r="O851" s="9">
        <f t="shared" si="3361"/>
        <v>194375</v>
      </c>
      <c r="P851" s="9">
        <f t="shared" si="3361"/>
        <v>238269</v>
      </c>
      <c r="Q851" s="9">
        <f t="shared" si="3361"/>
        <v>272439</v>
      </c>
      <c r="R851" s="9">
        <f t="shared" si="3361"/>
        <v>2689016</v>
      </c>
      <c r="S851" s="9">
        <f t="shared" si="3361"/>
        <v>2276761</v>
      </c>
      <c r="T851" s="9">
        <f t="shared" si="3361"/>
        <v>781308</v>
      </c>
      <c r="U851" s="9">
        <f t="shared" si="3361"/>
        <v>1475577</v>
      </c>
      <c r="V851" s="9">
        <f t="shared" si="3361"/>
        <v>3407624</v>
      </c>
      <c r="W851" s="9">
        <f t="shared" si="3361"/>
        <v>373731</v>
      </c>
      <c r="X851" s="9">
        <f t="shared" si="3361"/>
        <v>782050</v>
      </c>
      <c r="Y851" s="9">
        <f t="shared" si="3361"/>
        <v>308704</v>
      </c>
      <c r="Z851" s="9">
        <f t="shared" si="3361"/>
        <v>4872109</v>
      </c>
      <c r="AA851" s="9">
        <f t="shared" si="3361"/>
        <v>1376902</v>
      </c>
      <c r="AB851" s="9">
        <f t="shared" si="3361"/>
        <v>840749</v>
      </c>
      <c r="AC851" s="9">
        <f t="shared" si="3361"/>
        <v>3551272</v>
      </c>
      <c r="AD851" s="9">
        <f t="shared" si="3361"/>
        <v>405877</v>
      </c>
      <c r="AE851" s="9">
        <f t="shared" si="3361"/>
        <v>331073</v>
      </c>
      <c r="AF851" s="9">
        <f t="shared" si="3361"/>
        <v>912599</v>
      </c>
      <c r="AG851" s="9">
        <f t="shared" si="3361"/>
        <v>92561</v>
      </c>
      <c r="AH851" s="9">
        <f t="shared" si="3361"/>
        <v>654892</v>
      </c>
      <c r="AI851" s="9">
        <f t="shared" si="3361"/>
        <v>433886</v>
      </c>
      <c r="AJ851" s="9">
        <f t="shared" si="3361"/>
        <v>38957936</v>
      </c>
      <c r="AL851" s="1" t="str">
        <f t="shared" ref="AL851" si="3362">A851</f>
        <v>YE Jun-17</v>
      </c>
      <c r="AM851" s="34">
        <f t="shared" ref="AM851" si="3363">IF(B851="C","C",B851/$AJ851)</f>
        <v>4.9467302374540584E-2</v>
      </c>
      <c r="AN851" s="34">
        <f t="shared" ref="AN851" si="3364">IF(C851="C","C",C851/$AJ851)</f>
        <v>0.19212670815004163</v>
      </c>
      <c r="AO851" s="34">
        <f t="shared" ref="AO851" si="3365">IF(D851="C","C",D851/$AJ851)</f>
        <v>2.3207928674660792E-2</v>
      </c>
      <c r="AP851" s="34">
        <f t="shared" ref="AP851" si="3366">IF(E851="C","C",E851/$AJ851)</f>
        <v>3.6493899471470977E-2</v>
      </c>
      <c r="AQ851" s="34">
        <f t="shared" ref="AQ851" si="3367">IF(F851="C","C",F851/$AJ851)</f>
        <v>3.1578315647933709E-2</v>
      </c>
      <c r="AR851" s="34">
        <f t="shared" ref="AR851" si="3368">IF(G851="C","C",G851/$AJ851)</f>
        <v>5.6632671710328805E-2</v>
      </c>
      <c r="AS851" s="34">
        <f t="shared" ref="AS851" si="3369">IF(H851="C","C",H851/$AJ851)</f>
        <v>2.880324563395761E-2</v>
      </c>
      <c r="AT851" s="34">
        <f t="shared" ref="AT851" si="3370">IF(I851="C","C",I851/$AJ851)</f>
        <v>7.3272875647210876E-3</v>
      </c>
      <c r="AU851" s="34">
        <f t="shared" ref="AU851" si="3371">IF(J851="C","C",J851/$AJ851)</f>
        <v>1.0526712708804696E-2</v>
      </c>
      <c r="AV851" s="34">
        <f t="shared" ref="AV851" si="3372">IF(K851="C","C",K851/$AJ851)</f>
        <v>1.6088095632171069E-2</v>
      </c>
      <c r="AW851" s="34">
        <f t="shared" ref="AW851" si="3373">IF(L851="C","C",L851/$AJ851)</f>
        <v>3.0978232522380036E-2</v>
      </c>
      <c r="AX851" s="34">
        <f t="shared" ref="AX851" si="3374">IF(M851="C","C",M851/$AJ851)</f>
        <v>1.1975916793949248E-2</v>
      </c>
      <c r="AY851" s="34">
        <f t="shared" ref="AY851" si="3375">IF(N851="C","C",N851/$AJ851)</f>
        <v>1.3933335688009755E-2</v>
      </c>
      <c r="AZ851" s="34">
        <f t="shared" ref="AZ851" si="3376">IF(O851="C","C",O851/$AJ851)</f>
        <v>4.9893556989261444E-3</v>
      </c>
      <c r="BA851" s="34">
        <f t="shared" ref="BA851" si="3377">IF(P851="C","C",P851/$AJ851)</f>
        <v>6.116058099176507E-3</v>
      </c>
      <c r="BB851" s="34">
        <f t="shared" ref="BB851" si="3378">IF(Q851="C","C",Q851/$AJ851)</f>
        <v>6.9931579537478574E-3</v>
      </c>
      <c r="BC851" s="34">
        <f t="shared" ref="BC851" si="3379">IF(R851="C","C",R851/$AJ851)</f>
        <v>6.9023574554873748E-2</v>
      </c>
      <c r="BD851" s="34">
        <f t="shared" ref="BD851" si="3380">IF(S851="C","C",S851/$AJ851)</f>
        <v>5.8441520105171896E-2</v>
      </c>
      <c r="BE851" s="34">
        <f t="shared" ref="BE851" si="3381">IF(T851="C","C",T851/$AJ851)</f>
        <v>2.0055169247159294E-2</v>
      </c>
      <c r="BF851" s="34">
        <f t="shared" ref="BF851" si="3382">IF(U851="C","C",U851/$AJ851)</f>
        <v>3.7876159558350317E-2</v>
      </c>
      <c r="BG851" s="34">
        <f t="shared" ref="BG851" si="3383">IF(V851="C","C",V851/$AJ851)</f>
        <v>8.7469315622881044E-2</v>
      </c>
      <c r="BH851" s="34">
        <f t="shared" ref="BH851" si="3384">IF(W851="C","C",W851/$AJ851)</f>
        <v>9.5931930274745555E-3</v>
      </c>
      <c r="BI851" s="34">
        <f t="shared" ref="BI851" si="3385">IF(X851="C","C",X851/$AJ851)</f>
        <v>2.007421543071481E-2</v>
      </c>
      <c r="BJ851" s="34">
        <f t="shared" ref="BJ851" si="3386">IF(Y851="C","C",Y851/$AJ851)</f>
        <v>7.9240337578458976E-3</v>
      </c>
      <c r="BK851" s="34">
        <f t="shared" ref="BK851" si="3387">IF(Z851="C","C",Z851/$AJ851)</f>
        <v>0.12506075783891632</v>
      </c>
      <c r="BL851" s="34">
        <f t="shared" ref="BL851" si="3388">IF(AA851="C","C",AA851/$AJ851)</f>
        <v>3.5343299501287749E-2</v>
      </c>
      <c r="BM851" s="34">
        <f t="shared" ref="BM851" si="3389">IF(AB851="C","C",AB851/$AJ851)</f>
        <v>2.1580943097190775E-2</v>
      </c>
      <c r="BN851" s="34">
        <f t="shared" ref="BN851" si="3390">IF(AC851="C","C",AC851/$AJ851)</f>
        <v>9.1156574619353545E-2</v>
      </c>
      <c r="BO851" s="34">
        <f t="shared" ref="BO851" si="3391">IF(AD851="C","C",AD851/$AJ851)</f>
        <v>1.0418339410999598E-2</v>
      </c>
      <c r="BP851" s="34">
        <f t="shared" ref="BP851" si="3392">IF(AE851="C","C",AE851/$AJ851)</f>
        <v>8.4982171540093909E-3</v>
      </c>
      <c r="BQ851" s="34">
        <f t="shared" ref="BQ851" si="3393">IF(AF851="C","C",AF851/$AJ851)</f>
        <v>2.3425239981912798E-2</v>
      </c>
      <c r="BR851" s="34">
        <f t="shared" ref="BR851" si="3394">IF(AG851="C","C",AG851/$AJ851)</f>
        <v>2.3759215580620081E-3</v>
      </c>
      <c r="BS851" s="34">
        <f t="shared" ref="BS851" si="3395">IF(AH851="C","C",AH851/$AJ851)</f>
        <v>1.6810233478488184E-2</v>
      </c>
      <c r="BT851" s="34">
        <f t="shared" ref="BT851" si="3396">IF(AI851="C","C",AI851/$AJ851)</f>
        <v>1.1137294337153795E-2</v>
      </c>
      <c r="BU851" s="34">
        <f t="shared" ref="BU851" si="3397">IF(AJ851="C","C",AJ851/$AJ851)</f>
        <v>1</v>
      </c>
    </row>
    <row r="852" spans="1:73" x14ac:dyDescent="0.2">
      <c r="A852" s="2" t="str">
        <f t="shared" si="2472"/>
        <v>YE Jul-17</v>
      </c>
      <c r="B852" s="9">
        <f t="shared" ref="B852:AJ852" si="3398">IF(OR(B192="C",B193="C",B194="C",B195="C",B196="C",B197="C",B198="C",B199="C",B200="C",B201="C",B202="C",B203="C"),"C",SUM(B192:B203))</f>
        <v>1925573</v>
      </c>
      <c r="C852" s="9">
        <f t="shared" si="3398"/>
        <v>7482083</v>
      </c>
      <c r="D852" s="9">
        <f t="shared" si="3398"/>
        <v>906065</v>
      </c>
      <c r="E852" s="9">
        <f t="shared" si="3398"/>
        <v>1418380</v>
      </c>
      <c r="F852" s="9">
        <f t="shared" si="3398"/>
        <v>1233287</v>
      </c>
      <c r="G852" s="9">
        <f t="shared" si="3398"/>
        <v>2216879</v>
      </c>
      <c r="H852" s="9">
        <f t="shared" si="3398"/>
        <v>1124516</v>
      </c>
      <c r="I852" s="9">
        <f t="shared" si="3398"/>
        <v>285948</v>
      </c>
      <c r="J852" s="9">
        <f t="shared" si="3398"/>
        <v>410380</v>
      </c>
      <c r="K852" s="9">
        <f t="shared" si="3398"/>
        <v>625163</v>
      </c>
      <c r="L852" s="9">
        <f t="shared" si="3398"/>
        <v>1209718</v>
      </c>
      <c r="M852" s="9">
        <f t="shared" si="3398"/>
        <v>474842</v>
      </c>
      <c r="N852" s="9">
        <f t="shared" si="3398"/>
        <v>541143</v>
      </c>
      <c r="O852" s="9">
        <f t="shared" si="3398"/>
        <v>195913</v>
      </c>
      <c r="P852" s="9">
        <f t="shared" si="3398"/>
        <v>240898</v>
      </c>
      <c r="Q852" s="9">
        <f t="shared" si="3398"/>
        <v>273077</v>
      </c>
      <c r="R852" s="9">
        <f t="shared" si="3398"/>
        <v>2688806</v>
      </c>
      <c r="S852" s="9">
        <f t="shared" si="3398"/>
        <v>2277479</v>
      </c>
      <c r="T852" s="9">
        <f t="shared" si="3398"/>
        <v>778265</v>
      </c>
      <c r="U852" s="9">
        <f t="shared" si="3398"/>
        <v>1477961</v>
      </c>
      <c r="V852" s="9">
        <f t="shared" si="3398"/>
        <v>3407628</v>
      </c>
      <c r="W852" s="9">
        <f t="shared" si="3398"/>
        <v>375515</v>
      </c>
      <c r="X852" s="9">
        <f t="shared" si="3398"/>
        <v>789836</v>
      </c>
      <c r="Y852" s="9">
        <f t="shared" si="3398"/>
        <v>307739</v>
      </c>
      <c r="Z852" s="9">
        <f t="shared" si="3398"/>
        <v>4880717</v>
      </c>
      <c r="AA852" s="9">
        <f t="shared" si="3398"/>
        <v>1377310</v>
      </c>
      <c r="AB852" s="9">
        <f t="shared" si="3398"/>
        <v>847629</v>
      </c>
      <c r="AC852" s="9">
        <f t="shared" si="3398"/>
        <v>3543452</v>
      </c>
      <c r="AD852" s="9">
        <f t="shared" si="3398"/>
        <v>405865</v>
      </c>
      <c r="AE852" s="9">
        <f t="shared" si="3398"/>
        <v>335270</v>
      </c>
      <c r="AF852" s="9">
        <f t="shared" si="3398"/>
        <v>913950</v>
      </c>
      <c r="AG852" s="9">
        <f t="shared" si="3398"/>
        <v>92800</v>
      </c>
      <c r="AH852" s="9">
        <f t="shared" si="3398"/>
        <v>654463</v>
      </c>
      <c r="AI852" s="9">
        <f t="shared" si="3398"/>
        <v>434968</v>
      </c>
      <c r="AJ852" s="9">
        <f t="shared" si="3398"/>
        <v>38995323</v>
      </c>
      <c r="AL852" s="1" t="str">
        <f t="shared" ref="AL852" si="3399">A852</f>
        <v>YE Jul-17</v>
      </c>
      <c r="AM852" s="34">
        <f t="shared" ref="AM852" si="3400">IF(B852="C","C",B852/$AJ852)</f>
        <v>4.9379588418847049E-2</v>
      </c>
      <c r="AN852" s="34">
        <f t="shared" ref="AN852" si="3401">IF(C852="C","C",C852/$AJ852)</f>
        <v>0.19187129184697355</v>
      </c>
      <c r="AO852" s="34">
        <f t="shared" ref="AO852" si="3402">IF(D852="C","C",D852/$AJ852)</f>
        <v>2.3235222336791518E-2</v>
      </c>
      <c r="AP852" s="34">
        <f t="shared" ref="AP852" si="3403">IF(E852="C","C",E852/$AJ852)</f>
        <v>3.6373079920379171E-2</v>
      </c>
      <c r="AQ852" s="34">
        <f t="shared" ref="AQ852" si="3404">IF(F852="C","C",F852/$AJ852)</f>
        <v>3.1626536341294059E-2</v>
      </c>
      <c r="AR852" s="34">
        <f t="shared" ref="AR852" si="3405">IF(G852="C","C",G852/$AJ852)</f>
        <v>5.6849868893251637E-2</v>
      </c>
      <c r="AS852" s="34">
        <f t="shared" ref="AS852" si="3406">IF(H852="C","C",H852/$AJ852)</f>
        <v>2.8837201835717582E-2</v>
      </c>
      <c r="AT852" s="34">
        <f t="shared" ref="AT852" si="3407">IF(I852="C","C",I852/$AJ852)</f>
        <v>7.3328793814581303E-3</v>
      </c>
      <c r="AU852" s="34">
        <f t="shared" ref="AU852" si="3408">IF(J852="C","C",J852/$AJ852)</f>
        <v>1.0523826152177276E-2</v>
      </c>
      <c r="AV852" s="34">
        <f t="shared" ref="AV852" si="3409">IF(K852="C","C",K852/$AJ852)</f>
        <v>1.6031743088780158E-2</v>
      </c>
      <c r="AW852" s="34">
        <f t="shared" ref="AW852" si="3410">IF(L852="C","C",L852/$AJ852)</f>
        <v>3.1022130525755615E-2</v>
      </c>
      <c r="AX852" s="34">
        <f t="shared" ref="AX852" si="3411">IF(M852="C","C",M852/$AJ852)</f>
        <v>1.217689618829417E-2</v>
      </c>
      <c r="AY852" s="34">
        <f t="shared" ref="AY852" si="3412">IF(N852="C","C",N852/$AJ852)</f>
        <v>1.3877125726077457E-2</v>
      </c>
      <c r="AZ852" s="34">
        <f t="shared" ref="AZ852" si="3413">IF(O852="C","C",O852/$AJ852)</f>
        <v>5.0240127514779142E-3</v>
      </c>
      <c r="BA852" s="34">
        <f t="shared" ref="BA852" si="3414">IF(P852="C","C",P852/$AJ852)</f>
        <v>6.1776126331868058E-3</v>
      </c>
      <c r="BB852" s="34">
        <f t="shared" ref="BB852" si="3415">IF(Q852="C","C",Q852/$AJ852)</f>
        <v>7.0028141579953065E-3</v>
      </c>
      <c r="BC852" s="34">
        <f t="shared" ref="BC852" si="3416">IF(R852="C","C",R852/$AJ852)</f>
        <v>6.8952012527245893E-2</v>
      </c>
      <c r="BD852" s="34">
        <f t="shared" ref="BD852" si="3417">IF(S852="C","C",S852/$AJ852)</f>
        <v>5.8403901411459007E-2</v>
      </c>
      <c r="BE852" s="34">
        <f t="shared" ref="BE852" si="3418">IF(T852="C","C",T852/$AJ852)</f>
        <v>1.9957906234037349E-2</v>
      </c>
      <c r="BF852" s="34">
        <f t="shared" ref="BF852" si="3419">IF(U852="C","C",U852/$AJ852)</f>
        <v>3.7900981099707777E-2</v>
      </c>
      <c r="BG852" s="34">
        <f t="shared" ref="BG852" si="3420">IF(V852="C","C",V852/$AJ852)</f>
        <v>8.738555646788719E-2</v>
      </c>
      <c r="BH852" s="34">
        <f t="shared" ref="BH852" si="3421">IF(W852="C","C",W852/$AJ852)</f>
        <v>9.6297445721888232E-3</v>
      </c>
      <c r="BI852" s="34">
        <f t="shared" ref="BI852" si="3422">IF(X852="C","C",X852/$AJ852)</f>
        <v>2.0254634126251499E-2</v>
      </c>
      <c r="BJ852" s="34">
        <f t="shared" ref="BJ852" si="3423">IF(Y852="C","C",Y852/$AJ852)</f>
        <v>7.8916899854887725E-3</v>
      </c>
      <c r="BK852" s="34">
        <f t="shared" ref="BK852" si="3424">IF(Z852="C","C",Z852/$AJ852)</f>
        <v>0.12516159950771533</v>
      </c>
      <c r="BL852" s="34">
        <f t="shared" ref="BL852" si="3425">IF(AA852="C","C",AA852/$AJ852)</f>
        <v>3.5319876693930705E-2</v>
      </c>
      <c r="BM852" s="34">
        <f t="shared" ref="BM852" si="3426">IF(AB852="C","C",AB852/$AJ852)</f>
        <v>2.1736683653062701E-2</v>
      </c>
      <c r="BN852" s="34">
        <f t="shared" ref="BN852" si="3427">IF(AC852="C","C",AC852/$AJ852)</f>
        <v>9.0868640836748546E-2</v>
      </c>
      <c r="BO852" s="34">
        <f t="shared" ref="BO852" si="3428">IF(AD852="C","C",AD852/$AJ852)</f>
        <v>1.0408043036340537E-2</v>
      </c>
      <c r="BP852" s="34">
        <f t="shared" ref="BP852" si="3429">IF(AE852="C","C",AE852/$AJ852)</f>
        <v>8.5976977290327869E-3</v>
      </c>
      <c r="BQ852" s="34">
        <f t="shared" ref="BQ852" si="3430">IF(AF852="C","C",AF852/$AJ852)</f>
        <v>2.3437426072865201E-2</v>
      </c>
      <c r="BR852" s="34">
        <f t="shared" ref="BR852" si="3431">IF(AG852="C","C",AG852/$AJ852)</f>
        <v>2.3797725691360474E-3</v>
      </c>
      <c r="BS852" s="34">
        <f t="shared" ref="BS852" si="3432">IF(AH852="C","C",AH852/$AJ852)</f>
        <v>1.678311524692333E-2</v>
      </c>
      <c r="BT852" s="34">
        <f t="shared" ref="BT852" si="3433">IF(AI852="C","C",AI852/$AJ852)</f>
        <v>1.1154363306594486E-2</v>
      </c>
      <c r="BU852" s="34">
        <f t="shared" ref="BU852" si="3434">IF(AJ852="C","C",AJ852/$AJ852)</f>
        <v>1</v>
      </c>
    </row>
    <row r="853" spans="1:73" x14ac:dyDescent="0.2">
      <c r="A853" s="2" t="str">
        <f t="shared" si="2472"/>
        <v>YE Aug-17</v>
      </c>
      <c r="B853" s="9">
        <f t="shared" ref="B853:AJ853" si="3435">IF(OR(B193="C",B194="C",B195="C",B196="C",B197="C",B198="C",B199="C",B200="C",B201="C",B202="C",B203="C",B204="C"),"C",SUM(B193:B204))</f>
        <v>1926111</v>
      </c>
      <c r="C853" s="9">
        <f t="shared" si="3435"/>
        <v>7449353</v>
      </c>
      <c r="D853" s="9">
        <f t="shared" si="3435"/>
        <v>906457</v>
      </c>
      <c r="E853" s="9">
        <f t="shared" si="3435"/>
        <v>1411749</v>
      </c>
      <c r="F853" s="9">
        <f t="shared" si="3435"/>
        <v>1230510</v>
      </c>
      <c r="G853" s="9">
        <f t="shared" si="3435"/>
        <v>2217656</v>
      </c>
      <c r="H853" s="9">
        <f t="shared" si="3435"/>
        <v>1122052</v>
      </c>
      <c r="I853" s="9">
        <f t="shared" si="3435"/>
        <v>288679</v>
      </c>
      <c r="J853" s="9">
        <f t="shared" si="3435"/>
        <v>409188</v>
      </c>
      <c r="K853" s="9">
        <f t="shared" si="3435"/>
        <v>626425</v>
      </c>
      <c r="L853" s="9">
        <f t="shared" si="3435"/>
        <v>1216661</v>
      </c>
      <c r="M853" s="9">
        <f t="shared" si="3435"/>
        <v>470358</v>
      </c>
      <c r="N853" s="9">
        <f t="shared" si="3435"/>
        <v>540189</v>
      </c>
      <c r="O853" s="9">
        <f t="shared" si="3435"/>
        <v>194963</v>
      </c>
      <c r="P853" s="9">
        <f t="shared" si="3435"/>
        <v>239338</v>
      </c>
      <c r="Q853" s="9">
        <f t="shared" si="3435"/>
        <v>274183</v>
      </c>
      <c r="R853" s="9">
        <f t="shared" si="3435"/>
        <v>2674874</v>
      </c>
      <c r="S853" s="9">
        <f t="shared" si="3435"/>
        <v>2270853</v>
      </c>
      <c r="T853" s="9">
        <f t="shared" si="3435"/>
        <v>782030</v>
      </c>
      <c r="U853" s="9">
        <f t="shared" si="3435"/>
        <v>1487842</v>
      </c>
      <c r="V853" s="9">
        <f t="shared" si="3435"/>
        <v>3407453</v>
      </c>
      <c r="W853" s="9">
        <f t="shared" si="3435"/>
        <v>379237</v>
      </c>
      <c r="X853" s="9">
        <f t="shared" si="3435"/>
        <v>798561</v>
      </c>
      <c r="Y853" s="9">
        <f t="shared" si="3435"/>
        <v>308158</v>
      </c>
      <c r="Z853" s="9">
        <f t="shared" si="3435"/>
        <v>4893409</v>
      </c>
      <c r="AA853" s="9">
        <f t="shared" si="3435"/>
        <v>1385068</v>
      </c>
      <c r="AB853" s="9">
        <f t="shared" si="3435"/>
        <v>852617</v>
      </c>
      <c r="AC853" s="9">
        <f t="shared" si="3435"/>
        <v>3536762</v>
      </c>
      <c r="AD853" s="9">
        <f t="shared" si="3435"/>
        <v>406795</v>
      </c>
      <c r="AE853" s="9">
        <f t="shared" si="3435"/>
        <v>338908</v>
      </c>
      <c r="AF853" s="9">
        <f t="shared" si="3435"/>
        <v>918473</v>
      </c>
      <c r="AG853" s="9">
        <f t="shared" si="3435"/>
        <v>93260</v>
      </c>
      <c r="AH853" s="9">
        <f t="shared" si="3435"/>
        <v>657110</v>
      </c>
      <c r="AI853" s="9">
        <f t="shared" si="3435"/>
        <v>435885</v>
      </c>
      <c r="AJ853" s="9">
        <f t="shared" si="3435"/>
        <v>38986908</v>
      </c>
      <c r="AL853" s="1" t="str">
        <f t="shared" ref="AL853" si="3436">A853</f>
        <v>YE Aug-17</v>
      </c>
      <c r="AM853" s="34">
        <f t="shared" ref="AM853" si="3437">IF(B853="C","C",B853/$AJ853)</f>
        <v>4.9404046096705082E-2</v>
      </c>
      <c r="AN853" s="34">
        <f t="shared" ref="AN853" si="3438">IF(C853="C","C",C853/$AJ853)</f>
        <v>0.19107319308317552</v>
      </c>
      <c r="AO853" s="34">
        <f t="shared" ref="AO853" si="3439">IF(D853="C","C",D853/$AJ853)</f>
        <v>2.3250292123704705E-2</v>
      </c>
      <c r="AP853" s="34">
        <f t="shared" ref="AP853" si="3440">IF(E853="C","C",E853/$AJ853)</f>
        <v>3.6210848010824553E-2</v>
      </c>
      <c r="AQ853" s="34">
        <f t="shared" ref="AQ853" si="3441">IF(F853="C","C",F853/$AJ853)</f>
        <v>3.1562133627011407E-2</v>
      </c>
      <c r="AR853" s="34">
        <f t="shared" ref="AR853" si="3442">IF(G853="C","C",G853/$AJ853)</f>
        <v>5.6882069232061183E-2</v>
      </c>
      <c r="AS853" s="34">
        <f t="shared" ref="AS853" si="3443">IF(H853="C","C",H853/$AJ853)</f>
        <v>2.8780225402845489E-2</v>
      </c>
      <c r="AT853" s="34">
        <f t="shared" ref="AT853" si="3444">IF(I853="C","C",I853/$AJ853)</f>
        <v>7.4045112785040557E-3</v>
      </c>
      <c r="AU853" s="34">
        <f t="shared" ref="AU853" si="3445">IF(J853="C","C",J853/$AJ853)</f>
        <v>1.0495523266425744E-2</v>
      </c>
      <c r="AV853" s="34">
        <f t="shared" ref="AV853" si="3446">IF(K853="C","C",K853/$AJ853)</f>
        <v>1.6067573247922098E-2</v>
      </c>
      <c r="AW853" s="34">
        <f t="shared" ref="AW853" si="3447">IF(L853="C","C",L853/$AJ853)</f>
        <v>3.1206911817679924E-2</v>
      </c>
      <c r="AX853" s="34">
        <f t="shared" ref="AX853" si="3448">IF(M853="C","C",M853/$AJ853)</f>
        <v>1.2064511502168881E-2</v>
      </c>
      <c r="AY853" s="34">
        <f t="shared" ref="AY853" si="3449">IF(N853="C","C",N853/$AJ853)</f>
        <v>1.3855651235537838E-2</v>
      </c>
      <c r="AZ853" s="34">
        <f t="shared" ref="AZ853" si="3450">IF(O853="C","C",O853/$AJ853)</f>
        <v>5.0007299886413153E-3</v>
      </c>
      <c r="BA853" s="34">
        <f t="shared" ref="BA853" si="3451">IF(P853="C","C",P853/$AJ853)</f>
        <v>6.1389325873187992E-3</v>
      </c>
      <c r="BB853" s="34">
        <f t="shared" ref="BB853" si="3452">IF(Q853="C","C",Q853/$AJ853)</f>
        <v>7.0326941546634061E-3</v>
      </c>
      <c r="BC853" s="34">
        <f t="shared" ref="BC853" si="3453">IF(R853="C","C",R853/$AJ853)</f>
        <v>6.8609544516841398E-2</v>
      </c>
      <c r="BD853" s="34">
        <f t="shared" ref="BD853" si="3454">IF(S853="C","C",S853/$AJ853)</f>
        <v>5.8246552919764757E-2</v>
      </c>
      <c r="BE853" s="34">
        <f t="shared" ref="BE853" si="3455">IF(T853="C","C",T853/$AJ853)</f>
        <v>2.0058784861831054E-2</v>
      </c>
      <c r="BF853" s="34">
        <f t="shared" ref="BF853" si="3456">IF(U853="C","C",U853/$AJ853)</f>
        <v>3.8162605764991676E-2</v>
      </c>
      <c r="BG853" s="34">
        <f t="shared" ref="BG853" si="3457">IF(V853="C","C",V853/$AJ853)</f>
        <v>8.7399929227524278E-2</v>
      </c>
      <c r="BH853" s="34">
        <f t="shared" ref="BH853" si="3458">IF(W853="C","C",W853/$AJ853)</f>
        <v>9.7272910177949989E-3</v>
      </c>
      <c r="BI853" s="34">
        <f t="shared" ref="BI853" si="3459">IF(X853="C","C",X853/$AJ853)</f>
        <v>2.0482798994985701E-2</v>
      </c>
      <c r="BJ853" s="34">
        <f t="shared" ref="BJ853" si="3460">IF(Y853="C","C",Y853/$AJ853)</f>
        <v>7.9041405386649274E-3</v>
      </c>
      <c r="BK853" s="34">
        <f t="shared" ref="BK853" si="3461">IF(Z853="C","C",Z853/$AJ853)</f>
        <v>0.1255141597789699</v>
      </c>
      <c r="BL853" s="34">
        <f t="shared" ref="BL853" si="3462">IF(AA853="C","C",AA853/$AJ853)</f>
        <v>3.552649007200058E-2</v>
      </c>
      <c r="BM853" s="34">
        <f t="shared" ref="BM853" si="3463">IF(AB853="C","C",AB853/$AJ853)</f>
        <v>2.1869315720036069E-2</v>
      </c>
      <c r="BN853" s="34">
        <f t="shared" ref="BN853" si="3464">IF(AC853="C","C",AC853/$AJ853)</f>
        <v>9.0716658012479467E-2</v>
      </c>
      <c r="BO853" s="34">
        <f t="shared" ref="BO853" si="3465">IF(AD853="C","C",AD853/$AJ853)</f>
        <v>1.0434143687414247E-2</v>
      </c>
      <c r="BP853" s="34">
        <f t="shared" ref="BP853" si="3466">IF(AE853="C","C",AE853/$AJ853)</f>
        <v>8.6928668464808755E-3</v>
      </c>
      <c r="BQ853" s="34">
        <f t="shared" ref="BQ853" si="3467">IF(AF853="C","C",AF853/$AJ853)</f>
        <v>2.3558498150199548E-2</v>
      </c>
      <c r="BR853" s="34">
        <f t="shared" ref="BR853" si="3468">IF(AG853="C","C",AG853/$AJ853)</f>
        <v>2.3920850558346407E-3</v>
      </c>
      <c r="BS853" s="34">
        <f t="shared" ref="BS853" si="3469">IF(AH853="C","C",AH853/$AJ853)</f>
        <v>1.6854632329396321E-2</v>
      </c>
      <c r="BT853" s="34">
        <f t="shared" ref="BT853" si="3470">IF(AI853="C","C",AI853/$AJ853)</f>
        <v>1.1180291599426146E-2</v>
      </c>
      <c r="BU853" s="34">
        <f t="shared" ref="BU853" si="3471">IF(AJ853="C","C",AJ853/$AJ853)</f>
        <v>1</v>
      </c>
    </row>
    <row r="854" spans="1:73" x14ac:dyDescent="0.2">
      <c r="A854" s="2" t="str">
        <f t="shared" si="2472"/>
        <v>YE Sep-17</v>
      </c>
      <c r="B854" s="9">
        <f t="shared" ref="B854:AJ854" si="3472">IF(OR(B194="C",B195="C",B196="C",B197="C",B198="C",B199="C",B200="C",B201="C",B202="C",B203="C",B204="C",B205="C"),"C",SUM(B194:B205))</f>
        <v>1921767</v>
      </c>
      <c r="C854" s="9">
        <f t="shared" si="3472"/>
        <v>7424261</v>
      </c>
      <c r="D854" s="9">
        <f t="shared" si="3472"/>
        <v>907087</v>
      </c>
      <c r="E854" s="9">
        <f t="shared" si="3472"/>
        <v>1409502</v>
      </c>
      <c r="F854" s="9">
        <f t="shared" si="3472"/>
        <v>1232020</v>
      </c>
      <c r="G854" s="9">
        <f t="shared" si="3472"/>
        <v>2218771</v>
      </c>
      <c r="H854" s="9">
        <f t="shared" si="3472"/>
        <v>1116960</v>
      </c>
      <c r="I854" s="9">
        <f t="shared" si="3472"/>
        <v>290000</v>
      </c>
      <c r="J854" s="9">
        <f t="shared" si="3472"/>
        <v>408953</v>
      </c>
      <c r="K854" s="9">
        <f t="shared" si="3472"/>
        <v>637655</v>
      </c>
      <c r="L854" s="9">
        <f t="shared" si="3472"/>
        <v>1225928</v>
      </c>
      <c r="M854" s="9">
        <f t="shared" si="3472"/>
        <v>466805</v>
      </c>
      <c r="N854" s="9">
        <f t="shared" si="3472"/>
        <v>541469</v>
      </c>
      <c r="O854" s="9">
        <f t="shared" si="3472"/>
        <v>194253</v>
      </c>
      <c r="P854" s="9">
        <f t="shared" si="3472"/>
        <v>240697</v>
      </c>
      <c r="Q854" s="9">
        <f t="shared" si="3472"/>
        <v>272192</v>
      </c>
      <c r="R854" s="9">
        <f t="shared" si="3472"/>
        <v>2674455</v>
      </c>
      <c r="S854" s="9">
        <f t="shared" si="3472"/>
        <v>2274753</v>
      </c>
      <c r="T854" s="9">
        <f t="shared" si="3472"/>
        <v>787436</v>
      </c>
      <c r="U854" s="9">
        <f t="shared" si="3472"/>
        <v>1490752</v>
      </c>
      <c r="V854" s="9">
        <f t="shared" si="3472"/>
        <v>3421401</v>
      </c>
      <c r="W854" s="9">
        <f t="shared" si="3472"/>
        <v>377693</v>
      </c>
      <c r="X854" s="9">
        <f t="shared" si="3472"/>
        <v>802186</v>
      </c>
      <c r="Y854" s="9">
        <f t="shared" si="3472"/>
        <v>310244</v>
      </c>
      <c r="Z854" s="9">
        <f t="shared" si="3472"/>
        <v>4911524</v>
      </c>
      <c r="AA854" s="9">
        <f t="shared" si="3472"/>
        <v>1389351</v>
      </c>
      <c r="AB854" s="9">
        <f t="shared" si="3472"/>
        <v>860338</v>
      </c>
      <c r="AC854" s="9">
        <f t="shared" si="3472"/>
        <v>3543460</v>
      </c>
      <c r="AD854" s="9">
        <f t="shared" si="3472"/>
        <v>404492</v>
      </c>
      <c r="AE854" s="9">
        <f t="shared" si="3472"/>
        <v>340752</v>
      </c>
      <c r="AF854" s="9">
        <f t="shared" si="3472"/>
        <v>923612</v>
      </c>
      <c r="AG854" s="9">
        <f t="shared" si="3472"/>
        <v>93321</v>
      </c>
      <c r="AH854" s="9">
        <f t="shared" si="3472"/>
        <v>658803</v>
      </c>
      <c r="AI854" s="9">
        <f t="shared" si="3472"/>
        <v>436135</v>
      </c>
      <c r="AJ854" s="9">
        <f t="shared" si="3472"/>
        <v>39022755</v>
      </c>
      <c r="AL854" s="1" t="str">
        <f t="shared" ref="AL854" si="3473">A854</f>
        <v>YE Sep-17</v>
      </c>
      <c r="AM854" s="34">
        <f t="shared" ref="AM854" si="3474">IF(B854="C","C",B854/$AJ854)</f>
        <v>4.9247342992569339E-2</v>
      </c>
      <c r="AN854" s="34">
        <f t="shared" ref="AN854" si="3475">IF(C854="C","C",C854/$AJ854)</f>
        <v>0.19025466038981614</v>
      </c>
      <c r="AO854" s="34">
        <f t="shared" ref="AO854" si="3476">IF(D854="C","C",D854/$AJ854)</f>
        <v>2.3245078416426517E-2</v>
      </c>
      <c r="AP854" s="34">
        <f t="shared" ref="AP854" si="3477">IF(E854="C","C",E854/$AJ854)</f>
        <v>3.6120002290970996E-2</v>
      </c>
      <c r="AQ854" s="34">
        <f t="shared" ref="AQ854" si="3478">IF(F854="C","C",F854/$AJ854)</f>
        <v>3.1571835458567697E-2</v>
      </c>
      <c r="AR854" s="34">
        <f t="shared" ref="AR854" si="3479">IF(G854="C","C",G854/$AJ854)</f>
        <v>5.6858389419199129E-2</v>
      </c>
      <c r="AS854" s="34">
        <f t="shared" ref="AS854" si="3480">IF(H854="C","C",H854/$AJ854)</f>
        <v>2.8623299405692908E-2</v>
      </c>
      <c r="AT854" s="34">
        <f t="shared" ref="AT854" si="3481">IF(I854="C","C",I854/$AJ854)</f>
        <v>7.4315614056465256E-3</v>
      </c>
      <c r="AU854" s="34">
        <f t="shared" ref="AU854" si="3482">IF(J854="C","C",J854/$AJ854)</f>
        <v>1.0479859763873669E-2</v>
      </c>
      <c r="AV854" s="34">
        <f t="shared" ref="AV854" si="3483">IF(K854="C","C",K854/$AJ854)</f>
        <v>1.6340594096957019E-2</v>
      </c>
      <c r="AW854" s="34">
        <f t="shared" ref="AW854" si="3484">IF(L854="C","C",L854/$AJ854)</f>
        <v>3.14157214169015E-2</v>
      </c>
      <c r="AX854" s="34">
        <f t="shared" ref="AX854" si="3485">IF(M854="C","C",M854/$AJ854)</f>
        <v>1.1962379386078713E-2</v>
      </c>
      <c r="AY854" s="34">
        <f t="shared" ref="AY854" si="3486">IF(N854="C","C",N854/$AJ854)</f>
        <v>1.3875724561220755E-2</v>
      </c>
      <c r="AZ854" s="34">
        <f t="shared" ref="AZ854" si="3487">IF(O854="C","C",O854/$AJ854)</f>
        <v>4.9779417163139817E-3</v>
      </c>
      <c r="BA854" s="34">
        <f t="shared" ref="BA854" si="3488">IF(P854="C","C",P854/$AJ854)</f>
        <v>6.1681190884651784E-3</v>
      </c>
      <c r="BB854" s="34">
        <f t="shared" ref="BB854" si="3489">IF(Q854="C","C",Q854/$AJ854)</f>
        <v>6.9752122831922038E-3</v>
      </c>
      <c r="BC854" s="34">
        <f t="shared" ref="BC854" si="3490">IF(R854="C","C",R854/$AJ854)</f>
        <v>6.85357812384082E-2</v>
      </c>
      <c r="BD854" s="34">
        <f t="shared" ref="BD854" si="3491">IF(S854="C","C",S854/$AJ854)</f>
        <v>5.8292988283374661E-2</v>
      </c>
      <c r="BE854" s="34">
        <f t="shared" ref="BE854" si="3492">IF(T854="C","C",T854/$AJ854)</f>
        <v>2.0178893058678201E-2</v>
      </c>
      <c r="BF854" s="34">
        <f t="shared" ref="BF854" si="3493">IF(U854="C","C",U854/$AJ854)</f>
        <v>3.8202120788242658E-2</v>
      </c>
      <c r="BG854" s="34">
        <f t="shared" ref="BG854" si="3494">IF(V854="C","C",V854/$AJ854)</f>
        <v>8.7677074568415281E-2</v>
      </c>
      <c r="BH854" s="34">
        <f t="shared" ref="BH854" si="3495">IF(W854="C","C",W854/$AJ854)</f>
        <v>9.6787886964925969E-3</v>
      </c>
      <c r="BI854" s="34">
        <f t="shared" ref="BI854" si="3496">IF(X854="C","C",X854/$AJ854)</f>
        <v>2.0556877647413669E-2</v>
      </c>
      <c r="BJ854" s="34">
        <f t="shared" ref="BJ854" si="3497">IF(Y854="C","C",Y854/$AJ854)</f>
        <v>7.9503356439082785E-3</v>
      </c>
      <c r="BK854" s="34">
        <f t="shared" ref="BK854" si="3498">IF(Z854="C","C",Z854/$AJ854)</f>
        <v>0.12586307655622983</v>
      </c>
      <c r="BL854" s="34">
        <f t="shared" ref="BL854" si="3499">IF(AA854="C","C",AA854/$AJ854)</f>
        <v>3.5603611277573818E-2</v>
      </c>
      <c r="BM854" s="34">
        <f t="shared" ref="BM854" si="3500">IF(AB854="C","C",AB854/$AJ854)</f>
        <v>2.2047085091762487E-2</v>
      </c>
      <c r="BN854" s="34">
        <f t="shared" ref="BN854" si="3501">IF(AC854="C","C",AC854/$AJ854)</f>
        <v>9.0804967511904269E-2</v>
      </c>
      <c r="BO854" s="34">
        <f t="shared" ref="BO854" si="3502">IF(AD854="C","C",AD854/$AJ854)</f>
        <v>1.0365541848595774E-2</v>
      </c>
      <c r="BP854" s="34">
        <f t="shared" ref="BP854" si="3503">IF(AE854="C","C",AE854/$AJ854)</f>
        <v>8.732135903782294E-3</v>
      </c>
      <c r="BQ854" s="34">
        <f t="shared" ref="BQ854" si="3504">IF(AF854="C","C",AF854/$AJ854)</f>
        <v>2.3668549286179306E-2</v>
      </c>
      <c r="BR854" s="34">
        <f t="shared" ref="BR854" si="3505">IF(AG854="C","C",AG854/$AJ854)</f>
        <v>2.3914508342632395E-3</v>
      </c>
      <c r="BS854" s="34">
        <f t="shared" ref="BS854" si="3506">IF(AH854="C","C",AH854/$AJ854)</f>
        <v>1.688253430594534E-2</v>
      </c>
      <c r="BT854" s="34">
        <f t="shared" ref="BT854" si="3507">IF(AI854="C","C",AI854/$AJ854)</f>
        <v>1.117642770224706E-2</v>
      </c>
      <c r="BU854" s="34">
        <f t="shared" ref="BU854" si="3508">IF(AJ854="C","C",AJ854/$AJ854)</f>
        <v>1</v>
      </c>
    </row>
    <row r="855" spans="1:73" x14ac:dyDescent="0.2">
      <c r="A855" s="2" t="str">
        <f t="shared" si="2472"/>
        <v>YE Oct-17</v>
      </c>
      <c r="B855" s="9">
        <f t="shared" ref="B855:AJ855" si="3509">IF(OR(B195="C",B196="C",B197="C",B198="C",B199="C",B200="C",B201="C",B202="C",B203="C",B204="C",B205="C",B206="C"),"C",SUM(B195:B206))</f>
        <v>1936000</v>
      </c>
      <c r="C855" s="9">
        <f t="shared" si="3509"/>
        <v>7381016</v>
      </c>
      <c r="D855" s="9">
        <f t="shared" si="3509"/>
        <v>911277</v>
      </c>
      <c r="E855" s="9">
        <f t="shared" si="3509"/>
        <v>1412101</v>
      </c>
      <c r="F855" s="9">
        <f t="shared" si="3509"/>
        <v>1238711</v>
      </c>
      <c r="G855" s="9">
        <f t="shared" si="3509"/>
        <v>2236491</v>
      </c>
      <c r="H855" s="9">
        <f t="shared" si="3509"/>
        <v>1119876</v>
      </c>
      <c r="I855" s="9">
        <f t="shared" si="3509"/>
        <v>291977</v>
      </c>
      <c r="J855" s="9">
        <f t="shared" si="3509"/>
        <v>411740</v>
      </c>
      <c r="K855" s="9">
        <f t="shared" si="3509"/>
        <v>643951</v>
      </c>
      <c r="L855" s="9">
        <f t="shared" si="3509"/>
        <v>1238244</v>
      </c>
      <c r="M855" s="9">
        <f t="shared" si="3509"/>
        <v>475417</v>
      </c>
      <c r="N855" s="9">
        <f t="shared" si="3509"/>
        <v>547055</v>
      </c>
      <c r="O855" s="9">
        <f t="shared" si="3509"/>
        <v>196438</v>
      </c>
      <c r="P855" s="9">
        <f t="shared" si="3509"/>
        <v>241999</v>
      </c>
      <c r="Q855" s="9">
        <f t="shared" si="3509"/>
        <v>274390</v>
      </c>
      <c r="R855" s="9">
        <f t="shared" si="3509"/>
        <v>2672821</v>
      </c>
      <c r="S855" s="9">
        <f t="shared" si="3509"/>
        <v>2275369</v>
      </c>
      <c r="T855" s="9">
        <f t="shared" si="3509"/>
        <v>787887</v>
      </c>
      <c r="U855" s="9">
        <f t="shared" si="3509"/>
        <v>1506009</v>
      </c>
      <c r="V855" s="9">
        <f t="shared" si="3509"/>
        <v>3438346</v>
      </c>
      <c r="W855" s="9">
        <f t="shared" si="3509"/>
        <v>380378</v>
      </c>
      <c r="X855" s="9">
        <f t="shared" si="3509"/>
        <v>813433</v>
      </c>
      <c r="Y855" s="9">
        <f t="shared" si="3509"/>
        <v>309178</v>
      </c>
      <c r="Z855" s="9">
        <f t="shared" si="3509"/>
        <v>4941335</v>
      </c>
      <c r="AA855" s="9">
        <f t="shared" si="3509"/>
        <v>1394084</v>
      </c>
      <c r="AB855" s="9">
        <f t="shared" si="3509"/>
        <v>872115</v>
      </c>
      <c r="AC855" s="9">
        <f t="shared" si="3509"/>
        <v>3561867</v>
      </c>
      <c r="AD855" s="9">
        <f t="shared" si="3509"/>
        <v>408081</v>
      </c>
      <c r="AE855" s="9">
        <f t="shared" si="3509"/>
        <v>339507</v>
      </c>
      <c r="AF855" s="9">
        <f t="shared" si="3509"/>
        <v>923613</v>
      </c>
      <c r="AG855" s="9">
        <f t="shared" si="3509"/>
        <v>92549</v>
      </c>
      <c r="AH855" s="9">
        <f t="shared" si="3509"/>
        <v>668515</v>
      </c>
      <c r="AI855" s="9">
        <f t="shared" si="3509"/>
        <v>440418</v>
      </c>
      <c r="AJ855" s="9">
        <f t="shared" si="3509"/>
        <v>39165490</v>
      </c>
      <c r="AL855" s="1" t="str">
        <f t="shared" ref="AL855" si="3510">A855</f>
        <v>YE Oct-17</v>
      </c>
      <c r="AM855" s="34">
        <f t="shared" ref="AM855" si="3511">IF(B855="C","C",B855/$AJ855)</f>
        <v>4.9431272275669215E-2</v>
      </c>
      <c r="AN855" s="34">
        <f t="shared" ref="AN855" si="3512">IF(C855="C","C",C855/$AJ855)</f>
        <v>0.18845713407390027</v>
      </c>
      <c r="AO855" s="34">
        <f t="shared" ref="AO855" si="3513">IF(D855="C","C",D855/$AJ855)</f>
        <v>2.3267345818985031E-2</v>
      </c>
      <c r="AP855" s="34">
        <f t="shared" ref="AP855" si="3514">IF(E855="C","C",E855/$AJ855)</f>
        <v>3.6054725729207017E-2</v>
      </c>
      <c r="AQ855" s="34">
        <f t="shared" ref="AQ855" si="3515">IF(F855="C","C",F855/$AJ855)</f>
        <v>3.1627614004063269E-2</v>
      </c>
      <c r="AR855" s="34">
        <f t="shared" ref="AR855" si="3516">IF(G855="C","C",G855/$AJ855)</f>
        <v>5.7103613410683741E-2</v>
      </c>
      <c r="AS855" s="34">
        <f t="shared" ref="AS855" si="3517">IF(H855="C","C",H855/$AJ855)</f>
        <v>2.8593437743278584E-2</v>
      </c>
      <c r="AT855" s="34">
        <f t="shared" ref="AT855" si="3518">IF(I855="C","C",I855/$AJ855)</f>
        <v>7.4549558808022064E-3</v>
      </c>
      <c r="AU855" s="34">
        <f t="shared" ref="AU855" si="3519">IF(J855="C","C",J855/$AJ855)</f>
        <v>1.0512826470446303E-2</v>
      </c>
      <c r="AV855" s="34">
        <f t="shared" ref="AV855" si="3520">IF(K855="C","C",K855/$AJ855)</f>
        <v>1.6441796081192908E-2</v>
      </c>
      <c r="AW855" s="34">
        <f t="shared" ref="AW855" si="3521">IF(L855="C","C",L855/$AJ855)</f>
        <v>3.1615690241587682E-2</v>
      </c>
      <c r="AX855" s="34">
        <f t="shared" ref="AX855" si="3522">IF(M855="C","C",M855/$AJ855)</f>
        <v>1.2138671059649707E-2</v>
      </c>
      <c r="AY855" s="34">
        <f t="shared" ref="AY855" si="3523">IF(N855="C","C",N855/$AJ855)</f>
        <v>1.3967781329941231E-2</v>
      </c>
      <c r="AZ855" s="34">
        <f t="shared" ref="AZ855" si="3524">IF(O855="C","C",O855/$AJ855)</f>
        <v>5.015588978971028E-3</v>
      </c>
      <c r="BA855" s="34">
        <f t="shared" ref="BA855" si="3525">IF(P855="C","C",P855/$AJ855)</f>
        <v>6.1788835017766918E-3</v>
      </c>
      <c r="BB855" s="34">
        <f t="shared" ref="BB855" si="3526">IF(Q855="C","C",Q855/$AJ855)</f>
        <v>7.0059126031616096E-3</v>
      </c>
      <c r="BC855" s="34">
        <f t="shared" ref="BC855" si="3527">IF(R855="C","C",R855/$AJ855)</f>
        <v>6.8244288530540528E-2</v>
      </c>
      <c r="BD855" s="34">
        <f t="shared" ref="BD855" si="3528">IF(S855="C","C",S855/$AJ855)</f>
        <v>5.8096273019946895E-2</v>
      </c>
      <c r="BE855" s="34">
        <f t="shared" ref="BE855" si="3529">IF(T855="C","C",T855/$AJ855)</f>
        <v>2.0116868191869936E-2</v>
      </c>
      <c r="BF855" s="34">
        <f t="shared" ref="BF855" si="3530">IF(U855="C","C",U855/$AJ855)</f>
        <v>3.8452448826760501E-2</v>
      </c>
      <c r="BG855" s="34">
        <f t="shared" ref="BG855" si="3531">IF(V855="C","C",V855/$AJ855)</f>
        <v>8.7790194888408141E-2</v>
      </c>
      <c r="BH855" s="34">
        <f t="shared" ref="BH855" si="3532">IF(W855="C","C",W855/$AJ855)</f>
        <v>9.7120704987988145E-3</v>
      </c>
      <c r="BI855" s="34">
        <f t="shared" ref="BI855" si="3533">IF(X855="C","C",X855/$AJ855)</f>
        <v>2.0769126085234731E-2</v>
      </c>
      <c r="BJ855" s="34">
        <f t="shared" ref="BJ855" si="3534">IF(Y855="C","C",Y855/$AJ855)</f>
        <v>7.8941435432060211E-3</v>
      </c>
      <c r="BK855" s="34">
        <f t="shared" ref="BK855" si="3535">IF(Z855="C","C",Z855/$AJ855)</f>
        <v>0.1261655350156477</v>
      </c>
      <c r="BL855" s="34">
        <f t="shared" ref="BL855" si="3536">IF(AA855="C","C",AA855/$AJ855)</f>
        <v>3.5594703398323373E-2</v>
      </c>
      <c r="BM855" s="34">
        <f t="shared" ref="BM855" si="3537">IF(AB855="C","C",AB855/$AJ855)</f>
        <v>2.2267434928045074E-2</v>
      </c>
      <c r="BN855" s="34">
        <f t="shared" ref="BN855" si="3538">IF(AC855="C","C",AC855/$AJ855)</f>
        <v>9.0944017296860066E-2</v>
      </c>
      <c r="BO855" s="34">
        <f t="shared" ref="BO855" si="3539">IF(AD855="C","C",AD855/$AJ855)</f>
        <v>1.0419402387152566E-2</v>
      </c>
      <c r="BP855" s="34">
        <f t="shared" ref="BP855" si="3540">IF(AE855="C","C",AE855/$AJ855)</f>
        <v>8.6685242543882383E-3</v>
      </c>
      <c r="BQ855" s="34">
        <f t="shared" ref="BQ855" si="3541">IF(AF855="C","C",AF855/$AJ855)</f>
        <v>2.3582316983650656E-2</v>
      </c>
      <c r="BR855" s="34">
        <f t="shared" ref="BR855" si="3542">IF(AG855="C","C",AG855/$AJ855)</f>
        <v>2.3630241827690651E-3</v>
      </c>
      <c r="BS855" s="34">
        <f t="shared" ref="BS855" si="3543">IF(AH855="C","C",AH855/$AJ855)</f>
        <v>1.7068980880872421E-2</v>
      </c>
      <c r="BT855" s="34">
        <f t="shared" ref="BT855" si="3544">IF(AI855="C","C",AI855/$AJ855)</f>
        <v>1.1245052723711615E-2</v>
      </c>
      <c r="BU855" s="34">
        <f t="shared" ref="BU855" si="3545">IF(AJ855="C","C",AJ855/$AJ855)</f>
        <v>1</v>
      </c>
    </row>
    <row r="856" spans="1:73" x14ac:dyDescent="0.2">
      <c r="A856" s="2" t="str">
        <f t="shared" si="2472"/>
        <v>YE Nov-17</v>
      </c>
      <c r="B856" s="9">
        <f t="shared" ref="B856:AJ856" si="3546">IF(OR(B196="C",B197="C",B198="C",B199="C",B200="C",B201="C",B202="C",B203="C",B204="C",B205="C",B206="C",B207="C"),"C",SUM(B196:B207))</f>
        <v>1939111</v>
      </c>
      <c r="C856" s="9">
        <f t="shared" si="3546"/>
        <v>7394269</v>
      </c>
      <c r="D856" s="9">
        <f t="shared" si="3546"/>
        <v>915011</v>
      </c>
      <c r="E856" s="9">
        <f t="shared" si="3546"/>
        <v>1415702</v>
      </c>
      <c r="F856" s="9">
        <f t="shared" si="3546"/>
        <v>1238180</v>
      </c>
      <c r="G856" s="9">
        <f t="shared" si="3546"/>
        <v>2252774</v>
      </c>
      <c r="H856" s="9">
        <f t="shared" si="3546"/>
        <v>1126809</v>
      </c>
      <c r="I856" s="9">
        <f t="shared" si="3546"/>
        <v>292819</v>
      </c>
      <c r="J856" s="9">
        <f t="shared" si="3546"/>
        <v>414488</v>
      </c>
      <c r="K856" s="9">
        <f t="shared" si="3546"/>
        <v>648840</v>
      </c>
      <c r="L856" s="9">
        <f t="shared" si="3546"/>
        <v>1241899</v>
      </c>
      <c r="M856" s="9">
        <f t="shared" si="3546"/>
        <v>479706</v>
      </c>
      <c r="N856" s="9">
        <f t="shared" si="3546"/>
        <v>548564</v>
      </c>
      <c r="O856" s="9">
        <f t="shared" si="3546"/>
        <v>198229</v>
      </c>
      <c r="P856" s="9">
        <f t="shared" si="3546"/>
        <v>241931</v>
      </c>
      <c r="Q856" s="9">
        <f t="shared" si="3546"/>
        <v>274022</v>
      </c>
      <c r="R856" s="9">
        <f t="shared" si="3546"/>
        <v>2688467</v>
      </c>
      <c r="S856" s="9">
        <f t="shared" si="3546"/>
        <v>2294301</v>
      </c>
      <c r="T856" s="9">
        <f t="shared" si="3546"/>
        <v>789933</v>
      </c>
      <c r="U856" s="9">
        <f t="shared" si="3546"/>
        <v>1513185</v>
      </c>
      <c r="V856" s="9">
        <f t="shared" si="3546"/>
        <v>3458662</v>
      </c>
      <c r="W856" s="9">
        <f t="shared" si="3546"/>
        <v>388394</v>
      </c>
      <c r="X856" s="9">
        <f t="shared" si="3546"/>
        <v>818110</v>
      </c>
      <c r="Y856" s="9">
        <f t="shared" si="3546"/>
        <v>309839</v>
      </c>
      <c r="Z856" s="9">
        <f t="shared" si="3546"/>
        <v>4975005</v>
      </c>
      <c r="AA856" s="9">
        <f t="shared" si="3546"/>
        <v>1397372</v>
      </c>
      <c r="AB856" s="9">
        <f t="shared" si="3546"/>
        <v>876639</v>
      </c>
      <c r="AC856" s="9">
        <f t="shared" si="3546"/>
        <v>3567112</v>
      </c>
      <c r="AD856" s="9">
        <f t="shared" si="3546"/>
        <v>404903</v>
      </c>
      <c r="AE856" s="9">
        <f t="shared" si="3546"/>
        <v>340023</v>
      </c>
      <c r="AF856" s="9">
        <f t="shared" si="3546"/>
        <v>923738</v>
      </c>
      <c r="AG856" s="9">
        <f t="shared" si="3546"/>
        <v>91697</v>
      </c>
      <c r="AH856" s="9">
        <f t="shared" si="3546"/>
        <v>674542</v>
      </c>
      <c r="AI856" s="9">
        <f t="shared" si="3546"/>
        <v>441084</v>
      </c>
      <c r="AJ856" s="9">
        <f t="shared" si="3546"/>
        <v>39306060</v>
      </c>
      <c r="AL856" s="1" t="str">
        <f t="shared" ref="AL856" si="3547">A856</f>
        <v>YE Nov-17</v>
      </c>
      <c r="AM856" s="34">
        <f t="shared" ref="AM856" si="3548">IF(B856="C","C",B856/$AJ856)</f>
        <v>4.9333639647423322E-2</v>
      </c>
      <c r="AN856" s="34">
        <f t="shared" ref="AN856" si="3549">IF(C856="C","C",C856/$AJ856)</f>
        <v>0.18812033055462696</v>
      </c>
      <c r="AO856" s="34">
        <f t="shared" ref="AO856" si="3550">IF(D856="C","C",D856/$AJ856)</f>
        <v>2.3279133039536395E-2</v>
      </c>
      <c r="AP856" s="34">
        <f t="shared" ref="AP856" si="3551">IF(E856="C","C",E856/$AJ856)</f>
        <v>3.6017397826187618E-2</v>
      </c>
      <c r="AQ856" s="34">
        <f t="shared" ref="AQ856" si="3552">IF(F856="C","C",F856/$AJ856)</f>
        <v>3.1500995011965079E-2</v>
      </c>
      <c r="AR856" s="34">
        <f t="shared" ref="AR856" si="3553">IF(G856="C","C",G856/$AJ856)</f>
        <v>5.7313655960429512E-2</v>
      </c>
      <c r="AS856" s="34">
        <f t="shared" ref="AS856" si="3554">IF(H856="C","C",H856/$AJ856)</f>
        <v>2.8667564238186172E-2</v>
      </c>
      <c r="AT856" s="34">
        <f t="shared" ref="AT856" si="3555">IF(I856="C","C",I856/$AJ856)</f>
        <v>7.4497164050530635E-3</v>
      </c>
      <c r="AU856" s="34">
        <f t="shared" ref="AU856" si="3556">IF(J856="C","C",J856/$AJ856)</f>
        <v>1.0545142402978065E-2</v>
      </c>
      <c r="AV856" s="34">
        <f t="shared" ref="AV856" si="3557">IF(K856="C","C",K856/$AJ856)</f>
        <v>1.6507378251597846E-2</v>
      </c>
      <c r="AW856" s="34">
        <f t="shared" ref="AW856" si="3558">IF(L856="C","C",L856/$AJ856)</f>
        <v>3.1595611465509391E-2</v>
      </c>
      <c r="AX856" s="34">
        <f t="shared" ref="AX856" si="3559">IF(M856="C","C",M856/$AJ856)</f>
        <v>1.2204377645584422E-2</v>
      </c>
      <c r="AY856" s="34">
        <f t="shared" ref="AY856" si="3560">IF(N856="C","C",N856/$AJ856)</f>
        <v>1.395621947353665E-2</v>
      </c>
      <c r="AZ856" s="34">
        <f t="shared" ref="AZ856" si="3561">IF(O856="C","C",O856/$AJ856)</f>
        <v>5.043217254540394E-3</v>
      </c>
      <c r="BA856" s="34">
        <f t="shared" ref="BA856" si="3562">IF(P856="C","C",P856/$AJ856)</f>
        <v>6.1550559888220802E-3</v>
      </c>
      <c r="BB856" s="34">
        <f t="shared" ref="BB856" si="3563">IF(Q856="C","C",Q856/$AJ856)</f>
        <v>6.9714949806721918E-3</v>
      </c>
      <c r="BC856" s="34">
        <f t="shared" ref="BC856" si="3564">IF(R856="C","C",R856/$AJ856)</f>
        <v>6.8398282605786481E-2</v>
      </c>
      <c r="BD856" s="34">
        <f t="shared" ref="BD856" si="3565">IF(S856="C","C",S856/$AJ856)</f>
        <v>5.8370159715830081E-2</v>
      </c>
      <c r="BE856" s="34">
        <f t="shared" ref="BE856" si="3566">IF(T856="C","C",T856/$AJ856)</f>
        <v>2.0096977412643241E-2</v>
      </c>
      <c r="BF856" s="34">
        <f t="shared" ref="BF856" si="3567">IF(U856="C","C",U856/$AJ856)</f>
        <v>3.8497498858954572E-2</v>
      </c>
      <c r="BG856" s="34">
        <f t="shared" ref="BG856" si="3568">IF(V856="C","C",V856/$AJ856)</f>
        <v>8.7993098265254768E-2</v>
      </c>
      <c r="BH856" s="34">
        <f t="shared" ref="BH856" si="3569">IF(W856="C","C",W856/$AJ856)</f>
        <v>9.881275304622239E-3</v>
      </c>
      <c r="BI856" s="34">
        <f t="shared" ref="BI856" si="3570">IF(X856="C","C",X856/$AJ856)</f>
        <v>2.0813838883876938E-2</v>
      </c>
      <c r="BJ856" s="34">
        <f t="shared" ref="BJ856" si="3571">IF(Y856="C","C",Y856/$AJ856)</f>
        <v>7.8827285156538203E-3</v>
      </c>
      <c r="BK856" s="34">
        <f t="shared" ref="BK856" si="3572">IF(Z856="C","C",Z856/$AJ856)</f>
        <v>0.12657094096940777</v>
      </c>
      <c r="BL856" s="34">
        <f t="shared" ref="BL856" si="3573">IF(AA856="C","C",AA856/$AJ856)</f>
        <v>3.5551057521410183E-2</v>
      </c>
      <c r="BM856" s="34">
        <f t="shared" ref="BM856" si="3574">IF(AB856="C","C",AB856/$AJ856)</f>
        <v>2.2302896805225455E-2</v>
      </c>
      <c r="BN856" s="34">
        <f t="shared" ref="BN856" si="3575">IF(AC856="C","C",AC856/$AJ856)</f>
        <v>9.0752214798430569E-2</v>
      </c>
      <c r="BO856" s="34">
        <f t="shared" ref="BO856" si="3576">IF(AD856="C","C",AD856/$AJ856)</f>
        <v>1.0301286875357134E-2</v>
      </c>
      <c r="BP856" s="34">
        <f t="shared" ref="BP856" si="3577">IF(AE856="C","C",AE856/$AJ856)</f>
        <v>8.6506508156757502E-3</v>
      </c>
      <c r="BQ856" s="34">
        <f t="shared" ref="BQ856" si="3578">IF(AF856="C","C",AF856/$AJ856)</f>
        <v>2.3501159872040087E-2</v>
      </c>
      <c r="BR856" s="34">
        <f t="shared" ref="BR856" si="3579">IF(AG856="C","C",AG856/$AJ856)</f>
        <v>2.3328972682583804E-3</v>
      </c>
      <c r="BS856" s="34">
        <f t="shared" ref="BS856" si="3580">IF(AH856="C","C",AH856/$AJ856)</f>
        <v>1.7161272333070271E-2</v>
      </c>
      <c r="BT856" s="34">
        <f t="shared" ref="BT856" si="3581">IF(AI856="C","C",AI856/$AJ856)</f>
        <v>1.122178106887335E-2</v>
      </c>
      <c r="BU856" s="34">
        <f t="shared" ref="BU856" si="3582">IF(AJ856="C","C",AJ856/$AJ856)</f>
        <v>1</v>
      </c>
    </row>
    <row r="857" spans="1:73" x14ac:dyDescent="0.2">
      <c r="A857" s="2" t="str">
        <f t="shared" ref="A857:A878" si="3583">"YE "&amp;TEXT(A208,"mmm-yy")</f>
        <v>YE Dec-17</v>
      </c>
      <c r="B857" s="9">
        <f t="shared" ref="B857:AJ857" si="3584">IF(OR(B197="C",B198="C",B199="C",B200="C",B201="C",B202="C",B203="C",B204="C",B205="C",B206="C",B207="C",B208="C"),"C",SUM(B197:B208))</f>
        <v>1951642</v>
      </c>
      <c r="C857" s="9">
        <f t="shared" si="3584"/>
        <v>7389893</v>
      </c>
      <c r="D857" s="9">
        <f t="shared" si="3584"/>
        <v>911631</v>
      </c>
      <c r="E857" s="9">
        <f t="shared" si="3584"/>
        <v>1420372</v>
      </c>
      <c r="F857" s="9">
        <f t="shared" si="3584"/>
        <v>1237263</v>
      </c>
      <c r="G857" s="9">
        <f t="shared" si="3584"/>
        <v>2266400</v>
      </c>
      <c r="H857" s="9">
        <f t="shared" si="3584"/>
        <v>1142750</v>
      </c>
      <c r="I857" s="9">
        <f t="shared" si="3584"/>
        <v>295427</v>
      </c>
      <c r="J857" s="9">
        <f t="shared" si="3584"/>
        <v>413674</v>
      </c>
      <c r="K857" s="9">
        <f t="shared" si="3584"/>
        <v>652372</v>
      </c>
      <c r="L857" s="9">
        <f t="shared" si="3584"/>
        <v>1247404</v>
      </c>
      <c r="M857" s="9">
        <f t="shared" si="3584"/>
        <v>481460</v>
      </c>
      <c r="N857" s="9">
        <f t="shared" si="3584"/>
        <v>548704</v>
      </c>
      <c r="O857" s="9">
        <f t="shared" si="3584"/>
        <v>196042</v>
      </c>
      <c r="P857" s="9">
        <f t="shared" si="3584"/>
        <v>241105</v>
      </c>
      <c r="Q857" s="9">
        <f t="shared" si="3584"/>
        <v>269650</v>
      </c>
      <c r="R857" s="9">
        <f t="shared" si="3584"/>
        <v>2694825</v>
      </c>
      <c r="S857" s="9">
        <f t="shared" si="3584"/>
        <v>2304839</v>
      </c>
      <c r="T857" s="9">
        <f t="shared" si="3584"/>
        <v>787202</v>
      </c>
      <c r="U857" s="9">
        <f t="shared" si="3584"/>
        <v>1515404</v>
      </c>
      <c r="V857" s="9">
        <f t="shared" si="3584"/>
        <v>3519352</v>
      </c>
      <c r="W857" s="9">
        <f t="shared" si="3584"/>
        <v>389850</v>
      </c>
      <c r="X857" s="9">
        <f t="shared" si="3584"/>
        <v>819024</v>
      </c>
      <c r="Y857" s="9">
        <f t="shared" si="3584"/>
        <v>306091</v>
      </c>
      <c r="Z857" s="9">
        <f t="shared" si="3584"/>
        <v>5034316</v>
      </c>
      <c r="AA857" s="9">
        <f t="shared" si="3584"/>
        <v>1398643</v>
      </c>
      <c r="AB857" s="9">
        <f t="shared" si="3584"/>
        <v>887631</v>
      </c>
      <c r="AC857" s="9">
        <f t="shared" si="3584"/>
        <v>3579308</v>
      </c>
      <c r="AD857" s="9">
        <f t="shared" si="3584"/>
        <v>407603</v>
      </c>
      <c r="AE857" s="9">
        <f t="shared" si="3584"/>
        <v>340269</v>
      </c>
      <c r="AF857" s="9">
        <f t="shared" si="3584"/>
        <v>928643</v>
      </c>
      <c r="AG857" s="9">
        <f t="shared" si="3584"/>
        <v>93133</v>
      </c>
      <c r="AH857" s="9">
        <f t="shared" si="3584"/>
        <v>686051</v>
      </c>
      <c r="AI857" s="9">
        <f t="shared" si="3584"/>
        <v>445611</v>
      </c>
      <c r="AJ857" s="9">
        <f t="shared" si="3584"/>
        <v>39464430</v>
      </c>
      <c r="AL857" s="1" t="str">
        <f t="shared" ref="AL857" si="3585">A857</f>
        <v>YE Dec-17</v>
      </c>
      <c r="AM857" s="34">
        <f t="shared" ref="AM857" si="3586">IF(B857="C","C",B857/$AJ857)</f>
        <v>4.9453191139464073E-2</v>
      </c>
      <c r="AN857" s="34">
        <f t="shared" ref="AN857" si="3587">IF(C857="C","C",C857/$AJ857)</f>
        <v>0.18725452261694897</v>
      </c>
      <c r="AO857" s="34">
        <f t="shared" ref="AO857" si="3588">IF(D857="C","C",D857/$AJ857)</f>
        <v>2.3100067579843418E-2</v>
      </c>
      <c r="AP857" s="34">
        <f t="shared" ref="AP857" si="3589">IF(E857="C","C",E857/$AJ857)</f>
        <v>3.5991195109114714E-2</v>
      </c>
      <c r="AQ857" s="34">
        <f t="shared" ref="AQ857" si="3590">IF(F857="C","C",F857/$AJ857)</f>
        <v>3.1351346009558481E-2</v>
      </c>
      <c r="AR857" s="34">
        <f t="shared" ref="AR857" si="3591">IF(G857="C","C",G857/$AJ857)</f>
        <v>5.7428930305087389E-2</v>
      </c>
      <c r="AS857" s="34">
        <f t="shared" ref="AS857" si="3592">IF(H857="C","C",H857/$AJ857)</f>
        <v>2.895645521802798E-2</v>
      </c>
      <c r="AT857" s="34">
        <f t="shared" ref="AT857" si="3593">IF(I857="C","C",I857/$AJ857)</f>
        <v>7.4859056623901576E-3</v>
      </c>
      <c r="AU857" s="34">
        <f t="shared" ref="AU857" si="3594">IF(J857="C","C",J857/$AJ857)</f>
        <v>1.048219878001532E-2</v>
      </c>
      <c r="AV857" s="34">
        <f t="shared" ref="AV857" si="3595">IF(K857="C","C",K857/$AJ857)</f>
        <v>1.6530632774881076E-2</v>
      </c>
      <c r="AW857" s="34">
        <f t="shared" ref="AW857" si="3596">IF(L857="C","C",L857/$AJ857)</f>
        <v>3.1608311585901529E-2</v>
      </c>
      <c r="AX857" s="34">
        <f t="shared" ref="AX857" si="3597">IF(M857="C","C",M857/$AJ857)</f>
        <v>1.2199846798750165E-2</v>
      </c>
      <c r="AY857" s="34">
        <f t="shared" ref="AY857" si="3598">IF(N857="C","C",N857/$AJ857)</f>
        <v>1.3903760931046007E-2</v>
      </c>
      <c r="AZ857" s="34">
        <f t="shared" ref="AZ857" si="3599">IF(O857="C","C",O857/$AJ857)</f>
        <v>4.9675619285518627E-3</v>
      </c>
      <c r="BA857" s="34">
        <f t="shared" ref="BA857" si="3600">IF(P857="C","C",P857/$AJ857)</f>
        <v>6.1094256270773457E-3</v>
      </c>
      <c r="BB857" s="34">
        <f t="shared" ref="BB857" si="3601">IF(Q857="C","C",Q857/$AJ857)</f>
        <v>6.8327351997735679E-3</v>
      </c>
      <c r="BC857" s="34">
        <f t="shared" ref="BC857" si="3602">IF(R857="C","C",R857/$AJ857)</f>
        <v>6.8284908713998907E-2</v>
      </c>
      <c r="BD857" s="34">
        <f t="shared" ref="BD857" si="3603">IF(S857="C","C",S857/$AJ857)</f>
        <v>5.8402946653480108E-2</v>
      </c>
      <c r="BE857" s="34">
        <f t="shared" ref="BE857" si="3604">IF(T857="C","C",T857/$AJ857)</f>
        <v>1.9947127071137223E-2</v>
      </c>
      <c r="BF857" s="34">
        <f t="shared" ref="BF857" si="3605">IF(U857="C","C",U857/$AJ857)</f>
        <v>3.8399236983785147E-2</v>
      </c>
      <c r="BG857" s="34">
        <f t="shared" ref="BG857" si="3606">IF(V857="C","C",V857/$AJ857)</f>
        <v>8.9177824182434667E-2</v>
      </c>
      <c r="BH857" s="34">
        <f t="shared" ref="BH857" si="3607">IF(W857="C","C",W857/$AJ857)</f>
        <v>9.8785159192721142E-3</v>
      </c>
      <c r="BI857" s="34">
        <f t="shared" ref="BI857" si="3608">IF(X857="C","C",X857/$AJ857)</f>
        <v>2.0753473444314285E-2</v>
      </c>
      <c r="BJ857" s="34">
        <f t="shared" ref="BJ857" si="3609">IF(Y857="C","C",Y857/$AJ857)</f>
        <v>7.7561236789686306E-3</v>
      </c>
      <c r="BK857" s="34">
        <f t="shared" ref="BK857" si="3610">IF(Z857="C","C",Z857/$AJ857)</f>
        <v>0.12756591188571581</v>
      </c>
      <c r="BL857" s="34">
        <f t="shared" ref="BL857" si="3611">IF(AA857="C","C",AA857/$AJ857)</f>
        <v>3.5440598027134812E-2</v>
      </c>
      <c r="BM857" s="34">
        <f t="shared" ref="BM857" si="3612">IF(AB857="C","C",AB857/$AJ857)</f>
        <v>2.2491925006898617E-2</v>
      </c>
      <c r="BN857" s="34">
        <f t="shared" ref="BN857" si="3613">IF(AC857="C","C",AC857/$AJ857)</f>
        <v>9.0697065686746264E-2</v>
      </c>
      <c r="BO857" s="34">
        <f t="shared" ref="BO857" si="3614">IF(AD857="C","C",AD857/$AJ857)</f>
        <v>1.0328364048334157E-2</v>
      </c>
      <c r="BP857" s="34">
        <f t="shared" ref="BP857" si="3615">IF(AE857="C","C",AE857/$AJ857)</f>
        <v>8.6221693813897729E-3</v>
      </c>
      <c r="BQ857" s="34">
        <f t="shared" ref="BQ857" si="3616">IF(AF857="C","C",AF857/$AJ857)</f>
        <v>2.3531139306965793E-2</v>
      </c>
      <c r="BR857" s="34">
        <f t="shared" ref="BR857" si="3617">IF(AG857="C","C",AG857/$AJ857)</f>
        <v>2.3599225935861737E-3</v>
      </c>
      <c r="BS857" s="34">
        <f t="shared" ref="BS857" si="3618">IF(AH857="C","C",AH857/$AJ857)</f>
        <v>1.738403417963974E-2</v>
      </c>
      <c r="BT857" s="34">
        <f t="shared" ref="BT857" si="3619">IF(AI857="C","C",AI857/$AJ857)</f>
        <v>1.1291459169687742E-2</v>
      </c>
      <c r="BU857" s="34">
        <f t="shared" ref="BU857" si="3620">IF(AJ857="C","C",AJ857/$AJ857)</f>
        <v>1</v>
      </c>
    </row>
    <row r="858" spans="1:73" x14ac:dyDescent="0.2">
      <c r="A858" s="2" t="str">
        <f t="shared" si="3583"/>
        <v>YE Jan-18</v>
      </c>
      <c r="B858" s="9">
        <f t="shared" ref="B858:AJ858" si="3621">IF(OR(B198="C",B199="C",B200="C",B201="C",B202="C",B203="C",B204="C",B205="C",B206="C",B207="C",B208="C",B209="C"),"C",SUM(B198:B209))</f>
        <v>1956377</v>
      </c>
      <c r="C858" s="9">
        <f t="shared" si="3621"/>
        <v>7398919</v>
      </c>
      <c r="D858" s="9">
        <f t="shared" si="3621"/>
        <v>909030</v>
      </c>
      <c r="E858" s="9">
        <f t="shared" si="3621"/>
        <v>1421288</v>
      </c>
      <c r="F858" s="9">
        <f t="shared" si="3621"/>
        <v>1231047</v>
      </c>
      <c r="G858" s="9">
        <f t="shared" si="3621"/>
        <v>2281777</v>
      </c>
      <c r="H858" s="9">
        <f t="shared" si="3621"/>
        <v>1150083</v>
      </c>
      <c r="I858" s="9">
        <f t="shared" si="3621"/>
        <v>297787</v>
      </c>
      <c r="J858" s="9">
        <f t="shared" si="3621"/>
        <v>406488</v>
      </c>
      <c r="K858" s="9">
        <f t="shared" si="3621"/>
        <v>654398</v>
      </c>
      <c r="L858" s="9">
        <f t="shared" si="3621"/>
        <v>1242521</v>
      </c>
      <c r="M858" s="9">
        <f t="shared" si="3621"/>
        <v>482623</v>
      </c>
      <c r="N858" s="9">
        <f t="shared" si="3621"/>
        <v>546972</v>
      </c>
      <c r="O858" s="9">
        <f t="shared" si="3621"/>
        <v>196043</v>
      </c>
      <c r="P858" s="9">
        <f t="shared" si="3621"/>
        <v>244628</v>
      </c>
      <c r="Q858" s="9">
        <f t="shared" si="3621"/>
        <v>271945</v>
      </c>
      <c r="R858" s="9">
        <f t="shared" si="3621"/>
        <v>2694878</v>
      </c>
      <c r="S858" s="9">
        <f t="shared" si="3621"/>
        <v>2309553</v>
      </c>
      <c r="T858" s="9">
        <f t="shared" si="3621"/>
        <v>783600</v>
      </c>
      <c r="U858" s="9">
        <f t="shared" si="3621"/>
        <v>1488539</v>
      </c>
      <c r="V858" s="9">
        <f t="shared" si="3621"/>
        <v>3582490</v>
      </c>
      <c r="W858" s="9">
        <f t="shared" si="3621"/>
        <v>386116</v>
      </c>
      <c r="X858" s="9">
        <f t="shared" si="3621"/>
        <v>827322</v>
      </c>
      <c r="Y858" s="9">
        <f t="shared" si="3621"/>
        <v>303491</v>
      </c>
      <c r="Z858" s="9">
        <f t="shared" si="3621"/>
        <v>5099419</v>
      </c>
      <c r="AA858" s="9">
        <f t="shared" si="3621"/>
        <v>1393208</v>
      </c>
      <c r="AB858" s="9">
        <f t="shared" si="3621"/>
        <v>904439</v>
      </c>
      <c r="AC858" s="9">
        <f t="shared" si="3621"/>
        <v>3579424</v>
      </c>
      <c r="AD858" s="9">
        <f t="shared" si="3621"/>
        <v>404280</v>
      </c>
      <c r="AE858" s="9">
        <f t="shared" si="3621"/>
        <v>334515</v>
      </c>
      <c r="AF858" s="9">
        <f t="shared" si="3621"/>
        <v>929756</v>
      </c>
      <c r="AG858" s="9">
        <f t="shared" si="3621"/>
        <v>89688</v>
      </c>
      <c r="AH858" s="9">
        <f t="shared" si="3621"/>
        <v>691677</v>
      </c>
      <c r="AI858" s="9">
        <f t="shared" si="3621"/>
        <v>448745</v>
      </c>
      <c r="AJ858" s="9">
        <f t="shared" si="3621"/>
        <v>39534095</v>
      </c>
      <c r="AL858" s="1" t="str">
        <f t="shared" ref="AL858" si="3622">A858</f>
        <v>YE Jan-18</v>
      </c>
      <c r="AM858" s="34">
        <f t="shared" ref="AM858" si="3623">IF(B858="C","C",B858/$AJ858)</f>
        <v>4.9485817242053982E-2</v>
      </c>
      <c r="AN858" s="34">
        <f t="shared" ref="AN858" si="3624">IF(C858="C","C",C858/$AJ858)</f>
        <v>0.18715286134664269</v>
      </c>
      <c r="AO858" s="34">
        <f t="shared" ref="AO858" si="3625">IF(D858="C","C",D858/$AJ858)</f>
        <v>2.2993570486437086E-2</v>
      </c>
      <c r="AP858" s="34">
        <f t="shared" ref="AP858" si="3626">IF(E858="C","C",E858/$AJ858)</f>
        <v>3.5950943103667858E-2</v>
      </c>
      <c r="AQ858" s="34">
        <f t="shared" ref="AQ858" si="3627">IF(F858="C","C",F858/$AJ858)</f>
        <v>3.1138868867492731E-2</v>
      </c>
      <c r="AR858" s="34">
        <f t="shared" ref="AR858" si="3628">IF(G858="C","C",G858/$AJ858)</f>
        <v>5.7716687330265179E-2</v>
      </c>
      <c r="AS858" s="34">
        <f t="shared" ref="AS858" si="3629">IF(H858="C","C",H858/$AJ858)</f>
        <v>2.9090915069637992E-2</v>
      </c>
      <c r="AT858" s="34">
        <f t="shared" ref="AT858" si="3630">IF(I858="C","C",I858/$AJ858)</f>
        <v>7.5324096833378883E-3</v>
      </c>
      <c r="AU858" s="34">
        <f t="shared" ref="AU858" si="3631">IF(J858="C","C",J858/$AJ858)</f>
        <v>1.0281960419228011E-2</v>
      </c>
      <c r="AV858" s="34">
        <f t="shared" ref="AV858" si="3632">IF(K858="C","C",K858/$AJ858)</f>
        <v>1.6552750227367036E-2</v>
      </c>
      <c r="AW858" s="34">
        <f t="shared" ref="AW858" si="3633">IF(L858="C","C",L858/$AJ858)</f>
        <v>3.1429099363473476E-2</v>
      </c>
      <c r="AX858" s="34">
        <f t="shared" ref="AX858" si="3634">IF(M858="C","C",M858/$AJ858)</f>
        <v>1.2207766486117868E-2</v>
      </c>
      <c r="AY858" s="34">
        <f t="shared" ref="AY858" si="3635">IF(N858="C","C",N858/$AJ858)</f>
        <v>1.3835450134877249E-2</v>
      </c>
      <c r="AZ858" s="34">
        <f t="shared" ref="AZ858" si="3636">IF(O858="C","C",O858/$AJ858)</f>
        <v>4.9588336346133638E-3</v>
      </c>
      <c r="BA858" s="34">
        <f t="shared" ref="BA858" si="3637">IF(P858="C","C",P858/$AJ858)</f>
        <v>6.1877728578332196E-3</v>
      </c>
      <c r="BB858" s="34">
        <f t="shared" ref="BB858" si="3638">IF(Q858="C","C",Q858/$AJ858)</f>
        <v>6.8787460545131993E-3</v>
      </c>
      <c r="BC858" s="34">
        <f t="shared" ref="BC858" si="3639">IF(R858="C","C",R858/$AJ858)</f>
        <v>6.8165921086596262E-2</v>
      </c>
      <c r="BD858" s="34">
        <f t="shared" ref="BD858" si="3640">IF(S858="C","C",S858/$AJ858)</f>
        <v>5.8419270758569279E-2</v>
      </c>
      <c r="BE858" s="34">
        <f t="shared" ref="BE858" si="3641">IF(T858="C","C",T858/$AJ858)</f>
        <v>1.9820866014512283E-2</v>
      </c>
      <c r="BF858" s="34">
        <f t="shared" ref="BF858" si="3642">IF(U858="C","C",U858/$AJ858)</f>
        <v>3.7652031746268633E-2</v>
      </c>
      <c r="BG858" s="34">
        <f t="shared" ref="BG858" si="3643">IF(V858="C","C",V858/$AJ858)</f>
        <v>9.0617731353152264E-2</v>
      </c>
      <c r="BH858" s="34">
        <f t="shared" ref="BH858" si="3644">IF(W858="C","C",W858/$AJ858)</f>
        <v>9.7666583742463311E-3</v>
      </c>
      <c r="BI858" s="34">
        <f t="shared" ref="BI858" si="3645">IF(X858="C","C",X858/$AJ858)</f>
        <v>2.0926797489609919E-2</v>
      </c>
      <c r="BJ858" s="34">
        <f t="shared" ref="BJ858" si="3646">IF(Y858="C","C",Y858/$AJ858)</f>
        <v>7.6766902087931944E-3</v>
      </c>
      <c r="BK858" s="34">
        <f t="shared" ref="BK858" si="3647">IF(Z858="C","C",Z858/$AJ858)</f>
        <v>0.1289878774258017</v>
      </c>
      <c r="BL858" s="34">
        <f t="shared" ref="BL858" si="3648">IF(AA858="C","C",AA858/$AJ858)</f>
        <v>3.5240670110192225E-2</v>
      </c>
      <c r="BM858" s="34">
        <f t="shared" ref="BM858" si="3649">IF(AB858="C","C",AB858/$AJ858)</f>
        <v>2.2877442875573605E-2</v>
      </c>
      <c r="BN858" s="34">
        <f t="shared" ref="BN858" si="3650">IF(AC858="C","C",AC858/$AJ858)</f>
        <v>9.0540178041257802E-2</v>
      </c>
      <c r="BO858" s="34">
        <f t="shared" ref="BO858" si="3651">IF(AD858="C","C",AD858/$AJ858)</f>
        <v>1.0226109893245312E-2</v>
      </c>
      <c r="BP858" s="34">
        <f t="shared" ref="BP858" si="3652">IF(AE858="C","C",AE858/$AJ858)</f>
        <v>8.4614305702457593E-3</v>
      </c>
      <c r="BQ858" s="34">
        <f t="shared" ref="BQ858" si="3653">IF(AF858="C","C",AF858/$AJ858)</f>
        <v>2.3517826827704036E-2</v>
      </c>
      <c r="BR858" s="34">
        <f t="shared" ref="BR858" si="3654">IF(AG858="C","C",AG858/$AJ858)</f>
        <v>2.2686240825798591E-3</v>
      </c>
      <c r="BS858" s="34">
        <f t="shared" ref="BS858" si="3655">IF(AH858="C","C",AH858/$AJ858)</f>
        <v>1.7495708451148305E-2</v>
      </c>
      <c r="BT858" s="34">
        <f t="shared" ref="BT858" si="3656">IF(AI858="C","C",AI858/$AJ858)</f>
        <v>1.1350835272693103E-2</v>
      </c>
      <c r="BU858" s="34">
        <f t="shared" ref="BU858" si="3657">IF(AJ858="C","C",AJ858/$AJ858)</f>
        <v>1</v>
      </c>
    </row>
    <row r="859" spans="1:73" x14ac:dyDescent="0.2">
      <c r="A859" s="2" t="str">
        <f t="shared" si="3583"/>
        <v>YE Feb-18</v>
      </c>
      <c r="B859" s="9">
        <f t="shared" ref="B859:AJ859" si="3658">IF(OR(B199="C",B200="C",B201="C",B202="C",B203="C",B204="C",B205="C",B206="C",B207="C",B208="C",B209="C",B210="C"),"C",SUM(B199:B210))</f>
        <v>1946963</v>
      </c>
      <c r="C859" s="9">
        <f t="shared" si="3658"/>
        <v>7397822</v>
      </c>
      <c r="D859" s="9">
        <f t="shared" si="3658"/>
        <v>903201</v>
      </c>
      <c r="E859" s="9">
        <f t="shared" si="3658"/>
        <v>1421877</v>
      </c>
      <c r="F859" s="9">
        <f t="shared" si="3658"/>
        <v>1226154</v>
      </c>
      <c r="G859" s="9">
        <f t="shared" si="3658"/>
        <v>2300211</v>
      </c>
      <c r="H859" s="9">
        <f t="shared" si="3658"/>
        <v>1155620</v>
      </c>
      <c r="I859" s="9">
        <f t="shared" si="3658"/>
        <v>290072</v>
      </c>
      <c r="J859" s="9">
        <f t="shared" si="3658"/>
        <v>399532</v>
      </c>
      <c r="K859" s="9">
        <f t="shared" si="3658"/>
        <v>653517</v>
      </c>
      <c r="L859" s="9">
        <f t="shared" si="3658"/>
        <v>1228229</v>
      </c>
      <c r="M859" s="9">
        <f t="shared" si="3658"/>
        <v>482034</v>
      </c>
      <c r="N859" s="9">
        <f t="shared" si="3658"/>
        <v>543245</v>
      </c>
      <c r="O859" s="9">
        <f t="shared" si="3658"/>
        <v>192509</v>
      </c>
      <c r="P859" s="9">
        <f t="shared" si="3658"/>
        <v>242472</v>
      </c>
      <c r="Q859" s="9">
        <f t="shared" si="3658"/>
        <v>270610</v>
      </c>
      <c r="R859" s="9">
        <f t="shared" si="3658"/>
        <v>2702125</v>
      </c>
      <c r="S859" s="9">
        <f t="shared" si="3658"/>
        <v>2320537</v>
      </c>
      <c r="T859" s="9">
        <f t="shared" si="3658"/>
        <v>787322</v>
      </c>
      <c r="U859" s="9">
        <f t="shared" si="3658"/>
        <v>1479390</v>
      </c>
      <c r="V859" s="9">
        <f t="shared" si="3658"/>
        <v>3641226</v>
      </c>
      <c r="W859" s="9">
        <f t="shared" si="3658"/>
        <v>384675</v>
      </c>
      <c r="X859" s="9">
        <f t="shared" si="3658"/>
        <v>831754</v>
      </c>
      <c r="Y859" s="9">
        <f t="shared" si="3658"/>
        <v>305477</v>
      </c>
      <c r="Z859" s="9">
        <f t="shared" si="3658"/>
        <v>5163131</v>
      </c>
      <c r="AA859" s="9">
        <f t="shared" si="3658"/>
        <v>1394078</v>
      </c>
      <c r="AB859" s="9">
        <f t="shared" si="3658"/>
        <v>915084</v>
      </c>
      <c r="AC859" s="9">
        <f t="shared" si="3658"/>
        <v>3601066</v>
      </c>
      <c r="AD859" s="9">
        <f t="shared" si="3658"/>
        <v>408950</v>
      </c>
      <c r="AE859" s="9">
        <f t="shared" si="3658"/>
        <v>329298</v>
      </c>
      <c r="AF859" s="9">
        <f t="shared" si="3658"/>
        <v>937912</v>
      </c>
      <c r="AG859" s="9">
        <f t="shared" si="3658"/>
        <v>89375</v>
      </c>
      <c r="AH859" s="9">
        <f t="shared" si="3658"/>
        <v>699924</v>
      </c>
      <c r="AI859" s="9">
        <f t="shared" si="3658"/>
        <v>454188</v>
      </c>
      <c r="AJ859" s="9">
        <f t="shared" si="3658"/>
        <v>39615912</v>
      </c>
      <c r="AL859" s="1" t="str">
        <f t="shared" ref="AL859" si="3659">A859</f>
        <v>YE Feb-18</v>
      </c>
      <c r="AM859" s="34">
        <f t="shared" ref="AM859" si="3660">IF(B859="C","C",B859/$AJ859)</f>
        <v>4.9145984573067507E-2</v>
      </c>
      <c r="AN859" s="34">
        <f t="shared" ref="AN859" si="3661">IF(C859="C","C",C859/$AJ859)</f>
        <v>0.18673865188311201</v>
      </c>
      <c r="AO859" s="34">
        <f t="shared" ref="AO859" si="3662">IF(D859="C","C",D859/$AJ859)</f>
        <v>2.2798945029966745E-2</v>
      </c>
      <c r="AP859" s="34">
        <f t="shared" ref="AP859" si="3663">IF(E859="C","C",E859/$AJ859)</f>
        <v>3.5891562965911276E-2</v>
      </c>
      <c r="AQ859" s="34">
        <f t="shared" ref="AQ859" si="3664">IF(F859="C","C",F859/$AJ859)</f>
        <v>3.0951048154590006E-2</v>
      </c>
      <c r="AR859" s="34">
        <f t="shared" ref="AR859" si="3665">IF(G859="C","C",G859/$AJ859)</f>
        <v>5.8062805672629725E-2</v>
      </c>
      <c r="AS859" s="34">
        <f t="shared" ref="AS859" si="3666">IF(H859="C","C",H859/$AJ859)</f>
        <v>2.9170601954083501E-2</v>
      </c>
      <c r="AT859" s="34">
        <f t="shared" ref="AT859" si="3667">IF(I859="C","C",I859/$AJ859)</f>
        <v>7.3221083487867199E-3</v>
      </c>
      <c r="AU859" s="34">
        <f t="shared" ref="AU859" si="3668">IF(J859="C","C",J859/$AJ859)</f>
        <v>1.0085139526763893E-2</v>
      </c>
      <c r="AV859" s="34">
        <f t="shared" ref="AV859" si="3669">IF(K859="C","C",K859/$AJ859)</f>
        <v>1.6496326021725814E-2</v>
      </c>
      <c r="AW859" s="34">
        <f t="shared" ref="AW859" si="3670">IF(L859="C","C",L859/$AJ859)</f>
        <v>3.1003426098078973E-2</v>
      </c>
      <c r="AX859" s="34">
        <f t="shared" ref="AX859" si="3671">IF(M859="C","C",M859/$AJ859)</f>
        <v>1.2167686559885331E-2</v>
      </c>
      <c r="AY859" s="34">
        <f t="shared" ref="AY859" si="3672">IF(N859="C","C",N859/$AJ859)</f>
        <v>1.3712798029236334E-2</v>
      </c>
      <c r="AZ859" s="34">
        <f t="shared" ref="AZ859" si="3673">IF(O859="C","C",O859/$AJ859)</f>
        <v>4.859385794273776E-3</v>
      </c>
      <c r="BA859" s="34">
        <f t="shared" ref="BA859" si="3674">IF(P859="C","C",P859/$AJ859)</f>
        <v>6.1205709463409549E-3</v>
      </c>
      <c r="BB859" s="34">
        <f t="shared" ref="BB859" si="3675">IF(Q859="C","C",Q859/$AJ859)</f>
        <v>6.8308411024337896E-3</v>
      </c>
      <c r="BC859" s="34">
        <f t="shared" ref="BC859" si="3676">IF(R859="C","C",R859/$AJ859)</f>
        <v>6.8208072554280713E-2</v>
      </c>
      <c r="BD859" s="34">
        <f t="shared" ref="BD859" si="3677">IF(S859="C","C",S859/$AJ859)</f>
        <v>5.8575882337379988E-2</v>
      </c>
      <c r="BE859" s="34">
        <f t="shared" ref="BE859" si="3678">IF(T859="C","C",T859/$AJ859)</f>
        <v>1.9873882999336227E-2</v>
      </c>
      <c r="BF859" s="34">
        <f t="shared" ref="BF859" si="3679">IF(U859="C","C",U859/$AJ859)</f>
        <v>3.7343328105131086E-2</v>
      </c>
      <c r="BG859" s="34">
        <f t="shared" ref="BG859" si="3680">IF(V859="C","C",V859/$AJ859)</f>
        <v>9.1913219112562644E-2</v>
      </c>
      <c r="BH859" s="34">
        <f t="shared" ref="BH859" si="3681">IF(W859="C","C",W859/$AJ859)</f>
        <v>9.710113451382868E-3</v>
      </c>
      <c r="BI859" s="34">
        <f t="shared" ref="BI859" si="3682">IF(X859="C","C",X859/$AJ859)</f>
        <v>2.0995452534325096E-2</v>
      </c>
      <c r="BJ859" s="34">
        <f t="shared" ref="BJ859" si="3683">IF(Y859="C","C",Y859/$AJ859)</f>
        <v>7.7109672497253125E-3</v>
      </c>
      <c r="BK859" s="34">
        <f t="shared" ref="BK859" si="3684">IF(Z859="C","C",Z859/$AJ859)</f>
        <v>0.13032972710561352</v>
      </c>
      <c r="BL859" s="34">
        <f t="shared" ref="BL859" si="3685">IF(AA859="C","C",AA859/$AJ859)</f>
        <v>3.5189849977453502E-2</v>
      </c>
      <c r="BM859" s="34">
        <f t="shared" ref="BM859" si="3686">IF(AB859="C","C",AB859/$AJ859)</f>
        <v>2.3098900260077316E-2</v>
      </c>
      <c r="BN859" s="34">
        <f t="shared" ref="BN859" si="3687">IF(AC859="C","C",AC859/$AJ859)</f>
        <v>9.0899485035205049E-2</v>
      </c>
      <c r="BO859" s="34">
        <f t="shared" ref="BO859" si="3688">IF(AD859="C","C",AD859/$AJ859)</f>
        <v>1.0322872284247804E-2</v>
      </c>
      <c r="BP859" s="34">
        <f t="shared" ref="BP859" si="3689">IF(AE859="C","C",AE859/$AJ859)</f>
        <v>8.3122660409786862E-3</v>
      </c>
      <c r="BQ859" s="34">
        <f t="shared" ref="BQ859" si="3690">IF(AF859="C","C",AF859/$AJ859)</f>
        <v>2.3675133365603195E-2</v>
      </c>
      <c r="BR859" s="34">
        <f t="shared" ref="BR859" si="3691">IF(AG859="C","C",AG859/$AJ859)</f>
        <v>2.2560379273863494E-3</v>
      </c>
      <c r="BS859" s="34">
        <f t="shared" ref="BS859" si="3692">IF(AH859="C","C",AH859/$AJ859)</f>
        <v>1.7667749261963222E-2</v>
      </c>
      <c r="BT859" s="34">
        <f t="shared" ref="BT859" si="3693">IF(AI859="C","C",AI859/$AJ859)</f>
        <v>1.1464787179454558E-2</v>
      </c>
      <c r="BU859" s="34">
        <f t="shared" ref="BU859" si="3694">IF(AJ859="C","C",AJ859/$AJ859)</f>
        <v>1</v>
      </c>
    </row>
    <row r="860" spans="1:73" x14ac:dyDescent="0.2">
      <c r="A860" s="2" t="str">
        <f t="shared" si="3583"/>
        <v>YE Mar-18</v>
      </c>
      <c r="B860" s="9">
        <f t="shared" ref="B860:AJ860" si="3695">IF(OR(B200="C",B201="C",B202="C",B203="C",B204="C",B205="C",B206="C",B207="C",B208="C",B209="C",B210="C",B211="C"),"C",SUM(B200:B211))</f>
        <v>1971467</v>
      </c>
      <c r="C860" s="9">
        <f t="shared" si="3695"/>
        <v>7408831</v>
      </c>
      <c r="D860" s="9">
        <f t="shared" si="3695"/>
        <v>921190</v>
      </c>
      <c r="E860" s="9">
        <f t="shared" si="3695"/>
        <v>1421057</v>
      </c>
      <c r="F860" s="9">
        <f t="shared" si="3695"/>
        <v>1234138</v>
      </c>
      <c r="G860" s="9">
        <f t="shared" si="3695"/>
        <v>2329705</v>
      </c>
      <c r="H860" s="9">
        <f t="shared" si="3695"/>
        <v>1169271</v>
      </c>
      <c r="I860" s="9">
        <f t="shared" si="3695"/>
        <v>293563</v>
      </c>
      <c r="J860" s="9">
        <f t="shared" si="3695"/>
        <v>401784</v>
      </c>
      <c r="K860" s="9">
        <f t="shared" si="3695"/>
        <v>662752</v>
      </c>
      <c r="L860" s="9">
        <f t="shared" si="3695"/>
        <v>1222943</v>
      </c>
      <c r="M860" s="9">
        <f t="shared" si="3695"/>
        <v>485448</v>
      </c>
      <c r="N860" s="9">
        <f t="shared" si="3695"/>
        <v>544347</v>
      </c>
      <c r="O860" s="9">
        <f t="shared" si="3695"/>
        <v>193330</v>
      </c>
      <c r="P860" s="9">
        <f t="shared" si="3695"/>
        <v>248217</v>
      </c>
      <c r="Q860" s="9">
        <f t="shared" si="3695"/>
        <v>271705</v>
      </c>
      <c r="R860" s="9">
        <f t="shared" si="3695"/>
        <v>2705631</v>
      </c>
      <c r="S860" s="9">
        <f t="shared" si="3695"/>
        <v>2326375</v>
      </c>
      <c r="T860" s="9">
        <f t="shared" si="3695"/>
        <v>792741</v>
      </c>
      <c r="U860" s="9">
        <f t="shared" si="3695"/>
        <v>1487683</v>
      </c>
      <c r="V860" s="9">
        <f t="shared" si="3695"/>
        <v>3712439</v>
      </c>
      <c r="W860" s="9">
        <f t="shared" si="3695"/>
        <v>388637</v>
      </c>
      <c r="X860" s="9">
        <f t="shared" si="3695"/>
        <v>837612</v>
      </c>
      <c r="Y860" s="9">
        <f t="shared" si="3695"/>
        <v>314101</v>
      </c>
      <c r="Z860" s="9">
        <f t="shared" si="3695"/>
        <v>5252789</v>
      </c>
      <c r="AA860" s="9">
        <f t="shared" si="3695"/>
        <v>1402299</v>
      </c>
      <c r="AB860" s="9">
        <f t="shared" si="3695"/>
        <v>929706</v>
      </c>
      <c r="AC860" s="9">
        <f t="shared" si="3695"/>
        <v>3618458</v>
      </c>
      <c r="AD860" s="9">
        <f t="shared" si="3695"/>
        <v>417660</v>
      </c>
      <c r="AE860" s="9">
        <f t="shared" si="3695"/>
        <v>335815</v>
      </c>
      <c r="AF860" s="9">
        <f t="shared" si="3695"/>
        <v>943919</v>
      </c>
      <c r="AG860" s="9">
        <f t="shared" si="3695"/>
        <v>90027</v>
      </c>
      <c r="AH860" s="9">
        <f t="shared" si="3695"/>
        <v>709912</v>
      </c>
      <c r="AI860" s="9">
        <f t="shared" si="3695"/>
        <v>459937</v>
      </c>
      <c r="AJ860" s="9">
        <f t="shared" si="3695"/>
        <v>39926326</v>
      </c>
      <c r="AL860" s="1" t="str">
        <f t="shared" ref="AL860" si="3696">A860</f>
        <v>YE Mar-18</v>
      </c>
      <c r="AM860" s="34">
        <f t="shared" ref="AM860" si="3697">IF(B860="C","C",B860/$AJ860)</f>
        <v>4.9377621171554829E-2</v>
      </c>
      <c r="AN860" s="34">
        <f t="shared" ref="AN860" si="3698">IF(C860="C","C",C860/$AJ860)</f>
        <v>0.18556255338895947</v>
      </c>
      <c r="AO860" s="34">
        <f t="shared" ref="AO860" si="3699">IF(D860="C","C",D860/$AJ860)</f>
        <v>2.3072245615587069E-2</v>
      </c>
      <c r="AP860" s="34">
        <f t="shared" ref="AP860" si="3700">IF(E860="C","C",E860/$AJ860)</f>
        <v>3.559198008852605E-2</v>
      </c>
      <c r="AQ860" s="34">
        <f t="shared" ref="AQ860" si="3701">IF(F860="C","C",F860/$AJ860)</f>
        <v>3.0910382287616445E-2</v>
      </c>
      <c r="AR860" s="34">
        <f t="shared" ref="AR860" si="3702">IF(G860="C","C",G860/$AJ860)</f>
        <v>5.8350097126392247E-2</v>
      </c>
      <c r="AS860" s="34">
        <f t="shared" ref="AS860" si="3703">IF(H860="C","C",H860/$AJ860)</f>
        <v>2.9285714893977473E-2</v>
      </c>
      <c r="AT860" s="34">
        <f t="shared" ref="AT860" si="3704">IF(I860="C","C",I860/$AJ860)</f>
        <v>7.3526174183920654E-3</v>
      </c>
      <c r="AU860" s="34">
        <f t="shared" ref="AU860" si="3705">IF(J860="C","C",J860/$AJ860)</f>
        <v>1.006313478480339E-2</v>
      </c>
      <c r="AV860" s="34">
        <f t="shared" ref="AV860" si="3706">IF(K860="C","C",K860/$AJ860)</f>
        <v>1.6599373556184457E-2</v>
      </c>
      <c r="AW860" s="34">
        <f t="shared" ref="AW860" si="3707">IF(L860="C","C",L860/$AJ860)</f>
        <v>3.0629990848644578E-2</v>
      </c>
      <c r="AX860" s="34">
        <f t="shared" ref="AX860" si="3708">IF(M860="C","C",M860/$AJ860)</f>
        <v>1.2158594306924208E-2</v>
      </c>
      <c r="AY860" s="34">
        <f t="shared" ref="AY860" si="3709">IF(N860="C","C",N860/$AJ860)</f>
        <v>1.363378638946143E-2</v>
      </c>
      <c r="AZ860" s="34">
        <f t="shared" ref="AZ860" si="3710">IF(O860="C","C",O860/$AJ860)</f>
        <v>4.8421685481403924E-3</v>
      </c>
      <c r="BA860" s="34">
        <f t="shared" ref="BA860" si="3711">IF(P860="C","C",P860/$AJ860)</f>
        <v>6.2168755522358857E-3</v>
      </c>
      <c r="BB860" s="34">
        <f t="shared" ref="BB860" si="3712">IF(Q860="C","C",Q860/$AJ860)</f>
        <v>6.8051590822556527E-3</v>
      </c>
      <c r="BC860" s="34">
        <f t="shared" ref="BC860" si="3713">IF(R860="C","C",R860/$AJ860)</f>
        <v>6.7765589050192102E-2</v>
      </c>
      <c r="BD860" s="34">
        <f t="shared" ref="BD860" si="3714">IF(S860="C","C",S860/$AJ860)</f>
        <v>5.8266693509440359E-2</v>
      </c>
      <c r="BE860" s="34">
        <f t="shared" ref="BE860" si="3715">IF(T860="C","C",T860/$AJ860)</f>
        <v>1.9855095106922686E-2</v>
      </c>
      <c r="BF860" s="34">
        <f t="shared" ref="BF860" si="3716">IF(U860="C","C",U860/$AJ860)</f>
        <v>3.7260703626975346E-2</v>
      </c>
      <c r="BG860" s="34">
        <f t="shared" ref="BG860" si="3717">IF(V860="C","C",V860/$AJ860)</f>
        <v>9.2982234328297581E-2</v>
      </c>
      <c r="BH860" s="34">
        <f t="shared" ref="BH860" si="3718">IF(W860="C","C",W860/$AJ860)</f>
        <v>9.7338532976963613E-3</v>
      </c>
      <c r="BI860" s="34">
        <f t="shared" ref="BI860" si="3719">IF(X860="C","C",X860/$AJ860)</f>
        <v>2.0978940060750895E-2</v>
      </c>
      <c r="BJ860" s="34">
        <f t="shared" ref="BJ860" si="3720">IF(Y860="C","C",Y860/$AJ860)</f>
        <v>7.8670148613223263E-3</v>
      </c>
      <c r="BK860" s="34">
        <f t="shared" ref="BK860" si="3721">IF(Z860="C","C",Z860/$AJ860)</f>
        <v>0.13156204254806717</v>
      </c>
      <c r="BL860" s="34">
        <f t="shared" ref="BL860" si="3722">IF(AA860="C","C",AA860/$AJ860)</f>
        <v>3.5122164759161661E-2</v>
      </c>
      <c r="BM860" s="34">
        <f t="shared" ref="BM860" si="3723">IF(AB860="C","C",AB860/$AJ860)</f>
        <v>2.3285538469029182E-2</v>
      </c>
      <c r="BN860" s="34">
        <f t="shared" ref="BN860" si="3724">IF(AC860="C","C",AC860/$AJ860)</f>
        <v>9.0628373870413226E-2</v>
      </c>
      <c r="BO860" s="34">
        <f t="shared" ref="BO860" si="3725">IF(AD860="C","C",AD860/$AJ860)</f>
        <v>1.0460767164001015E-2</v>
      </c>
      <c r="BP860" s="34">
        <f t="shared" ref="BP860" si="3726">IF(AE860="C","C",AE860/$AJ860)</f>
        <v>8.4108665545635231E-3</v>
      </c>
      <c r="BQ860" s="34">
        <f t="shared" ref="BQ860" si="3727">IF(AF860="C","C",AF860/$AJ860)</f>
        <v>2.3641519132013299E-2</v>
      </c>
      <c r="BR860" s="34">
        <f t="shared" ref="BR860" si="3728">IF(AG860="C","C",AG860/$AJ860)</f>
        <v>2.2548280550531998E-3</v>
      </c>
      <c r="BS860" s="34">
        <f t="shared" ref="BS860" si="3729">IF(AH860="C","C",AH860/$AJ860)</f>
        <v>1.7780549104367879E-2</v>
      </c>
      <c r="BT860" s="34">
        <f t="shared" ref="BT860" si="3730">IF(AI860="C","C",AI860/$AJ860)</f>
        <v>1.1519642453452892E-2</v>
      </c>
      <c r="BU860" s="34">
        <f t="shared" ref="BU860" si="3731">IF(AJ860="C","C",AJ860/$AJ860)</f>
        <v>1</v>
      </c>
    </row>
    <row r="861" spans="1:73" x14ac:dyDescent="0.2">
      <c r="A861" s="2" t="str">
        <f t="shared" si="3583"/>
        <v>YE Apr-18</v>
      </c>
      <c r="B861" s="9">
        <f t="shared" ref="B861:AJ861" si="3732">IF(OR(B201="C",B202="C",B203="C",B204="C",B205="C",B206="C",B207="C",B208="C",B209="C",B210="C",B211="C",B212="C"),"C",SUM(B201:B212))</f>
        <v>1957401</v>
      </c>
      <c r="C861" s="9">
        <f t="shared" si="3732"/>
        <v>7361352</v>
      </c>
      <c r="D861" s="9">
        <f t="shared" si="3732"/>
        <v>923503</v>
      </c>
      <c r="E861" s="9">
        <f t="shared" si="3732"/>
        <v>1406145</v>
      </c>
      <c r="F861" s="9">
        <f t="shared" si="3732"/>
        <v>1216646</v>
      </c>
      <c r="G861" s="9">
        <f t="shared" si="3732"/>
        <v>2335914</v>
      </c>
      <c r="H861" s="9">
        <f t="shared" si="3732"/>
        <v>1159251</v>
      </c>
      <c r="I861" s="9">
        <f t="shared" si="3732"/>
        <v>290674</v>
      </c>
      <c r="J861" s="9">
        <f t="shared" si="3732"/>
        <v>402481</v>
      </c>
      <c r="K861" s="9">
        <f t="shared" si="3732"/>
        <v>665803</v>
      </c>
      <c r="L861" s="9">
        <f t="shared" si="3732"/>
        <v>1206208</v>
      </c>
      <c r="M861" s="9">
        <f t="shared" si="3732"/>
        <v>480998</v>
      </c>
      <c r="N861" s="9">
        <f t="shared" si="3732"/>
        <v>544652</v>
      </c>
      <c r="O861" s="9">
        <f t="shared" si="3732"/>
        <v>193741</v>
      </c>
      <c r="P861" s="9">
        <f t="shared" si="3732"/>
        <v>249466</v>
      </c>
      <c r="Q861" s="9">
        <f t="shared" si="3732"/>
        <v>270501</v>
      </c>
      <c r="R861" s="9">
        <f t="shared" si="3732"/>
        <v>2710129</v>
      </c>
      <c r="S861" s="9">
        <f t="shared" si="3732"/>
        <v>2329877</v>
      </c>
      <c r="T861" s="9">
        <f t="shared" si="3732"/>
        <v>786420</v>
      </c>
      <c r="U861" s="9">
        <f t="shared" si="3732"/>
        <v>1486104</v>
      </c>
      <c r="V861" s="9">
        <f t="shared" si="3732"/>
        <v>3774715</v>
      </c>
      <c r="W861" s="9">
        <f t="shared" si="3732"/>
        <v>384957</v>
      </c>
      <c r="X861" s="9">
        <f t="shared" si="3732"/>
        <v>841316</v>
      </c>
      <c r="Y861" s="9">
        <f t="shared" si="3732"/>
        <v>314614</v>
      </c>
      <c r="Z861" s="9">
        <f t="shared" si="3732"/>
        <v>5315600</v>
      </c>
      <c r="AA861" s="9">
        <f t="shared" si="3732"/>
        <v>1404606</v>
      </c>
      <c r="AB861" s="9">
        <f t="shared" si="3732"/>
        <v>937286</v>
      </c>
      <c r="AC861" s="9">
        <f t="shared" si="3732"/>
        <v>3632609</v>
      </c>
      <c r="AD861" s="9">
        <f t="shared" si="3732"/>
        <v>418431</v>
      </c>
      <c r="AE861" s="9">
        <f t="shared" si="3732"/>
        <v>331558</v>
      </c>
      <c r="AF861" s="9">
        <f t="shared" si="3732"/>
        <v>941301</v>
      </c>
      <c r="AG861" s="9">
        <f t="shared" si="3732"/>
        <v>88679</v>
      </c>
      <c r="AH861" s="9">
        <f t="shared" si="3732"/>
        <v>713228</v>
      </c>
      <c r="AI861" s="9">
        <f t="shared" si="3732"/>
        <v>463634</v>
      </c>
      <c r="AJ861" s="9">
        <f t="shared" si="3732"/>
        <v>39894323</v>
      </c>
      <c r="AL861" s="1" t="str">
        <f t="shared" ref="AL861" si="3733">A861</f>
        <v>YE Apr-18</v>
      </c>
      <c r="AM861" s="34">
        <f t="shared" ref="AM861" si="3734">IF(B861="C","C",B861/$AJ861)</f>
        <v>4.9064650125783558E-2</v>
      </c>
      <c r="AN861" s="34">
        <f t="shared" ref="AN861" si="3735">IF(C861="C","C",C861/$AJ861)</f>
        <v>0.18452129141281581</v>
      </c>
      <c r="AO861" s="34">
        <f t="shared" ref="AO861" si="3736">IF(D861="C","C",D861/$AJ861)</f>
        <v>2.314873221435541E-2</v>
      </c>
      <c r="AP861" s="34">
        <f t="shared" ref="AP861" si="3737">IF(E861="C","C",E861/$AJ861)</f>
        <v>3.5246744254815401E-2</v>
      </c>
      <c r="AQ861" s="34">
        <f t="shared" ref="AQ861" si="3738">IF(F861="C","C",F861/$AJ861)</f>
        <v>3.0496720047110463E-2</v>
      </c>
      <c r="AR861" s="34">
        <f t="shared" ref="AR861" si="3739">IF(G861="C","C",G861/$AJ861)</f>
        <v>5.8552541422998955E-2</v>
      </c>
      <c r="AS861" s="34">
        <f t="shared" ref="AS861" si="3740">IF(H861="C","C",H861/$AJ861)</f>
        <v>2.9058044173352685E-2</v>
      </c>
      <c r="AT861" s="34">
        <f t="shared" ref="AT861" si="3741">IF(I861="C","C",I861/$AJ861)</f>
        <v>7.2860993279670397E-3</v>
      </c>
      <c r="AU861" s="34">
        <f t="shared" ref="AU861" si="3742">IF(J861="C","C",J861/$AJ861)</f>
        <v>1.0088678532030736E-2</v>
      </c>
      <c r="AV861" s="34">
        <f t="shared" ref="AV861" si="3743">IF(K861="C","C",K861/$AJ861)</f>
        <v>1.6689166526274928E-2</v>
      </c>
      <c r="AW861" s="34">
        <f t="shared" ref="AW861" si="3744">IF(L861="C","C",L861/$AJ861)</f>
        <v>3.0235078810586659E-2</v>
      </c>
      <c r="AX861" s="34">
        <f t="shared" ref="AX861" si="3745">IF(M861="C","C",M861/$AJ861)</f>
        <v>1.2056803169714147E-2</v>
      </c>
      <c r="AY861" s="34">
        <f t="shared" ref="AY861" si="3746">IF(N861="C","C",N861/$AJ861)</f>
        <v>1.3652368533738498E-2</v>
      </c>
      <c r="AZ861" s="34">
        <f t="shared" ref="AZ861" si="3747">IF(O861="C","C",O861/$AJ861)</f>
        <v>4.8563551260163004E-3</v>
      </c>
      <c r="BA861" s="34">
        <f t="shared" ref="BA861" si="3748">IF(P861="C","C",P861/$AJ861)</f>
        <v>6.2531704072281164E-3</v>
      </c>
      <c r="BB861" s="34">
        <f t="shared" ref="BB861" si="3749">IF(Q861="C","C",Q861/$AJ861)</f>
        <v>6.7804384097456677E-3</v>
      </c>
      <c r="BC861" s="34">
        <f t="shared" ref="BC861" si="3750">IF(R861="C","C",R861/$AJ861)</f>
        <v>6.7932698093410432E-2</v>
      </c>
      <c r="BD861" s="34">
        <f t="shared" ref="BD861" si="3751">IF(S861="C","C",S861/$AJ861)</f>
        <v>5.8401216634256459E-2</v>
      </c>
      <c r="BE861" s="34">
        <f t="shared" ref="BE861" si="3752">IF(T861="C","C",T861/$AJ861)</f>
        <v>1.9712579155685885E-2</v>
      </c>
      <c r="BF861" s="34">
        <f t="shared" ref="BF861" si="3753">IF(U861="C","C",U861/$AJ861)</f>
        <v>3.7251014386182217E-2</v>
      </c>
      <c r="BG861" s="34">
        <f t="shared" ref="BG861" si="3754">IF(V861="C","C",V861/$AJ861)</f>
        <v>9.4617848258761031E-2</v>
      </c>
      <c r="BH861" s="34">
        <f t="shared" ref="BH861" si="3755">IF(W861="C","C",W861/$AJ861)</f>
        <v>9.6494180387520292E-3</v>
      </c>
      <c r="BI861" s="34">
        <f t="shared" ref="BI861" si="3756">IF(X861="C","C",X861/$AJ861)</f>
        <v>2.1088614537963207E-2</v>
      </c>
      <c r="BJ861" s="34">
        <f t="shared" ref="BJ861" si="3757">IF(Y861="C","C",Y861/$AJ861)</f>
        <v>7.8861847085360988E-3</v>
      </c>
      <c r="BK861" s="34">
        <f t="shared" ref="BK861" si="3758">IF(Z861="C","C",Z861/$AJ861)</f>
        <v>0.13324201541156619</v>
      </c>
      <c r="BL861" s="34">
        <f t="shared" ref="BL861" si="3759">IF(AA861="C","C",AA861/$AJ861)</f>
        <v>3.5208167337493108E-2</v>
      </c>
      <c r="BM861" s="34">
        <f t="shared" ref="BM861" si="3760">IF(AB861="C","C",AB861/$AJ861)</f>
        <v>2.3494219967086546E-2</v>
      </c>
      <c r="BN861" s="34">
        <f t="shared" ref="BN861" si="3761">IF(AC861="C","C",AC861/$AJ861)</f>
        <v>9.1055787561553553E-2</v>
      </c>
      <c r="BO861" s="34">
        <f t="shared" ref="BO861" si="3762">IF(AD861="C","C",AD861/$AJ861)</f>
        <v>1.0488484790179295E-2</v>
      </c>
      <c r="BP861" s="34">
        <f t="shared" ref="BP861" si="3763">IF(AE861="C","C",AE861/$AJ861)</f>
        <v>8.3109067924275835E-3</v>
      </c>
      <c r="BQ861" s="34">
        <f t="shared" ref="BQ861" si="3764">IF(AF861="C","C",AF861/$AJ861)</f>
        <v>2.3594860852758425E-2</v>
      </c>
      <c r="BR861" s="34">
        <f t="shared" ref="BR861" si="3765">IF(AG861="C","C",AG861/$AJ861)</f>
        <v>2.2228475966367444E-3</v>
      </c>
      <c r="BS861" s="34">
        <f t="shared" ref="BS861" si="3766">IF(AH861="C","C",AH861/$AJ861)</f>
        <v>1.7877932155911005E-2</v>
      </c>
      <c r="BT861" s="34">
        <f t="shared" ref="BT861" si="3767">IF(AI861="C","C",AI861/$AJ861)</f>
        <v>1.1621553272128469E-2</v>
      </c>
      <c r="BU861" s="34">
        <f t="shared" ref="BU861" si="3768">IF(AJ861="C","C",AJ861/$AJ861)</f>
        <v>1</v>
      </c>
    </row>
    <row r="862" spans="1:73" x14ac:dyDescent="0.2">
      <c r="A862" s="2" t="str">
        <f t="shared" si="3583"/>
        <v>YE May-18</v>
      </c>
      <c r="B862" s="9">
        <f t="shared" ref="B862:AJ862" si="3769">IF(OR(B202="C",B203="C",B204="C",B205="C",B206="C",B207="C",B208="C",B209="C",B210="C",B211="C",B212="C",B213="C"),"C",SUM(B202:B213))</f>
        <v>1959504</v>
      </c>
      <c r="C862" s="9">
        <f t="shared" si="3769"/>
        <v>7341412</v>
      </c>
      <c r="D862" s="9">
        <f t="shared" si="3769"/>
        <v>922278</v>
      </c>
      <c r="E862" s="9">
        <f t="shared" si="3769"/>
        <v>1407192</v>
      </c>
      <c r="F862" s="9">
        <f t="shared" si="3769"/>
        <v>1215075</v>
      </c>
      <c r="G862" s="9">
        <f t="shared" si="3769"/>
        <v>2345300</v>
      </c>
      <c r="H862" s="9">
        <f t="shared" si="3769"/>
        <v>1163932</v>
      </c>
      <c r="I862" s="9">
        <f t="shared" si="3769"/>
        <v>289137</v>
      </c>
      <c r="J862" s="9">
        <f t="shared" si="3769"/>
        <v>402308</v>
      </c>
      <c r="K862" s="9">
        <f t="shared" si="3769"/>
        <v>670427</v>
      </c>
      <c r="L862" s="9">
        <f t="shared" si="3769"/>
        <v>1205482</v>
      </c>
      <c r="M862" s="9">
        <f t="shared" si="3769"/>
        <v>481936</v>
      </c>
      <c r="N862" s="9">
        <f t="shared" si="3769"/>
        <v>546090</v>
      </c>
      <c r="O862" s="9">
        <f t="shared" si="3769"/>
        <v>195777</v>
      </c>
      <c r="P862" s="9">
        <f t="shared" si="3769"/>
        <v>252192</v>
      </c>
      <c r="Q862" s="9">
        <f t="shared" si="3769"/>
        <v>268235</v>
      </c>
      <c r="R862" s="9">
        <f t="shared" si="3769"/>
        <v>2710954</v>
      </c>
      <c r="S862" s="9">
        <f t="shared" si="3769"/>
        <v>2328392</v>
      </c>
      <c r="T862" s="9">
        <f t="shared" si="3769"/>
        <v>780568</v>
      </c>
      <c r="U862" s="9">
        <f t="shared" si="3769"/>
        <v>1489225</v>
      </c>
      <c r="V862" s="9">
        <f t="shared" si="3769"/>
        <v>3797841</v>
      </c>
      <c r="W862" s="9">
        <f t="shared" si="3769"/>
        <v>384150</v>
      </c>
      <c r="X862" s="9">
        <f t="shared" si="3769"/>
        <v>836656</v>
      </c>
      <c r="Y862" s="9">
        <f t="shared" si="3769"/>
        <v>314099</v>
      </c>
      <c r="Z862" s="9">
        <f t="shared" si="3769"/>
        <v>5332744</v>
      </c>
      <c r="AA862" s="9">
        <f t="shared" si="3769"/>
        <v>1405711</v>
      </c>
      <c r="AB862" s="9">
        <f t="shared" si="3769"/>
        <v>941359</v>
      </c>
      <c r="AC862" s="9">
        <f t="shared" si="3769"/>
        <v>3644904</v>
      </c>
      <c r="AD862" s="9">
        <f t="shared" si="3769"/>
        <v>420903</v>
      </c>
      <c r="AE862" s="9">
        <f t="shared" si="3769"/>
        <v>329291</v>
      </c>
      <c r="AF862" s="9">
        <f t="shared" si="3769"/>
        <v>944086</v>
      </c>
      <c r="AG862" s="9">
        <f t="shared" si="3769"/>
        <v>88196</v>
      </c>
      <c r="AH862" s="9">
        <f t="shared" si="3769"/>
        <v>715355</v>
      </c>
      <c r="AI862" s="9">
        <f t="shared" si="3769"/>
        <v>465079</v>
      </c>
      <c r="AJ862" s="9">
        <f t="shared" si="3769"/>
        <v>39934652</v>
      </c>
      <c r="AL862" s="1" t="str">
        <f t="shared" ref="AL862" si="3770">A862</f>
        <v>YE May-18</v>
      </c>
      <c r="AM862" s="34">
        <f t="shared" ref="AM862" si="3771">IF(B862="C","C",B862/$AJ862)</f>
        <v>4.9067762002783948E-2</v>
      </c>
      <c r="AN862" s="34">
        <f t="shared" ref="AN862" si="3772">IF(C862="C","C",C862/$AJ862)</f>
        <v>0.18383563227244348</v>
      </c>
      <c r="AO862" s="34">
        <f t="shared" ref="AO862" si="3773">IF(D862="C","C",D862/$AJ862)</f>
        <v>2.3094679778353895E-2</v>
      </c>
      <c r="AP862" s="34">
        <f t="shared" ref="AP862" si="3774">IF(E862="C","C",E862/$AJ862)</f>
        <v>3.5237367286936667E-2</v>
      </c>
      <c r="AQ862" s="34">
        <f t="shared" ref="AQ862" si="3775">IF(F862="C","C",F862/$AJ862)</f>
        <v>3.0426582908497611E-2</v>
      </c>
      <c r="AR862" s="34">
        <f t="shared" ref="AR862" si="3776">IF(G862="C","C",G862/$AJ862)</f>
        <v>5.872844466004111E-2</v>
      </c>
      <c r="AS862" s="34">
        <f t="shared" ref="AS862" si="3777">IF(H862="C","C",H862/$AJ862)</f>
        <v>2.914591568245042E-2</v>
      </c>
      <c r="AT862" s="34">
        <f t="shared" ref="AT862" si="3778">IF(I862="C","C",I862/$AJ862)</f>
        <v>7.2402534019828197E-3</v>
      </c>
      <c r="AU862" s="34">
        <f t="shared" ref="AU862" si="3779">IF(J862="C","C",J862/$AJ862)</f>
        <v>1.0074158152173206E-2</v>
      </c>
      <c r="AV862" s="34">
        <f t="shared" ref="AV862" si="3780">IF(K862="C","C",K862/$AJ862)</f>
        <v>1.6788101721782876E-2</v>
      </c>
      <c r="AW862" s="34">
        <f t="shared" ref="AW862" si="3781">IF(L862="C","C",L862/$AJ862)</f>
        <v>3.0186365465260597E-2</v>
      </c>
      <c r="AX862" s="34">
        <f t="shared" ref="AX862" si="3782">IF(M862="C","C",M862/$AJ862)</f>
        <v>1.2068115680587375E-2</v>
      </c>
      <c r="AY862" s="34">
        <f t="shared" ref="AY862" si="3783">IF(N862="C","C",N862/$AJ862)</f>
        <v>1.3674590177973756E-2</v>
      </c>
      <c r="AZ862" s="34">
        <f t="shared" ref="AZ862" si="3784">IF(O862="C","C",O862/$AJ862)</f>
        <v>4.9024341065999526E-3</v>
      </c>
      <c r="BA862" s="34">
        <f t="shared" ref="BA862" si="3785">IF(P862="C","C",P862/$AJ862)</f>
        <v>6.3151170066537698E-3</v>
      </c>
      <c r="BB862" s="34">
        <f t="shared" ref="BB862" si="3786">IF(Q862="C","C",Q862/$AJ862)</f>
        <v>6.7168483150923664E-3</v>
      </c>
      <c r="BC862" s="34">
        <f t="shared" ref="BC862" si="3787">IF(R862="C","C",R862/$AJ862)</f>
        <v>6.7884753321501332E-2</v>
      </c>
      <c r="BD862" s="34">
        <f t="shared" ref="BD862" si="3788">IF(S862="C","C",S862/$AJ862)</f>
        <v>5.830505296502897E-2</v>
      </c>
      <c r="BE862" s="34">
        <f t="shared" ref="BE862" si="3789">IF(T862="C","C",T862/$AJ862)</f>
        <v>1.9546132516692519E-2</v>
      </c>
      <c r="BF862" s="34">
        <f t="shared" ref="BF862" si="3790">IF(U862="C","C",U862/$AJ862)</f>
        <v>3.7291548202298096E-2</v>
      </c>
      <c r="BG862" s="34">
        <f t="shared" ref="BG862" si="3791">IF(V862="C","C",V862/$AJ862)</f>
        <v>9.5101392144346222E-2</v>
      </c>
      <c r="BH862" s="34">
        <f t="shared" ref="BH862" si="3792">IF(W862="C","C",W862/$AJ862)</f>
        <v>9.619465320494092E-3</v>
      </c>
      <c r="BI862" s="34">
        <f t="shared" ref="BI862" si="3793">IF(X862="C","C",X862/$AJ862)</f>
        <v>2.0950627039394258E-2</v>
      </c>
      <c r="BJ862" s="34">
        <f t="shared" ref="BJ862" si="3794">IF(Y862="C","C",Y862/$AJ862)</f>
        <v>7.8653245807676006E-3</v>
      </c>
      <c r="BK862" s="34">
        <f t="shared" ref="BK862" si="3795">IF(Z862="C","C",Z862/$AJ862)</f>
        <v>0.13353675900318351</v>
      </c>
      <c r="BL862" s="34">
        <f t="shared" ref="BL862" si="3796">IF(AA862="C","C",AA862/$AJ862)</f>
        <v>3.5200281700213637E-2</v>
      </c>
      <c r="BM862" s="34">
        <f t="shared" ref="BM862" si="3797">IF(AB862="C","C",AB862/$AJ862)</f>
        <v>2.3572485369347904E-2</v>
      </c>
      <c r="BN862" s="34">
        <f t="shared" ref="BN862" si="3798">IF(AC862="C","C",AC862/$AJ862)</f>
        <v>9.1271710593596761E-2</v>
      </c>
      <c r="BO862" s="34">
        <f t="shared" ref="BO862" si="3799">IF(AD862="C","C",AD862/$AJ862)</f>
        <v>1.0539793861231094E-2</v>
      </c>
      <c r="BP862" s="34">
        <f t="shared" ref="BP862" si="3800">IF(AE862="C","C",AE862/$AJ862)</f>
        <v>8.2457460753633215E-3</v>
      </c>
      <c r="BQ862" s="34">
        <f t="shared" ref="BQ862" si="3801">IF(AF862="C","C",AF862/$AJ862)</f>
        <v>2.3640771929100572E-2</v>
      </c>
      <c r="BR862" s="34">
        <f t="shared" ref="BR862" si="3802">IF(AG862="C","C",AG862/$AJ862)</f>
        <v>2.2085080395842687E-3</v>
      </c>
      <c r="BS862" s="34">
        <f t="shared" ref="BS862" si="3803">IF(AH862="C","C",AH862/$AJ862)</f>
        <v>1.791313969632188E-2</v>
      </c>
      <c r="BT862" s="34">
        <f t="shared" ref="BT862" si="3804">IF(AI862="C","C",AI862/$AJ862)</f>
        <v>1.1646001071951247E-2</v>
      </c>
      <c r="BU862" s="34">
        <f t="shared" ref="BU862" si="3805">IF(AJ862="C","C",AJ862/$AJ862)</f>
        <v>1</v>
      </c>
    </row>
    <row r="863" spans="1:73" x14ac:dyDescent="0.2">
      <c r="A863" s="2" t="str">
        <f t="shared" si="3583"/>
        <v>YE Jun-18</v>
      </c>
      <c r="B863" s="9">
        <f t="shared" ref="B863:AJ863" si="3806">IF(OR(B203="C",B204="C",B205="C",B206="C",B207="C",B208="C",B209="C",B210="C",B211="C",B212="C",B213="C",B214="C"),"C",SUM(B203:B214))</f>
        <v>1958463</v>
      </c>
      <c r="C863" s="9">
        <f t="shared" si="3806"/>
        <v>7312034</v>
      </c>
      <c r="D863" s="9">
        <f t="shared" si="3806"/>
        <v>920134</v>
      </c>
      <c r="E863" s="9">
        <f t="shared" si="3806"/>
        <v>1405225</v>
      </c>
      <c r="F863" s="9">
        <f t="shared" si="3806"/>
        <v>1205242</v>
      </c>
      <c r="G863" s="9">
        <f t="shared" si="3806"/>
        <v>2352620</v>
      </c>
      <c r="H863" s="9">
        <f t="shared" si="3806"/>
        <v>1160940</v>
      </c>
      <c r="I863" s="9">
        <f t="shared" si="3806"/>
        <v>287386</v>
      </c>
      <c r="J863" s="9">
        <f t="shared" si="3806"/>
        <v>398791</v>
      </c>
      <c r="K863" s="9">
        <f t="shared" si="3806"/>
        <v>668266</v>
      </c>
      <c r="L863" s="9">
        <f t="shared" si="3806"/>
        <v>1212423</v>
      </c>
      <c r="M863" s="9">
        <f t="shared" si="3806"/>
        <v>484793</v>
      </c>
      <c r="N863" s="9">
        <f t="shared" si="3806"/>
        <v>546360</v>
      </c>
      <c r="O863" s="9">
        <f t="shared" si="3806"/>
        <v>196667</v>
      </c>
      <c r="P863" s="9">
        <f t="shared" si="3806"/>
        <v>254099</v>
      </c>
      <c r="Q863" s="9">
        <f t="shared" si="3806"/>
        <v>266218</v>
      </c>
      <c r="R863" s="9">
        <f t="shared" si="3806"/>
        <v>2699168</v>
      </c>
      <c r="S863" s="9">
        <f t="shared" si="3806"/>
        <v>2318444</v>
      </c>
      <c r="T863" s="9">
        <f t="shared" si="3806"/>
        <v>768498</v>
      </c>
      <c r="U863" s="9">
        <f t="shared" si="3806"/>
        <v>1489756</v>
      </c>
      <c r="V863" s="9">
        <f t="shared" si="3806"/>
        <v>3813480</v>
      </c>
      <c r="W863" s="9">
        <f t="shared" si="3806"/>
        <v>381938</v>
      </c>
      <c r="X863" s="9">
        <f t="shared" si="3806"/>
        <v>833561</v>
      </c>
      <c r="Y863" s="9">
        <f t="shared" si="3806"/>
        <v>313919</v>
      </c>
      <c r="Z863" s="9">
        <f t="shared" si="3806"/>
        <v>5342897</v>
      </c>
      <c r="AA863" s="9">
        <f t="shared" si="3806"/>
        <v>1411465</v>
      </c>
      <c r="AB863" s="9">
        <f t="shared" si="3806"/>
        <v>941419</v>
      </c>
      <c r="AC863" s="9">
        <f t="shared" si="3806"/>
        <v>3635018</v>
      </c>
      <c r="AD863" s="9">
        <f t="shared" si="3806"/>
        <v>423144</v>
      </c>
      <c r="AE863" s="9">
        <f t="shared" si="3806"/>
        <v>330413</v>
      </c>
      <c r="AF863" s="9">
        <f t="shared" si="3806"/>
        <v>949779</v>
      </c>
      <c r="AG863" s="9">
        <f t="shared" si="3806"/>
        <v>88360</v>
      </c>
      <c r="AH863" s="9">
        <f t="shared" si="3806"/>
        <v>717718</v>
      </c>
      <c r="AI863" s="9">
        <f t="shared" si="3806"/>
        <v>465930</v>
      </c>
      <c r="AJ863" s="9">
        <f t="shared" si="3806"/>
        <v>39893225</v>
      </c>
      <c r="AL863" s="1" t="str">
        <f t="shared" ref="AL863" si="3807">A863</f>
        <v>YE Jun-18</v>
      </c>
      <c r="AM863" s="34">
        <f t="shared" ref="AM863" si="3808">IF(B863="C","C",B863/$AJ863)</f>
        <v>4.9092621616828425E-2</v>
      </c>
      <c r="AN863" s="34">
        <f t="shared" ref="AN863" si="3809">IF(C863="C","C",C863/$AJ863)</f>
        <v>0.1832901200642465</v>
      </c>
      <c r="AO863" s="34">
        <f t="shared" ref="AO863" si="3810">IF(D863="C","C",D863/$AJ863)</f>
        <v>2.3064918917936567E-2</v>
      </c>
      <c r="AP863" s="34">
        <f t="shared" ref="AP863" si="3811">IF(E863="C","C",E863/$AJ863)</f>
        <v>3.5224652807588255E-2</v>
      </c>
      <c r="AQ863" s="34">
        <f t="shared" ref="AQ863" si="3812">IF(F863="C","C",F863/$AJ863)</f>
        <v>3.0211696346936101E-2</v>
      </c>
      <c r="AR863" s="34">
        <f t="shared" ref="AR863" si="3813">IF(G863="C","C",G863/$AJ863)</f>
        <v>5.8972920840568793E-2</v>
      </c>
      <c r="AS863" s="34">
        <f t="shared" ref="AS863" si="3814">IF(H863="C","C",H863/$AJ863)</f>
        <v>2.9101181967614801E-2</v>
      </c>
      <c r="AT863" s="34">
        <f t="shared" ref="AT863" si="3815">IF(I863="C","C",I863/$AJ863)</f>
        <v>7.203879856792726E-3</v>
      </c>
      <c r="AU863" s="34">
        <f t="shared" ref="AU863" si="3816">IF(J863="C","C",J863/$AJ863)</f>
        <v>9.9964592985400409E-3</v>
      </c>
      <c r="AV863" s="34">
        <f t="shared" ref="AV863" si="3817">IF(K863="C","C",K863/$AJ863)</f>
        <v>1.6751365676753383E-2</v>
      </c>
      <c r="AW863" s="34">
        <f t="shared" ref="AW863" si="3818">IF(L863="C","C",L863/$AJ863)</f>
        <v>3.0391701849123504E-2</v>
      </c>
      <c r="AX863" s="34">
        <f t="shared" ref="AX863" si="3819">IF(M863="C","C",M863/$AJ863)</f>
        <v>1.2152263949580411E-2</v>
      </c>
      <c r="AY863" s="34">
        <f t="shared" ref="AY863" si="3820">IF(N863="C","C",N863/$AJ863)</f>
        <v>1.3695558581688996E-2</v>
      </c>
      <c r="AZ863" s="34">
        <f t="shared" ref="AZ863" si="3821">IF(O863="C","C",O863/$AJ863)</f>
        <v>4.9298345771744446E-3</v>
      </c>
      <c r="BA863" s="34">
        <f t="shared" ref="BA863" si="3822">IF(P863="C","C",P863/$AJ863)</f>
        <v>6.369477524065803E-3</v>
      </c>
      <c r="BB863" s="34">
        <f t="shared" ref="BB863" si="3823">IF(Q863="C","C",Q863/$AJ863)</f>
        <v>6.6732634426020961E-3</v>
      </c>
      <c r="BC863" s="34">
        <f t="shared" ref="BC863" si="3824">IF(R863="C","C",R863/$AJ863)</f>
        <v>6.7659809403727081E-2</v>
      </c>
      <c r="BD863" s="34">
        <f t="shared" ref="BD863" si="3825">IF(S863="C","C",S863/$AJ863)</f>
        <v>5.8116234022192993E-2</v>
      </c>
      <c r="BE863" s="34">
        <f t="shared" ref="BE863" si="3826">IF(T863="C","C",T863/$AJ863)</f>
        <v>1.9263872499653764E-2</v>
      </c>
      <c r="BF863" s="34">
        <f t="shared" ref="BF863" si="3827">IF(U863="C","C",U863/$AJ863)</f>
        <v>3.7343584029619063E-2</v>
      </c>
      <c r="BG863" s="34">
        <f t="shared" ref="BG863" si="3828">IF(V863="C","C",V863/$AJ863)</f>
        <v>9.5592171352403818E-2</v>
      </c>
      <c r="BH863" s="34">
        <f t="shared" ref="BH863" si="3829">IF(W863="C","C",W863/$AJ863)</f>
        <v>9.5740066139049923E-3</v>
      </c>
      <c r="BI863" s="34">
        <f t="shared" ref="BI863" si="3830">IF(X863="C","C",X863/$AJ863)</f>
        <v>2.0894801059578413E-2</v>
      </c>
      <c r="BJ863" s="34">
        <f t="shared" ref="BJ863" si="3831">IF(Y863="C","C",Y863/$AJ863)</f>
        <v>7.8689802591793475E-3</v>
      </c>
      <c r="BK863" s="34">
        <f t="shared" ref="BK863" si="3832">IF(Z863="C","C",Z863/$AJ863)</f>
        <v>0.13392993421815358</v>
      </c>
      <c r="BL863" s="34">
        <f t="shared" ref="BL863" si="3833">IF(AA863="C","C",AA863/$AJ863)</f>
        <v>3.5381070344651253E-2</v>
      </c>
      <c r="BM863" s="34">
        <f t="shared" ref="BM863" si="3834">IF(AB863="C","C",AB863/$AJ863)</f>
        <v>2.3598468160947128E-2</v>
      </c>
      <c r="BN863" s="34">
        <f t="shared" ref="BN863" si="3835">IF(AC863="C","C",AC863/$AJ863)</f>
        <v>9.1118679926228074E-2</v>
      </c>
      <c r="BO863" s="34">
        <f t="shared" ref="BO863" si="3836">IF(AD863="C","C",AD863/$AJ863)</f>
        <v>1.0606913830606576E-2</v>
      </c>
      <c r="BP863" s="34">
        <f t="shared" ref="BP863" si="3837">IF(AE863="C","C",AE863/$AJ863)</f>
        <v>8.2824339220506742E-3</v>
      </c>
      <c r="BQ863" s="34">
        <f t="shared" ref="BQ863" si="3838">IF(AF863="C","C",AF863/$AJ863)</f>
        <v>2.380802755355076E-2</v>
      </c>
      <c r="BR863" s="34">
        <f t="shared" ref="BR863" si="3839">IF(AG863="C","C",AG863/$AJ863)</f>
        <v>2.2149124318728303E-3</v>
      </c>
      <c r="BS863" s="34">
        <f t="shared" ref="BS863" si="3840">IF(AH863="C","C",AH863/$AJ863)</f>
        <v>1.7990974657977638E-2</v>
      </c>
      <c r="BT863" s="34">
        <f t="shared" ref="BT863" si="3841">IF(AI863="C","C",AI863/$AJ863)</f>
        <v>1.1679426769833724E-2</v>
      </c>
      <c r="BU863" s="34">
        <f t="shared" ref="BU863" si="3842">IF(AJ863="C","C",AJ863/$AJ863)</f>
        <v>1</v>
      </c>
    </row>
    <row r="864" spans="1:73" x14ac:dyDescent="0.2">
      <c r="A864" s="2" t="str">
        <f t="shared" si="3583"/>
        <v>YE Jul-18</v>
      </c>
      <c r="B864" s="9">
        <f t="shared" ref="B864:AJ864" si="3843">IF(OR(B204="C",B205="C",B206="C",B207="C",B208="C",B209="C",B210="C",B211="C",B212="C",B213="C",B214="C",B215="C"),"C",SUM(B204:B215))</f>
        <v>1958408</v>
      </c>
      <c r="C864" s="9">
        <f t="shared" si="3843"/>
        <v>7298531</v>
      </c>
      <c r="D864" s="9">
        <f t="shared" si="3843"/>
        <v>920920</v>
      </c>
      <c r="E864" s="9">
        <f t="shared" si="3843"/>
        <v>1412453</v>
      </c>
      <c r="F864" s="9">
        <f t="shared" si="3843"/>
        <v>1195474</v>
      </c>
      <c r="G864" s="9">
        <f t="shared" si="3843"/>
        <v>2343248</v>
      </c>
      <c r="H864" s="9">
        <f t="shared" si="3843"/>
        <v>1160673</v>
      </c>
      <c r="I864" s="9">
        <f t="shared" si="3843"/>
        <v>287496</v>
      </c>
      <c r="J864" s="9">
        <f t="shared" si="3843"/>
        <v>398236</v>
      </c>
      <c r="K864" s="9">
        <f t="shared" si="3843"/>
        <v>669647</v>
      </c>
      <c r="L864" s="9">
        <f t="shared" si="3843"/>
        <v>1213054</v>
      </c>
      <c r="M864" s="9">
        <f t="shared" si="3843"/>
        <v>489887</v>
      </c>
      <c r="N864" s="9">
        <f t="shared" si="3843"/>
        <v>553868</v>
      </c>
      <c r="O864" s="9">
        <f t="shared" si="3843"/>
        <v>198595</v>
      </c>
      <c r="P864" s="9">
        <f t="shared" si="3843"/>
        <v>253672</v>
      </c>
      <c r="Q864" s="9">
        <f t="shared" si="3843"/>
        <v>268112</v>
      </c>
      <c r="R864" s="9">
        <f t="shared" si="3843"/>
        <v>2694837</v>
      </c>
      <c r="S864" s="9">
        <f t="shared" si="3843"/>
        <v>2313641</v>
      </c>
      <c r="T864" s="9">
        <f t="shared" si="3843"/>
        <v>767994</v>
      </c>
      <c r="U864" s="9">
        <f t="shared" si="3843"/>
        <v>1485065</v>
      </c>
      <c r="V864" s="9">
        <f t="shared" si="3843"/>
        <v>3834671</v>
      </c>
      <c r="W864" s="9">
        <f t="shared" si="3843"/>
        <v>382013</v>
      </c>
      <c r="X864" s="9">
        <f t="shared" si="3843"/>
        <v>830676</v>
      </c>
      <c r="Y864" s="9">
        <f t="shared" si="3843"/>
        <v>315350</v>
      </c>
      <c r="Z864" s="9">
        <f t="shared" si="3843"/>
        <v>5362710</v>
      </c>
      <c r="AA864" s="9">
        <f t="shared" si="3843"/>
        <v>1411480</v>
      </c>
      <c r="AB864" s="9">
        <f t="shared" si="3843"/>
        <v>943375</v>
      </c>
      <c r="AC864" s="9">
        <f t="shared" si="3843"/>
        <v>3630072</v>
      </c>
      <c r="AD864" s="9">
        <f t="shared" si="3843"/>
        <v>424339</v>
      </c>
      <c r="AE864" s="9">
        <f t="shared" si="3843"/>
        <v>330417</v>
      </c>
      <c r="AF864" s="9">
        <f t="shared" si="3843"/>
        <v>946167</v>
      </c>
      <c r="AG864" s="9">
        <f t="shared" si="3843"/>
        <v>88453</v>
      </c>
      <c r="AH864" s="9">
        <f t="shared" si="3843"/>
        <v>720426</v>
      </c>
      <c r="AI864" s="9">
        <f t="shared" si="3843"/>
        <v>469569</v>
      </c>
      <c r="AJ864" s="9">
        <f t="shared" si="3843"/>
        <v>39897177</v>
      </c>
      <c r="AL864" s="1" t="str">
        <f t="shared" ref="AL864" si="3844">A864</f>
        <v>YE Jul-18</v>
      </c>
      <c r="AM864" s="34">
        <f t="shared" ref="AM864" si="3845">IF(B864="C","C",B864/$AJ864)</f>
        <v>4.9086380221838755E-2</v>
      </c>
      <c r="AN864" s="34">
        <f t="shared" ref="AN864" si="3846">IF(C864="C","C",C864/$AJ864)</f>
        <v>0.18293351933145546</v>
      </c>
      <c r="AO864" s="34">
        <f t="shared" ref="AO864" si="3847">IF(D864="C","C",D864/$AJ864)</f>
        <v>2.3082334872966074E-2</v>
      </c>
      <c r="AP864" s="34">
        <f t="shared" ref="AP864" si="3848">IF(E864="C","C",E864/$AJ864)</f>
        <v>3.5402329342750241E-2</v>
      </c>
      <c r="AQ864" s="34">
        <f t="shared" ref="AQ864" si="3849">IF(F864="C","C",F864/$AJ864)</f>
        <v>2.9963874386400823E-2</v>
      </c>
      <c r="AR864" s="34">
        <f t="shared" ref="AR864" si="3850">IF(G864="C","C",G864/$AJ864)</f>
        <v>5.8732175461938069E-2</v>
      </c>
      <c r="AS864" s="34">
        <f t="shared" ref="AS864" si="3851">IF(H864="C","C",H864/$AJ864)</f>
        <v>2.9091607158070357E-2</v>
      </c>
      <c r="AT864" s="34">
        <f t="shared" ref="AT864" si="3852">IF(I864="C","C",I864/$AJ864)</f>
        <v>7.2059233664577317E-3</v>
      </c>
      <c r="AU864" s="34">
        <f t="shared" ref="AU864" si="3853">IF(J864="C","C",J864/$AJ864)</f>
        <v>9.9815583443410051E-3</v>
      </c>
      <c r="AV864" s="34">
        <f t="shared" ref="AV864" si="3854">IF(K864="C","C",K864/$AJ864)</f>
        <v>1.6784320354294741E-2</v>
      </c>
      <c r="AW864" s="34">
        <f t="shared" ref="AW864" si="3855">IF(L864="C","C",L864/$AJ864)</f>
        <v>3.0404507065750541E-2</v>
      </c>
      <c r="AX864" s="34">
        <f t="shared" ref="AX864" si="3856">IF(M864="C","C",M864/$AJ864)</f>
        <v>1.2278738418008873E-2</v>
      </c>
      <c r="AY864" s="34">
        <f t="shared" ref="AY864" si="3857">IF(N864="C","C",N864/$AJ864)</f>
        <v>1.3882385713655881E-2</v>
      </c>
      <c r="AZ864" s="34">
        <f t="shared" ref="AZ864" si="3858">IF(O864="C","C",O864/$AJ864)</f>
        <v>4.9776704752819978E-3</v>
      </c>
      <c r="BA864" s="34">
        <f t="shared" ref="BA864" si="3859">IF(P864="C","C",P864/$AJ864)</f>
        <v>6.3581440862344723E-3</v>
      </c>
      <c r="BB864" s="34">
        <f t="shared" ref="BB864" si="3860">IF(Q864="C","C",Q864/$AJ864)</f>
        <v>6.7200744553931723E-3</v>
      </c>
      <c r="BC864" s="34">
        <f t="shared" ref="BC864" si="3861">IF(R864="C","C",R864/$AJ864)</f>
        <v>6.7544553340202484E-2</v>
      </c>
      <c r="BD864" s="34">
        <f t="shared" ref="BD864" si="3862">IF(S864="C","C",S864/$AJ864)</f>
        <v>5.7990092883012753E-2</v>
      </c>
      <c r="BE864" s="34">
        <f t="shared" ref="BE864" si="3863">IF(T864="C","C",T864/$AJ864)</f>
        <v>1.9249331851223458E-2</v>
      </c>
      <c r="BF864" s="34">
        <f t="shared" ref="BF864" si="3864">IF(U864="C","C",U864/$AJ864)</f>
        <v>3.722230773370256E-2</v>
      </c>
      <c r="BG864" s="34">
        <f t="shared" ref="BG864" si="3865">IF(V864="C","C",V864/$AJ864)</f>
        <v>9.611384284156245E-2</v>
      </c>
      <c r="BH864" s="34">
        <f t="shared" ref="BH864" si="3866">IF(W864="C","C",W864/$AJ864)</f>
        <v>9.5749380964974037E-3</v>
      </c>
      <c r="BI864" s="34">
        <f t="shared" ref="BI864" si="3867">IF(X864="C","C",X864/$AJ864)</f>
        <v>2.0820420452304183E-2</v>
      </c>
      <c r="BJ864" s="34">
        <f t="shared" ref="BJ864" si="3868">IF(Y864="C","C",Y864/$AJ864)</f>
        <v>7.9040679995980665E-3</v>
      </c>
      <c r="BK864" s="34">
        <f t="shared" ref="BK864" si="3869">IF(Z864="C","C",Z864/$AJ864)</f>
        <v>0.13441326938996209</v>
      </c>
      <c r="BL864" s="34">
        <f t="shared" ref="BL864" si="3870">IF(AA864="C","C",AA864/$AJ864)</f>
        <v>3.5377941652363021E-2</v>
      </c>
      <c r="BM864" s="34">
        <f t="shared" ref="BM864" si="3871">IF(AB864="C","C",AB864/$AJ864)</f>
        <v>2.3645156648551852E-2</v>
      </c>
      <c r="BN864" s="34">
        <f t="shared" ref="BN864" si="3872">IF(AC864="C","C",AC864/$AJ864)</f>
        <v>9.0985685528577623E-2</v>
      </c>
      <c r="BO864" s="34">
        <f t="shared" ref="BO864" si="3873">IF(AD864="C","C",AD864/$AJ864)</f>
        <v>1.0635815160556348E-2</v>
      </c>
      <c r="BP864" s="34">
        <f t="shared" ref="BP864" si="3874">IF(AE864="C","C",AE864/$AJ864)</f>
        <v>8.2817137663649728E-3</v>
      </c>
      <c r="BQ864" s="34">
        <f t="shared" ref="BQ864" si="3875">IF(AF864="C","C",AF864/$AJ864)</f>
        <v>2.3715136537103866E-2</v>
      </c>
      <c r="BR864" s="34">
        <f t="shared" ref="BR864" si="3876">IF(AG864="C","C",AG864/$AJ864)</f>
        <v>2.2170240265370154E-3</v>
      </c>
      <c r="BS864" s="34">
        <f t="shared" ref="BS864" si="3877">IF(AH864="C","C",AH864/$AJ864)</f>
        <v>1.8057067045119508E-2</v>
      </c>
      <c r="BT864" s="34">
        <f t="shared" ref="BT864" si="3878">IF(AI864="C","C",AI864/$AJ864)</f>
        <v>1.1769479329326985E-2</v>
      </c>
      <c r="BU864" s="34">
        <f t="shared" ref="BU864" si="3879">IF(AJ864="C","C",AJ864/$AJ864)</f>
        <v>1</v>
      </c>
    </row>
    <row r="865" spans="1:73" x14ac:dyDescent="0.2">
      <c r="A865" s="2" t="str">
        <f t="shared" si="3583"/>
        <v>YE Aug-18</v>
      </c>
      <c r="B865" s="9">
        <f t="shared" ref="B865:AJ865" si="3880">IF(OR(B205="C",B206="C",B207="C",B208="C",B209="C",B210="C",B211="C",B212="C",B213="C",B214="C",B215="C",B216="C"),"C",SUM(B205:B216))</f>
        <v>1962100</v>
      </c>
      <c r="C865" s="9">
        <f t="shared" si="3880"/>
        <v>7331857</v>
      </c>
      <c r="D865" s="9">
        <f t="shared" si="3880"/>
        <v>921947</v>
      </c>
      <c r="E865" s="9">
        <f t="shared" si="3880"/>
        <v>1422417</v>
      </c>
      <c r="F865" s="9">
        <f t="shared" si="3880"/>
        <v>1195248</v>
      </c>
      <c r="G865" s="9">
        <f t="shared" si="3880"/>
        <v>2342630</v>
      </c>
      <c r="H865" s="9">
        <f t="shared" si="3880"/>
        <v>1164841</v>
      </c>
      <c r="I865" s="9">
        <f t="shared" si="3880"/>
        <v>286129</v>
      </c>
      <c r="J865" s="9">
        <f t="shared" si="3880"/>
        <v>396477</v>
      </c>
      <c r="K865" s="9">
        <f t="shared" si="3880"/>
        <v>670448</v>
      </c>
      <c r="L865" s="9">
        <f t="shared" si="3880"/>
        <v>1219955</v>
      </c>
      <c r="M865" s="9">
        <f t="shared" si="3880"/>
        <v>493995</v>
      </c>
      <c r="N865" s="9">
        <f t="shared" si="3880"/>
        <v>559411</v>
      </c>
      <c r="O865" s="9">
        <f t="shared" si="3880"/>
        <v>199349</v>
      </c>
      <c r="P865" s="9">
        <f t="shared" si="3880"/>
        <v>257033</v>
      </c>
      <c r="Q865" s="9">
        <f t="shared" si="3880"/>
        <v>269295</v>
      </c>
      <c r="R865" s="9">
        <f t="shared" si="3880"/>
        <v>2702907</v>
      </c>
      <c r="S865" s="9">
        <f t="shared" si="3880"/>
        <v>2318599</v>
      </c>
      <c r="T865" s="9">
        <f t="shared" si="3880"/>
        <v>754220</v>
      </c>
      <c r="U865" s="9">
        <f t="shared" si="3880"/>
        <v>1477372</v>
      </c>
      <c r="V865" s="9">
        <f t="shared" si="3880"/>
        <v>3861636</v>
      </c>
      <c r="W865" s="9">
        <f t="shared" si="3880"/>
        <v>379957</v>
      </c>
      <c r="X865" s="9">
        <f t="shared" si="3880"/>
        <v>832295</v>
      </c>
      <c r="Y865" s="9">
        <f t="shared" si="3880"/>
        <v>316410</v>
      </c>
      <c r="Z865" s="9">
        <f t="shared" si="3880"/>
        <v>5390297</v>
      </c>
      <c r="AA865" s="9">
        <f t="shared" si="3880"/>
        <v>1405497</v>
      </c>
      <c r="AB865" s="9">
        <f t="shared" si="3880"/>
        <v>950179</v>
      </c>
      <c r="AC865" s="9">
        <f t="shared" si="3880"/>
        <v>3625264</v>
      </c>
      <c r="AD865" s="9">
        <f t="shared" si="3880"/>
        <v>424805</v>
      </c>
      <c r="AE865" s="9">
        <f t="shared" si="3880"/>
        <v>331922</v>
      </c>
      <c r="AF865" s="9">
        <f t="shared" si="3880"/>
        <v>944959</v>
      </c>
      <c r="AG865" s="9">
        <f t="shared" si="3880"/>
        <v>88773</v>
      </c>
      <c r="AH865" s="9">
        <f t="shared" si="3880"/>
        <v>721204</v>
      </c>
      <c r="AI865" s="9">
        <f t="shared" si="3880"/>
        <v>470234</v>
      </c>
      <c r="AJ865" s="9">
        <f t="shared" si="3880"/>
        <v>39980761</v>
      </c>
      <c r="AL865" s="1" t="str">
        <f t="shared" ref="AL865" si="3881">A865</f>
        <v>YE Aug-18</v>
      </c>
      <c r="AM865" s="34">
        <f t="shared" ref="AM865" si="3882">IF(B865="C","C",B865/$AJ865)</f>
        <v>4.9076104379303834E-2</v>
      </c>
      <c r="AN865" s="34">
        <f t="shared" ref="AN865" si="3883">IF(C865="C","C",C865/$AJ865)</f>
        <v>0.18338462842165509</v>
      </c>
      <c r="AO865" s="34">
        <f t="shared" ref="AO865" si="3884">IF(D865="C","C",D865/$AJ865)</f>
        <v>2.3059766171034113E-2</v>
      </c>
      <c r="AP865" s="34">
        <f t="shared" ref="AP865" si="3885">IF(E865="C","C",E865/$AJ865)</f>
        <v>3.5577536905813271E-2</v>
      </c>
      <c r="AQ865" s="34">
        <f t="shared" ref="AQ865" si="3886">IF(F865="C","C",F865/$AJ865)</f>
        <v>2.9895579026122089E-2</v>
      </c>
      <c r="AR865" s="34">
        <f t="shared" ref="AR865" si="3887">IF(G865="C","C",G865/$AJ865)</f>
        <v>5.8593932216547857E-2</v>
      </c>
      <c r="AS865" s="34">
        <f t="shared" ref="AS865" si="3888">IF(H865="C","C",H865/$AJ865)</f>
        <v>2.9135038225010273E-2</v>
      </c>
      <c r="AT865" s="34">
        <f t="shared" ref="AT865" si="3889">IF(I865="C","C",I865/$AJ865)</f>
        <v>7.1566671779959368E-3</v>
      </c>
      <c r="AU865" s="34">
        <f t="shared" ref="AU865" si="3890">IF(J865="C","C",J865/$AJ865)</f>
        <v>9.9166946822247838E-3</v>
      </c>
      <c r="AV865" s="34">
        <f t="shared" ref="AV865" si="3891">IF(K865="C","C",K865/$AJ865)</f>
        <v>1.6769265597520767E-2</v>
      </c>
      <c r="AW865" s="34">
        <f t="shared" ref="AW865" si="3892">IF(L865="C","C",L865/$AJ865)</f>
        <v>3.0513551255315026E-2</v>
      </c>
      <c r="AX865" s="34">
        <f t="shared" ref="AX865" si="3893">IF(M865="C","C",M865/$AJ865)</f>
        <v>1.2355817839485346E-2</v>
      </c>
      <c r="AY865" s="34">
        <f t="shared" ref="AY865" si="3894">IF(N865="C","C",N865/$AJ865)</f>
        <v>1.3992004804510849E-2</v>
      </c>
      <c r="AZ865" s="34">
        <f t="shared" ref="AZ865" si="3895">IF(O865="C","C",O865/$AJ865)</f>
        <v>4.986123200606412E-3</v>
      </c>
      <c r="BA865" s="34">
        <f t="shared" ref="BA865" si="3896">IF(P865="C","C",P865/$AJ865)</f>
        <v>6.4289171484254639E-3</v>
      </c>
      <c r="BB865" s="34">
        <f t="shared" ref="BB865" si="3897">IF(Q865="C","C",Q865/$AJ865)</f>
        <v>6.7356146622621817E-3</v>
      </c>
      <c r="BC865" s="34">
        <f t="shared" ref="BC865" si="3898">IF(R865="C","C",R865/$AJ865)</f>
        <v>6.7605191406936951E-2</v>
      </c>
      <c r="BD865" s="34">
        <f t="shared" ref="BD865" si="3899">IF(S865="C","C",S865/$AJ865)</f>
        <v>5.7992868119743891E-2</v>
      </c>
      <c r="BE865" s="34">
        <f t="shared" ref="BE865" si="3900">IF(T865="C","C",T865/$AJ865)</f>
        <v>1.8864573388185382E-2</v>
      </c>
      <c r="BF865" s="34">
        <f t="shared" ref="BF865" si="3901">IF(U865="C","C",U865/$AJ865)</f>
        <v>3.6952073023322395E-2</v>
      </c>
      <c r="BG865" s="34">
        <f t="shared" ref="BG865" si="3902">IF(V865="C","C",V865/$AJ865)</f>
        <v>9.6587356103601932E-2</v>
      </c>
      <c r="BH865" s="34">
        <f t="shared" ref="BH865" si="3903">IF(W865="C","C",W865/$AJ865)</f>
        <v>9.5034959439616474E-3</v>
      </c>
      <c r="BI865" s="34">
        <f t="shared" ref="BI865" si="3904">IF(X865="C","C",X865/$AJ865)</f>
        <v>2.0817387643021601E-2</v>
      </c>
      <c r="BJ865" s="34">
        <f t="shared" ref="BJ865" si="3905">IF(Y865="C","C",Y865/$AJ865)</f>
        <v>7.9140564633074385E-3</v>
      </c>
      <c r="BK865" s="34">
        <f t="shared" ref="BK865" si="3906">IF(Z865="C","C",Z865/$AJ865)</f>
        <v>0.13482227114186246</v>
      </c>
      <c r="BL865" s="34">
        <f t="shared" ref="BL865" si="3907">IF(AA865="C","C",AA865/$AJ865)</f>
        <v>3.5154333355485658E-2</v>
      </c>
      <c r="BM865" s="34">
        <f t="shared" ref="BM865" si="3908">IF(AB865="C","C",AB865/$AJ865)</f>
        <v>2.3765905806545303E-2</v>
      </c>
      <c r="BN865" s="34">
        <f t="shared" ref="BN865" si="3909">IF(AC865="C","C",AC865/$AJ865)</f>
        <v>9.0675212510337153E-2</v>
      </c>
      <c r="BO865" s="34">
        <f t="shared" ref="BO865" si="3910">IF(AD865="C","C",AD865/$AJ865)</f>
        <v>1.0625235472631448E-2</v>
      </c>
      <c r="BP865" s="34">
        <f t="shared" ref="BP865" si="3911">IF(AE865="C","C",AE865/$AJ865)</f>
        <v>8.3020430751680786E-3</v>
      </c>
      <c r="BQ865" s="34">
        <f t="shared" ref="BQ865" si="3912">IF(AF865="C","C",AF865/$AJ865)</f>
        <v>2.3635343009103804E-2</v>
      </c>
      <c r="BR865" s="34">
        <f t="shared" ref="BR865" si="3913">IF(AG865="C","C",AG865/$AJ865)</f>
        <v>2.2203929535008098E-3</v>
      </c>
      <c r="BS865" s="34">
        <f t="shared" ref="BS865" si="3914">IF(AH865="C","C",AH865/$AJ865)</f>
        <v>1.803877620038298E-2</v>
      </c>
      <c r="BT865" s="34">
        <f t="shared" ref="BT865" si="3915">IF(AI865="C","C",AI865/$AJ865)</f>
        <v>1.1761506990824911E-2</v>
      </c>
      <c r="BU865" s="34">
        <f t="shared" ref="BU865" si="3916">IF(AJ865="C","C",AJ865/$AJ865)</f>
        <v>1</v>
      </c>
    </row>
    <row r="866" spans="1:73" x14ac:dyDescent="0.2">
      <c r="A866" s="2" t="str">
        <f t="shared" si="3583"/>
        <v>YE Sep-18</v>
      </c>
      <c r="B866" s="9">
        <f t="shared" ref="B866:AJ866" si="3917">IF(OR(B206="C",B207="C",B208="C",B209="C",B210="C",B211="C",B212="C",B213="C",B214="C",B215="C",B216="C",B217="C"),"C",SUM(B206:B217))</f>
        <v>1963096</v>
      </c>
      <c r="C866" s="9">
        <f t="shared" si="3917"/>
        <v>7365560</v>
      </c>
      <c r="D866" s="9">
        <f t="shared" si="3917"/>
        <v>924456</v>
      </c>
      <c r="E866" s="9">
        <f t="shared" si="3917"/>
        <v>1424261</v>
      </c>
      <c r="F866" s="9">
        <f t="shared" si="3917"/>
        <v>1195921</v>
      </c>
      <c r="G866" s="9">
        <f t="shared" si="3917"/>
        <v>2337422</v>
      </c>
      <c r="H866" s="9">
        <f t="shared" si="3917"/>
        <v>1168456</v>
      </c>
      <c r="I866" s="9">
        <f t="shared" si="3917"/>
        <v>286539</v>
      </c>
      <c r="J866" s="9">
        <f t="shared" si="3917"/>
        <v>397570</v>
      </c>
      <c r="K866" s="9">
        <f t="shared" si="3917"/>
        <v>665427</v>
      </c>
      <c r="L866" s="9">
        <f t="shared" si="3917"/>
        <v>1222211</v>
      </c>
      <c r="M866" s="9">
        <f t="shared" si="3917"/>
        <v>495363</v>
      </c>
      <c r="N866" s="9">
        <f t="shared" si="3917"/>
        <v>561027</v>
      </c>
      <c r="O866" s="9">
        <f t="shared" si="3917"/>
        <v>201433</v>
      </c>
      <c r="P866" s="9">
        <f t="shared" si="3917"/>
        <v>257629</v>
      </c>
      <c r="Q866" s="9">
        <f t="shared" si="3917"/>
        <v>269996</v>
      </c>
      <c r="R866" s="9">
        <f t="shared" si="3917"/>
        <v>2717807</v>
      </c>
      <c r="S866" s="9">
        <f t="shared" si="3917"/>
        <v>2327939</v>
      </c>
      <c r="T866" s="9">
        <f t="shared" si="3917"/>
        <v>745354</v>
      </c>
      <c r="U866" s="9">
        <f t="shared" si="3917"/>
        <v>1479153</v>
      </c>
      <c r="V866" s="9">
        <f t="shared" si="3917"/>
        <v>3863287</v>
      </c>
      <c r="W866" s="9">
        <f t="shared" si="3917"/>
        <v>381644</v>
      </c>
      <c r="X866" s="9">
        <f t="shared" si="3917"/>
        <v>836369</v>
      </c>
      <c r="Y866" s="9">
        <f t="shared" si="3917"/>
        <v>315507</v>
      </c>
      <c r="Z866" s="9">
        <f t="shared" si="3917"/>
        <v>5396806</v>
      </c>
      <c r="AA866" s="9">
        <f t="shared" si="3917"/>
        <v>1399387</v>
      </c>
      <c r="AB866" s="9">
        <f t="shared" si="3917"/>
        <v>955795</v>
      </c>
      <c r="AC866" s="9">
        <f t="shared" si="3917"/>
        <v>3625202</v>
      </c>
      <c r="AD866" s="9">
        <f t="shared" si="3917"/>
        <v>427853</v>
      </c>
      <c r="AE866" s="9">
        <f t="shared" si="3917"/>
        <v>334756</v>
      </c>
      <c r="AF866" s="9">
        <f t="shared" si="3917"/>
        <v>951296</v>
      </c>
      <c r="AG866" s="9">
        <f t="shared" si="3917"/>
        <v>90360</v>
      </c>
      <c r="AH866" s="9">
        <f t="shared" si="3917"/>
        <v>725041</v>
      </c>
      <c r="AI866" s="9">
        <f t="shared" si="3917"/>
        <v>473962</v>
      </c>
      <c r="AJ866" s="9">
        <f t="shared" si="3917"/>
        <v>40059134</v>
      </c>
      <c r="AL866" s="1" t="str">
        <f t="shared" ref="AL866" si="3918">A866</f>
        <v>YE Sep-18</v>
      </c>
      <c r="AM866" s="34">
        <f t="shared" ref="AM866" si="3919">IF(B866="C","C",B866/$AJ866)</f>
        <v>4.9004953526953429E-2</v>
      </c>
      <c r="AN866" s="34">
        <f t="shared" ref="AN866" si="3920">IF(C866="C","C",C866/$AJ866)</f>
        <v>0.18386717995451424</v>
      </c>
      <c r="AO866" s="34">
        <f t="shared" ref="AO866" si="3921">IF(D866="C","C",D866/$AJ866)</f>
        <v>2.3077283697645584E-2</v>
      </c>
      <c r="AP866" s="34">
        <f t="shared" ref="AP866" si="3922">IF(E866="C","C",E866/$AJ866)</f>
        <v>3.5553963797619791E-2</v>
      </c>
      <c r="AQ866" s="34">
        <f t="shared" ref="AQ866" si="3923">IF(F866="C","C",F866/$AJ866)</f>
        <v>2.9853890500977878E-2</v>
      </c>
      <c r="AR866" s="34">
        <f t="shared" ref="AR866" si="3924">IF(G866="C","C",G866/$AJ866)</f>
        <v>5.8349289328121771E-2</v>
      </c>
      <c r="AS866" s="34">
        <f t="shared" ref="AS866" si="3925">IF(H866="C","C",H866/$AJ866)</f>
        <v>2.9168279074630019E-2</v>
      </c>
      <c r="AT866" s="34">
        <f t="shared" ref="AT866" si="3926">IF(I866="C","C",I866/$AJ866)</f>
        <v>7.1529005095317339E-3</v>
      </c>
      <c r="AU866" s="34">
        <f t="shared" ref="AU866" si="3927">IF(J866="C","C",J866/$AJ866)</f>
        <v>9.9245780001135323E-3</v>
      </c>
      <c r="AV866" s="34">
        <f t="shared" ref="AV866" si="3928">IF(K866="C","C",K866/$AJ866)</f>
        <v>1.6611117953773041E-2</v>
      </c>
      <c r="AW866" s="34">
        <f t="shared" ref="AW866" si="3929">IF(L866="C","C",L866/$AJ866)</f>
        <v>3.0510170289752146E-2</v>
      </c>
      <c r="AX866" s="34">
        <f t="shared" ref="AX866" si="3930">IF(M866="C","C",M866/$AJ866)</f>
        <v>1.2365794028398118E-2</v>
      </c>
      <c r="AY866" s="34">
        <f t="shared" ref="AY866" si="3931">IF(N866="C","C",N866/$AJ866)</f>
        <v>1.4004970751489536E-2</v>
      </c>
      <c r="AZ866" s="34">
        <f t="shared" ref="AZ866" si="3932">IF(O866="C","C",O866/$AJ866)</f>
        <v>5.0283912777545313E-3</v>
      </c>
      <c r="BA866" s="34">
        <f t="shared" ref="BA866" si="3933">IF(P866="C","C",P866/$AJ866)</f>
        <v>6.4312174097423073E-3</v>
      </c>
      <c r="BB866" s="34">
        <f t="shared" ref="BB866" si="3934">IF(Q866="C","C",Q866/$AJ866)</f>
        <v>6.7399360155913505E-3</v>
      </c>
      <c r="BC866" s="34">
        <f t="shared" ref="BC866" si="3935">IF(R866="C","C",R866/$AJ866)</f>
        <v>6.7844876526786627E-2</v>
      </c>
      <c r="BD866" s="34">
        <f t="shared" ref="BD866" si="3936">IF(S866="C","C",S866/$AJ866)</f>
        <v>5.8112564290581023E-2</v>
      </c>
      <c r="BE866" s="34">
        <f t="shared" ref="BE866" si="3937">IF(T866="C","C",T866/$AJ866)</f>
        <v>1.8606343312364167E-2</v>
      </c>
      <c r="BF866" s="34">
        <f t="shared" ref="BF866" si="3938">IF(U866="C","C",U866/$AJ866)</f>
        <v>3.6924238052674828E-2</v>
      </c>
      <c r="BG866" s="34">
        <f t="shared" ref="BG866" si="3939">IF(V866="C","C",V866/$AJ866)</f>
        <v>9.6439603512147823E-2</v>
      </c>
      <c r="BH866" s="34">
        <f t="shared" ref="BH866" si="3940">IF(W866="C","C",W866/$AJ866)</f>
        <v>9.5270157362862609E-3</v>
      </c>
      <c r="BI866" s="34">
        <f t="shared" ref="BI866" si="3941">IF(X866="C","C",X866/$AJ866)</f>
        <v>2.0878359477266784E-2</v>
      </c>
      <c r="BJ866" s="34">
        <f t="shared" ref="BJ866" si="3942">IF(Y866="C","C",Y866/$AJ866)</f>
        <v>7.8760314688779837E-3</v>
      </c>
      <c r="BK866" s="34">
        <f t="shared" ref="BK866" si="3943">IF(Z866="C","C",Z866/$AJ866)</f>
        <v>0.13472098523148304</v>
      </c>
      <c r="BL866" s="34">
        <f t="shared" ref="BL866" si="3944">IF(AA866="C","C",AA866/$AJ866)</f>
        <v>3.4933031752508677E-2</v>
      </c>
      <c r="BM866" s="34">
        <f t="shared" ref="BM866" si="3945">IF(AB866="C","C",AB866/$AJ866)</f>
        <v>2.3859602157150977E-2</v>
      </c>
      <c r="BN866" s="34">
        <f t="shared" ref="BN866" si="3946">IF(AC866="C","C",AC866/$AJ866)</f>
        <v>9.0496264846863642E-2</v>
      </c>
      <c r="BO866" s="34">
        <f t="shared" ref="BO866" si="3947">IF(AD866="C","C",AD866/$AJ866)</f>
        <v>1.06805354304464E-2</v>
      </c>
      <c r="BP866" s="34">
        <f t="shared" ref="BP866" si="3948">IF(AE866="C","C",AE866/$AJ866)</f>
        <v>8.3565461000729563E-3</v>
      </c>
      <c r="BQ866" s="34">
        <f t="shared" ref="BQ866" si="3949">IF(AF866="C","C",AF866/$AJ866)</f>
        <v>2.3747293189113873E-2</v>
      </c>
      <c r="BR866" s="34">
        <f t="shared" ref="BR866" si="3950">IF(AG866="C","C",AG866/$AJ866)</f>
        <v>2.2556653371488262E-3</v>
      </c>
      <c r="BS866" s="34">
        <f t="shared" ref="BS866" si="3951">IF(AH866="C","C",AH866/$AJ866)</f>
        <v>1.8099267947230213E-2</v>
      </c>
      <c r="BT866" s="34">
        <f t="shared" ref="BT866" si="3952">IF(AI866="C","C",AI866/$AJ866)</f>
        <v>1.1831558815025806E-2</v>
      </c>
      <c r="BU866" s="34">
        <f t="shared" ref="BU866" si="3953">IF(AJ866="C","C",AJ866/$AJ866)</f>
        <v>1</v>
      </c>
    </row>
    <row r="867" spans="1:73" x14ac:dyDescent="0.2">
      <c r="A867" s="2" t="str">
        <f t="shared" si="3583"/>
        <v>YE Oct-18</v>
      </c>
      <c r="B867" s="9">
        <f t="shared" ref="B867:AJ867" si="3954">IF(OR(B207="C",B208="C",B209="C",B210="C",B211="C",B212="C",B213="C",B214="C",B215="C",B216="C",B217="C",B218="C"),"C",SUM(B207:B218))</f>
        <v>1960684</v>
      </c>
      <c r="C867" s="9">
        <f t="shared" si="3954"/>
        <v>7409111</v>
      </c>
      <c r="D867" s="9">
        <f t="shared" si="3954"/>
        <v>931516</v>
      </c>
      <c r="E867" s="9">
        <f t="shared" si="3954"/>
        <v>1421297</v>
      </c>
      <c r="F867" s="9">
        <f t="shared" si="3954"/>
        <v>1197179</v>
      </c>
      <c r="G867" s="9">
        <f t="shared" si="3954"/>
        <v>2330306</v>
      </c>
      <c r="H867" s="9">
        <f t="shared" si="3954"/>
        <v>1168898</v>
      </c>
      <c r="I867" s="9">
        <f t="shared" si="3954"/>
        <v>290116</v>
      </c>
      <c r="J867" s="9">
        <f t="shared" si="3954"/>
        <v>398882</v>
      </c>
      <c r="K867" s="9">
        <f t="shared" si="3954"/>
        <v>668558</v>
      </c>
      <c r="L867" s="9">
        <f t="shared" si="3954"/>
        <v>1221063</v>
      </c>
      <c r="M867" s="9">
        <f t="shared" si="3954"/>
        <v>493584</v>
      </c>
      <c r="N867" s="9">
        <f t="shared" si="3954"/>
        <v>566359</v>
      </c>
      <c r="O867" s="9">
        <f t="shared" si="3954"/>
        <v>202218</v>
      </c>
      <c r="P867" s="9">
        <f t="shared" si="3954"/>
        <v>261511</v>
      </c>
      <c r="Q867" s="9">
        <f t="shared" si="3954"/>
        <v>270833</v>
      </c>
      <c r="R867" s="9">
        <f t="shared" si="3954"/>
        <v>2719607</v>
      </c>
      <c r="S867" s="9">
        <f t="shared" si="3954"/>
        <v>2329574</v>
      </c>
      <c r="T867" s="9">
        <f t="shared" si="3954"/>
        <v>745735</v>
      </c>
      <c r="U867" s="9">
        <f t="shared" si="3954"/>
        <v>1491479</v>
      </c>
      <c r="V867" s="9">
        <f t="shared" si="3954"/>
        <v>3878181</v>
      </c>
      <c r="W867" s="9">
        <f t="shared" si="3954"/>
        <v>377134</v>
      </c>
      <c r="X867" s="9">
        <f t="shared" si="3954"/>
        <v>840820</v>
      </c>
      <c r="Y867" s="9">
        <f t="shared" si="3954"/>
        <v>316088</v>
      </c>
      <c r="Z867" s="9">
        <f t="shared" si="3954"/>
        <v>5412221</v>
      </c>
      <c r="AA867" s="9">
        <f t="shared" si="3954"/>
        <v>1398538</v>
      </c>
      <c r="AB867" s="9">
        <f t="shared" si="3954"/>
        <v>961731</v>
      </c>
      <c r="AC867" s="9">
        <f t="shared" si="3954"/>
        <v>3639140</v>
      </c>
      <c r="AD867" s="9">
        <f t="shared" si="3954"/>
        <v>428901</v>
      </c>
      <c r="AE867" s="9">
        <f t="shared" si="3954"/>
        <v>342716</v>
      </c>
      <c r="AF867" s="9">
        <f t="shared" si="3954"/>
        <v>955638</v>
      </c>
      <c r="AG867" s="9">
        <f t="shared" si="3954"/>
        <v>92011</v>
      </c>
      <c r="AH867" s="9">
        <f t="shared" si="3954"/>
        <v>727315</v>
      </c>
      <c r="AI867" s="9">
        <f t="shared" si="3954"/>
        <v>473547</v>
      </c>
      <c r="AJ867" s="9">
        <f t="shared" si="3954"/>
        <v>40180689</v>
      </c>
      <c r="AL867" s="1" t="str">
        <f t="shared" ref="AL867" si="3955">A867</f>
        <v>YE Oct-18</v>
      </c>
      <c r="AM867" s="34">
        <f t="shared" ref="AM867" si="3956">IF(B867="C","C",B867/$AJ867)</f>
        <v>4.8796674442292416E-2</v>
      </c>
      <c r="AN867" s="34">
        <f t="shared" ref="AN867" si="3957">IF(C867="C","C",C867/$AJ867)</f>
        <v>0.18439482209974051</v>
      </c>
      <c r="AO867" s="34">
        <f t="shared" ref="AO867" si="3958">IF(D867="C","C",D867/$AJ867)</f>
        <v>2.3183176376094496E-2</v>
      </c>
      <c r="AP867" s="34">
        <f t="shared" ref="AP867" si="3959">IF(E867="C","C",E867/$AJ867)</f>
        <v>3.5372638831554136E-2</v>
      </c>
      <c r="AQ867" s="34">
        <f t="shared" ref="AQ867" si="3960">IF(F867="C","C",F867/$AJ867)</f>
        <v>2.9794884801502532E-2</v>
      </c>
      <c r="AR867" s="34">
        <f t="shared" ref="AR867" si="3961">IF(G867="C","C",G867/$AJ867)</f>
        <v>5.7995670507292693E-2</v>
      </c>
      <c r="AS867" s="34">
        <f t="shared" ref="AS867" si="3962">IF(H867="C","C",H867/$AJ867)</f>
        <v>2.9091039230312851E-2</v>
      </c>
      <c r="AT867" s="34">
        <f t="shared" ref="AT867" si="3963">IF(I867="C","C",I867/$AJ867)</f>
        <v>7.2202843510224528E-3</v>
      </c>
      <c r="AU867" s="34">
        <f t="shared" ref="AU867" si="3964">IF(J867="C","C",J867/$AJ867)</f>
        <v>9.9272065742824871E-3</v>
      </c>
      <c r="AV867" s="34">
        <f t="shared" ref="AV867" si="3965">IF(K867="C","C",K867/$AJ867)</f>
        <v>1.6638788847050383E-2</v>
      </c>
      <c r="AW867" s="34">
        <f t="shared" ref="AW867" si="3966">IF(L867="C","C",L867/$AJ867)</f>
        <v>3.0389299695682173E-2</v>
      </c>
      <c r="AX867" s="34">
        <f t="shared" ref="AX867" si="3967">IF(M867="C","C",M867/$AJ867)</f>
        <v>1.2284109911604552E-2</v>
      </c>
      <c r="AY867" s="34">
        <f t="shared" ref="AY867" si="3968">IF(N867="C","C",N867/$AJ867)</f>
        <v>1.4095303343354813E-2</v>
      </c>
      <c r="AZ867" s="34">
        <f t="shared" ref="AZ867" si="3969">IF(O867="C","C",O867/$AJ867)</f>
        <v>5.0327160890645756E-3</v>
      </c>
      <c r="BA867" s="34">
        <f t="shared" ref="BA867" si="3970">IF(P867="C","C",P867/$AJ867)</f>
        <v>6.5083752048154279E-3</v>
      </c>
      <c r="BB867" s="34">
        <f t="shared" ref="BB867" si="3971">IF(Q867="C","C",Q867/$AJ867)</f>
        <v>6.7403771996045166E-3</v>
      </c>
      <c r="BC867" s="34">
        <f t="shared" ref="BC867" si="3972">IF(R867="C","C",R867/$AJ867)</f>
        <v>6.7684429204287661E-2</v>
      </c>
      <c r="BD867" s="34">
        <f t="shared" ref="BD867" si="3973">IF(S867="C","C",S867/$AJ867)</f>
        <v>5.7977452800772031E-2</v>
      </c>
      <c r="BE867" s="34">
        <f t="shared" ref="BE867" si="3974">IF(T867="C","C",T867/$AJ867)</f>
        <v>1.8559537393696757E-2</v>
      </c>
      <c r="BF867" s="34">
        <f t="shared" ref="BF867" si="3975">IF(U867="C","C",U867/$AJ867)</f>
        <v>3.7119298775588443E-2</v>
      </c>
      <c r="BG867" s="34">
        <f t="shared" ref="BG867" si="3976">IF(V867="C","C",V867/$AJ867)</f>
        <v>9.6518529087442975E-2</v>
      </c>
      <c r="BH867" s="34">
        <f t="shared" ref="BH867" si="3977">IF(W867="C","C",W867/$AJ867)</f>
        <v>9.3859515450319935E-3</v>
      </c>
      <c r="BI867" s="34">
        <f t="shared" ref="BI867" si="3978">IF(X867="C","C",X867/$AJ867)</f>
        <v>2.0925972673091792E-2</v>
      </c>
      <c r="BJ867" s="34">
        <f t="shared" ref="BJ867" si="3979">IF(Y867="C","C",Y867/$AJ867)</f>
        <v>7.8666645064249651E-3</v>
      </c>
      <c r="BK867" s="34">
        <f t="shared" ref="BK867" si="3980">IF(Z867="C","C",Z867/$AJ867)</f>
        <v>0.13469706803683729</v>
      </c>
      <c r="BL867" s="34">
        <f t="shared" ref="BL867" si="3981">IF(AA867="C","C",AA867/$AJ867)</f>
        <v>3.4806222461740269E-2</v>
      </c>
      <c r="BM867" s="34">
        <f t="shared" ref="BM867" si="3982">IF(AB867="C","C",AB867/$AJ867)</f>
        <v>2.3935154521616094E-2</v>
      </c>
      <c r="BN867" s="34">
        <f t="shared" ref="BN867" si="3983">IF(AC867="C","C",AC867/$AJ867)</f>
        <v>9.0569377742626564E-2</v>
      </c>
      <c r="BO867" s="34">
        <f t="shared" ref="BO867" si="3984">IF(AD867="C","C",AD867/$AJ867)</f>
        <v>1.0674306754670135E-2</v>
      </c>
      <c r="BP867" s="34">
        <f t="shared" ref="BP867" si="3985">IF(AE867="C","C",AE867/$AJ867)</f>
        <v>8.5293709124798726E-3</v>
      </c>
      <c r="BQ867" s="34">
        <f t="shared" ref="BQ867" si="3986">IF(AF867="C","C",AF867/$AJ867)</f>
        <v>2.3783514513651072E-2</v>
      </c>
      <c r="BR867" s="34">
        <f t="shared" ref="BR867" si="3987">IF(AG867="C","C",AG867/$AJ867)</f>
        <v>2.2899308670391392E-3</v>
      </c>
      <c r="BS867" s="34">
        <f t="shared" ref="BS867" si="3988">IF(AH867="C","C",AH867/$AJ867)</f>
        <v>1.810110822141452E-2</v>
      </c>
      <c r="BT867" s="34">
        <f t="shared" ref="BT867" si="3989">IF(AI867="C","C",AI867/$AJ867)</f>
        <v>1.1785437526967245E-2</v>
      </c>
      <c r="BU867" s="34">
        <f t="shared" ref="BU867" si="3990">IF(AJ867="C","C",AJ867/$AJ867)</f>
        <v>1</v>
      </c>
    </row>
    <row r="868" spans="1:73" x14ac:dyDescent="0.2">
      <c r="A868" s="2" t="str">
        <f t="shared" si="3583"/>
        <v>YE Nov-18</v>
      </c>
      <c r="B868" s="9">
        <f t="shared" ref="B868:AJ868" si="3991">IF(OR(B208="C",B209="C",B210="C",B211="C",B212="C",B213="C",B214="C",B215="C",B216="C",B217="C",B218="C",B219="C"),"C",SUM(B208:B219))</f>
        <v>1964468</v>
      </c>
      <c r="C868" s="9">
        <f t="shared" si="3991"/>
        <v>7444825</v>
      </c>
      <c r="D868" s="9">
        <f t="shared" si="3991"/>
        <v>929419</v>
      </c>
      <c r="E868" s="9">
        <f t="shared" si="3991"/>
        <v>1418071</v>
      </c>
      <c r="F868" s="9">
        <f t="shared" si="3991"/>
        <v>1193783</v>
      </c>
      <c r="G868" s="9">
        <f t="shared" si="3991"/>
        <v>2330051</v>
      </c>
      <c r="H868" s="9">
        <f t="shared" si="3991"/>
        <v>1166380</v>
      </c>
      <c r="I868" s="9">
        <f t="shared" si="3991"/>
        <v>291365</v>
      </c>
      <c r="J868" s="9">
        <f t="shared" si="3991"/>
        <v>396357</v>
      </c>
      <c r="K868" s="9">
        <f t="shared" si="3991"/>
        <v>668527</v>
      </c>
      <c r="L868" s="9">
        <f t="shared" si="3991"/>
        <v>1221347</v>
      </c>
      <c r="M868" s="9">
        <f t="shared" si="3991"/>
        <v>497700</v>
      </c>
      <c r="N868" s="9">
        <f t="shared" si="3991"/>
        <v>570765</v>
      </c>
      <c r="O868" s="9">
        <f t="shared" si="3991"/>
        <v>204291</v>
      </c>
      <c r="P868" s="9">
        <f t="shared" si="3991"/>
        <v>264971</v>
      </c>
      <c r="Q868" s="9">
        <f t="shared" si="3991"/>
        <v>274130</v>
      </c>
      <c r="R868" s="9">
        <f t="shared" si="3991"/>
        <v>2718414</v>
      </c>
      <c r="S868" s="9">
        <f t="shared" si="3991"/>
        <v>2327148</v>
      </c>
      <c r="T868" s="9">
        <f t="shared" si="3991"/>
        <v>744605</v>
      </c>
      <c r="U868" s="9">
        <f t="shared" si="3991"/>
        <v>1484854</v>
      </c>
      <c r="V868" s="9">
        <f t="shared" si="3991"/>
        <v>3905814</v>
      </c>
      <c r="W868" s="9">
        <f t="shared" si="3991"/>
        <v>373076</v>
      </c>
      <c r="X868" s="9">
        <f t="shared" si="3991"/>
        <v>849763</v>
      </c>
      <c r="Y868" s="9">
        <f t="shared" si="3991"/>
        <v>316785</v>
      </c>
      <c r="Z868" s="9">
        <f t="shared" si="3991"/>
        <v>5445438</v>
      </c>
      <c r="AA868" s="9">
        <f t="shared" si="3991"/>
        <v>1401895</v>
      </c>
      <c r="AB868" s="9">
        <f t="shared" si="3991"/>
        <v>971452</v>
      </c>
      <c r="AC868" s="9">
        <f t="shared" si="3991"/>
        <v>3670417</v>
      </c>
      <c r="AD868" s="9">
        <f t="shared" si="3991"/>
        <v>432027</v>
      </c>
      <c r="AE868" s="9">
        <f t="shared" si="3991"/>
        <v>345742</v>
      </c>
      <c r="AF868" s="9">
        <f t="shared" si="3991"/>
        <v>958422</v>
      </c>
      <c r="AG868" s="9">
        <f t="shared" si="3991"/>
        <v>93230</v>
      </c>
      <c r="AH868" s="9">
        <f t="shared" si="3991"/>
        <v>732931</v>
      </c>
      <c r="AI868" s="9">
        <f t="shared" si="3991"/>
        <v>474239</v>
      </c>
      <c r="AJ868" s="9">
        <f t="shared" si="3991"/>
        <v>40310113</v>
      </c>
      <c r="AL868" s="1" t="str">
        <f t="shared" ref="AL868" si="3992">A868</f>
        <v>YE Nov-18</v>
      </c>
      <c r="AM868" s="34">
        <f t="shared" ref="AM868" si="3993">IF(B868="C","C",B868/$AJ868)</f>
        <v>4.8733874797125973E-2</v>
      </c>
      <c r="AN868" s="34">
        <f t="shared" ref="AN868" si="3994">IF(C868="C","C",C868/$AJ868)</f>
        <v>0.18468876532298484</v>
      </c>
      <c r="AO868" s="34">
        <f t="shared" ref="AO868" si="3995">IF(D868="C","C",D868/$AJ868)</f>
        <v>2.3056720282575244E-2</v>
      </c>
      <c r="AP868" s="34">
        <f t="shared" ref="AP868" si="3996">IF(E868="C","C",E868/$AJ868)</f>
        <v>3.5179038074142834E-2</v>
      </c>
      <c r="AQ868" s="34">
        <f t="shared" ref="AQ868" si="3997">IF(F868="C","C",F868/$AJ868)</f>
        <v>2.9614975279280413E-2</v>
      </c>
      <c r="AR868" s="34">
        <f t="shared" ref="AR868" si="3998">IF(G868="C","C",G868/$AJ868)</f>
        <v>5.7803137391353877E-2</v>
      </c>
      <c r="AS868" s="34">
        <f t="shared" ref="AS868" si="3999">IF(H868="C","C",H868/$AJ868)</f>
        <v>2.8935170685331496E-2</v>
      </c>
      <c r="AT868" s="34">
        <f t="shared" ref="AT868" si="4000">IF(I868="C","C",I868/$AJ868)</f>
        <v>7.228086907124274E-3</v>
      </c>
      <c r="AU868" s="34">
        <f t="shared" ref="AU868" si="4001">IF(J868="C","C",J868/$AJ868)</f>
        <v>9.8326938453385127E-3</v>
      </c>
      <c r="AV868" s="34">
        <f t="shared" ref="AV868" si="4002">IF(K868="C","C",K868/$AJ868)</f>
        <v>1.6584597517749454E-2</v>
      </c>
      <c r="AW868" s="34">
        <f t="shared" ref="AW868" si="4003">IF(L868="C","C",L868/$AJ868)</f>
        <v>3.0298773908175352E-2</v>
      </c>
      <c r="AX868" s="34">
        <f t="shared" ref="AX868" si="4004">IF(M868="C","C",M868/$AJ868)</f>
        <v>1.2346777593999799E-2</v>
      </c>
      <c r="AY868" s="34">
        <f t="shared" ref="AY868" si="4005">IF(N868="C","C",N868/$AJ868)</f>
        <v>1.4159350037049016E-2</v>
      </c>
      <c r="AZ868" s="34">
        <f t="shared" ref="AZ868" si="4006">IF(O868="C","C",O868/$AJ868)</f>
        <v>5.0679838084304058E-3</v>
      </c>
      <c r="BA868" s="34">
        <f t="shared" ref="BA868" si="4007">IF(P868="C","C",P868/$AJ868)</f>
        <v>6.5733132526817773E-3</v>
      </c>
      <c r="BB868" s="34">
        <f t="shared" ref="BB868" si="4008">IF(Q868="C","C",Q868/$AJ868)</f>
        <v>6.8005267065363965E-3</v>
      </c>
      <c r="BC868" s="34">
        <f t="shared" ref="BC868" si="4009">IF(R868="C","C",R868/$AJ868)</f>
        <v>6.7437518718937856E-2</v>
      </c>
      <c r="BD868" s="34">
        <f t="shared" ref="BD868" si="4010">IF(S868="C","C",S868/$AJ868)</f>
        <v>5.7731120723973163E-2</v>
      </c>
      <c r="BE868" s="34">
        <f t="shared" ref="BE868" si="4011">IF(T868="C","C",T868/$AJ868)</f>
        <v>1.8471915471931322E-2</v>
      </c>
      <c r="BF868" s="34">
        <f t="shared" ref="BF868" si="4012">IF(U868="C","C",U868/$AJ868)</f>
        <v>3.683576873128587E-2</v>
      </c>
      <c r="BG868" s="34">
        <f t="shared" ref="BG868" si="4013">IF(V868="C","C",V868/$AJ868)</f>
        <v>9.6894146637594394E-2</v>
      </c>
      <c r="BH868" s="34">
        <f t="shared" ref="BH868" si="4014">IF(W868="C","C",W868/$AJ868)</f>
        <v>9.2551464690758863E-3</v>
      </c>
      <c r="BI868" s="34">
        <f t="shared" ref="BI868" si="4015">IF(X868="C","C",X868/$AJ868)</f>
        <v>2.1080640483443942E-2</v>
      </c>
      <c r="BJ868" s="34">
        <f t="shared" ref="BJ868" si="4016">IF(Y868="C","C",Y868/$AJ868)</f>
        <v>7.8586978905268758E-3</v>
      </c>
      <c r="BK868" s="34">
        <f t="shared" ref="BK868" si="4017">IF(Z868="C","C",Z868/$AJ868)</f>
        <v>0.1350886314806411</v>
      </c>
      <c r="BL868" s="34">
        <f t="shared" ref="BL868" si="4018">IF(AA868="C","C",AA868/$AJ868)</f>
        <v>3.4777749196584988E-2</v>
      </c>
      <c r="BM868" s="34">
        <f t="shared" ref="BM868" si="4019">IF(AB868="C","C",AB868/$AJ868)</f>
        <v>2.4099461095532033E-2</v>
      </c>
      <c r="BN868" s="34">
        <f t="shared" ref="BN868" si="4020">IF(AC868="C","C",AC868/$AJ868)</f>
        <v>9.105449543145662E-2</v>
      </c>
      <c r="BO868" s="34">
        <f t="shared" ref="BO868" si="4021">IF(AD868="C","C",AD868/$AJ868)</f>
        <v>1.0717583451080873E-2</v>
      </c>
      <c r="BP868" s="34">
        <f t="shared" ref="BP868" si="4022">IF(AE868="C","C",AE868/$AJ868)</f>
        <v>8.5770536043895482E-3</v>
      </c>
      <c r="BQ868" s="34">
        <f t="shared" ref="BQ868" si="4023">IF(AF868="C","C",AF868/$AJ868)</f>
        <v>2.3776217149279636E-2</v>
      </c>
      <c r="BR868" s="34">
        <f t="shared" ref="BR868" si="4024">IF(AG868="C","C",AG868/$AJ868)</f>
        <v>2.312819118120557E-3</v>
      </c>
      <c r="BS868" s="34">
        <f t="shared" ref="BS868" si="4025">IF(AH868="C","C",AH868/$AJ868)</f>
        <v>1.8182310726839193E-2</v>
      </c>
      <c r="BT868" s="34">
        <f t="shared" ref="BT868" si="4026">IF(AI868="C","C",AI868/$AJ868)</f>
        <v>1.1764764837052182E-2</v>
      </c>
      <c r="BU868" s="34">
        <f t="shared" ref="BU868" si="4027">IF(AJ868="C","C",AJ868/$AJ868)</f>
        <v>1</v>
      </c>
    </row>
    <row r="869" spans="1:73" x14ac:dyDescent="0.2">
      <c r="A869" s="2" t="str">
        <f t="shared" si="3583"/>
        <v>YE Dec-18</v>
      </c>
      <c r="B869" s="9">
        <f t="shared" ref="B869:AJ869" si="4028">IF(OR(B209="C",B210="C",B211="C",B212="C",B213="C",B214="C",B215="C",B216="C",B217="C",B218="C",B219="C",B220="C"),"C",SUM(B209:B220))</f>
        <v>1964911</v>
      </c>
      <c r="C869" s="9">
        <f t="shared" si="4028"/>
        <v>7453181</v>
      </c>
      <c r="D869" s="9">
        <f t="shared" si="4028"/>
        <v>939137</v>
      </c>
      <c r="E869" s="9">
        <f t="shared" si="4028"/>
        <v>1420873</v>
      </c>
      <c r="F869" s="9">
        <f t="shared" si="4028"/>
        <v>1192115</v>
      </c>
      <c r="G869" s="9">
        <f t="shared" si="4028"/>
        <v>2318178</v>
      </c>
      <c r="H869" s="9">
        <f t="shared" si="4028"/>
        <v>1160591</v>
      </c>
      <c r="I869" s="9">
        <f t="shared" si="4028"/>
        <v>288403</v>
      </c>
      <c r="J869" s="9">
        <f t="shared" si="4028"/>
        <v>395283</v>
      </c>
      <c r="K869" s="9">
        <f t="shared" si="4028"/>
        <v>665048</v>
      </c>
      <c r="L869" s="9">
        <f t="shared" si="4028"/>
        <v>1211876</v>
      </c>
      <c r="M869" s="9">
        <f t="shared" si="4028"/>
        <v>496772</v>
      </c>
      <c r="N869" s="9">
        <f t="shared" si="4028"/>
        <v>575529</v>
      </c>
      <c r="O869" s="9">
        <f t="shared" si="4028"/>
        <v>206161</v>
      </c>
      <c r="P869" s="9">
        <f t="shared" si="4028"/>
        <v>267407</v>
      </c>
      <c r="Q869" s="9">
        <f t="shared" si="4028"/>
        <v>279232</v>
      </c>
      <c r="R869" s="9">
        <f t="shared" si="4028"/>
        <v>2721611</v>
      </c>
      <c r="S869" s="9">
        <f t="shared" si="4028"/>
        <v>2330521</v>
      </c>
      <c r="T869" s="9">
        <f t="shared" si="4028"/>
        <v>748612</v>
      </c>
      <c r="U869" s="9">
        <f t="shared" si="4028"/>
        <v>1487235</v>
      </c>
      <c r="V869" s="9">
        <f t="shared" si="4028"/>
        <v>3919118</v>
      </c>
      <c r="W869" s="9">
        <f t="shared" si="4028"/>
        <v>368786</v>
      </c>
      <c r="X869" s="9">
        <f t="shared" si="4028"/>
        <v>870261</v>
      </c>
      <c r="Y869" s="9">
        <f t="shared" si="4028"/>
        <v>317090</v>
      </c>
      <c r="Z869" s="9">
        <f t="shared" si="4028"/>
        <v>5475255</v>
      </c>
      <c r="AA869" s="9">
        <f t="shared" si="4028"/>
        <v>1399564</v>
      </c>
      <c r="AB869" s="9">
        <f t="shared" si="4028"/>
        <v>973038</v>
      </c>
      <c r="AC869" s="9">
        <f t="shared" si="4028"/>
        <v>3687528</v>
      </c>
      <c r="AD869" s="9">
        <f t="shared" si="4028"/>
        <v>432268</v>
      </c>
      <c r="AE869" s="9">
        <f t="shared" si="4028"/>
        <v>343442</v>
      </c>
      <c r="AF869" s="9">
        <f t="shared" si="4028"/>
        <v>956244</v>
      </c>
      <c r="AG869" s="9">
        <f t="shared" si="4028"/>
        <v>94181</v>
      </c>
      <c r="AH869" s="9">
        <f t="shared" si="4028"/>
        <v>737125</v>
      </c>
      <c r="AI869" s="9">
        <f t="shared" si="4028"/>
        <v>476184</v>
      </c>
      <c r="AJ869" s="9">
        <f t="shared" si="4028"/>
        <v>40366981</v>
      </c>
      <c r="AL869" s="1" t="str">
        <f t="shared" ref="AL869" si="4029">A869</f>
        <v>YE Dec-18</v>
      </c>
      <c r="AM869" s="34">
        <f t="shared" ref="AM869" si="4030">IF(B869="C","C",B869/$AJ869)</f>
        <v>4.8676194040867211E-2</v>
      </c>
      <c r="AN869" s="34">
        <f t="shared" ref="AN869" si="4031">IF(C869="C","C",C869/$AJ869)</f>
        <v>0.18463558124398752</v>
      </c>
      <c r="AO869" s="34">
        <f t="shared" ref="AO869" si="4032">IF(D869="C","C",D869/$AJ869)</f>
        <v>2.3264979860644026E-2</v>
      </c>
      <c r="AP869" s="34">
        <f t="shared" ref="AP869" si="4033">IF(E869="C","C",E869/$AJ869)</f>
        <v>3.5198891886415784E-2</v>
      </c>
      <c r="AQ869" s="34">
        <f t="shared" ref="AQ869" si="4034">IF(F869="C","C",F869/$AJ869)</f>
        <v>2.9531933537462213E-2</v>
      </c>
      <c r="AR869" s="34">
        <f t="shared" ref="AR869" si="4035">IF(G869="C","C",G869/$AJ869)</f>
        <v>5.7427579238586109E-2</v>
      </c>
      <c r="AS869" s="34">
        <f t="shared" ref="AS869" si="4036">IF(H869="C","C",H869/$AJ869)</f>
        <v>2.8750998247800596E-2</v>
      </c>
      <c r="AT869" s="34">
        <f t="shared" ref="AT869" si="4037">IF(I869="C","C",I869/$AJ869)</f>
        <v>7.1445273551668381E-3</v>
      </c>
      <c r="AU869" s="34">
        <f t="shared" ref="AU869" si="4038">IF(J869="C","C",J869/$AJ869)</f>
        <v>9.7922358870483773E-3</v>
      </c>
      <c r="AV869" s="34">
        <f t="shared" ref="AV869" si="4039">IF(K869="C","C",K869/$AJ869)</f>
        <v>1.6475049248790737E-2</v>
      </c>
      <c r="AW869" s="34">
        <f t="shared" ref="AW869" si="4040">IF(L869="C","C",L869/$AJ869)</f>
        <v>3.00214672977402E-2</v>
      </c>
      <c r="AX869" s="34">
        <f t="shared" ref="AX869" si="4041">IF(M869="C","C",M869/$AJ869)</f>
        <v>1.2306394674399852E-2</v>
      </c>
      <c r="AY869" s="34">
        <f t="shared" ref="AY869" si="4042">IF(N869="C","C",N869/$AJ869)</f>
        <v>1.4257419944285653E-2</v>
      </c>
      <c r="AZ869" s="34">
        <f t="shared" ref="AZ869" si="4043">IF(O869="C","C",O869/$AJ869)</f>
        <v>5.1071691489636044E-3</v>
      </c>
      <c r="BA869" s="34">
        <f t="shared" ref="BA869" si="4044">IF(P869="C","C",P869/$AJ869)</f>
        <v>6.624399283166606E-3</v>
      </c>
      <c r="BB869" s="34">
        <f t="shared" ref="BB869" si="4045">IF(Q869="C","C",Q869/$AJ869)</f>
        <v>6.91733672131686E-3</v>
      </c>
      <c r="BC869" s="34">
        <f t="shared" ref="BC869" si="4046">IF(R869="C","C",R869/$AJ869)</f>
        <v>6.7421712810279269E-2</v>
      </c>
      <c r="BD869" s="34">
        <f t="shared" ref="BD869" si="4047">IF(S869="C","C",S869/$AJ869)</f>
        <v>5.7733348946754276E-2</v>
      </c>
      <c r="BE869" s="34">
        <f t="shared" ref="BE869" si="4048">IF(T869="C","C",T869/$AJ869)</f>
        <v>1.8545156993533898E-2</v>
      </c>
      <c r="BF869" s="34">
        <f t="shared" ref="BF869" si="4049">IF(U869="C","C",U869/$AJ869)</f>
        <v>3.6842859266587216E-2</v>
      </c>
      <c r="BG869" s="34">
        <f t="shared" ref="BG869" si="4050">IF(V869="C","C",V869/$AJ869)</f>
        <v>9.7087220864993592E-2</v>
      </c>
      <c r="BH869" s="34">
        <f t="shared" ref="BH869" si="4051">IF(W869="C","C",W869/$AJ869)</f>
        <v>9.1358330710934257E-3</v>
      </c>
      <c r="BI869" s="34">
        <f t="shared" ref="BI869" si="4052">IF(X869="C","C",X869/$AJ869)</f>
        <v>2.1558733857258237E-2</v>
      </c>
      <c r="BJ869" s="34">
        <f t="shared" ref="BJ869" si="4053">IF(Y869="C","C",Y869/$AJ869)</f>
        <v>7.8551824323944367E-3</v>
      </c>
      <c r="BK869" s="34">
        <f t="shared" ref="BK869" si="4054">IF(Z869="C","C",Z869/$AJ869)</f>
        <v>0.1356369702257397</v>
      </c>
      <c r="BL869" s="34">
        <f t="shared" ref="BL869" si="4055">IF(AA869="C","C",AA869/$AJ869)</f>
        <v>3.4671009952416308E-2</v>
      </c>
      <c r="BM869" s="34">
        <f t="shared" ref="BM869" si="4056">IF(AB869="C","C",AB869/$AJ869)</f>
        <v>2.4104799910600199E-2</v>
      </c>
      <c r="BN869" s="34">
        <f t="shared" ref="BN869" si="4057">IF(AC869="C","C",AC869/$AJ869)</f>
        <v>9.1350106167216227E-2</v>
      </c>
      <c r="BO869" s="34">
        <f t="shared" ref="BO869" si="4058">IF(AD869="C","C",AD869/$AJ869)</f>
        <v>1.0708455011783021E-2</v>
      </c>
      <c r="BP869" s="34">
        <f t="shared" ref="BP869" si="4059">IF(AE869="C","C",AE869/$AJ869)</f>
        <v>8.5079932036532524E-3</v>
      </c>
      <c r="BQ869" s="34">
        <f t="shared" ref="BQ869" si="4060">IF(AF869="C","C",AF869/$AJ869)</f>
        <v>2.3688766816621732E-2</v>
      </c>
      <c r="BR869" s="34">
        <f t="shared" ref="BR869" si="4061">IF(AG869="C","C",AG869/$AJ869)</f>
        <v>2.3331197346663107E-3</v>
      </c>
      <c r="BS869" s="34">
        <f t="shared" ref="BS869" si="4062">IF(AH869="C","C",AH869/$AJ869)</f>
        <v>1.8260592735433942E-2</v>
      </c>
      <c r="BT869" s="34">
        <f t="shared" ref="BT869" si="4063">IF(AI869="C","C",AI869/$AJ869)</f>
        <v>1.179637387299288E-2</v>
      </c>
      <c r="BU869" s="34">
        <f t="shared" ref="BU869" si="4064">IF(AJ869="C","C",AJ869/$AJ869)</f>
        <v>1</v>
      </c>
    </row>
    <row r="870" spans="1:73" x14ac:dyDescent="0.2">
      <c r="A870" s="2" t="str">
        <f t="shared" si="3583"/>
        <v>YE Jan-19</v>
      </c>
      <c r="B870" s="9">
        <f t="shared" ref="B870:AJ870" si="4065">IF(OR(B210="C",B211="C",B212="C",B213="C",B214="C",B215="C",B216="C",B217="C",B218="C",B219="C",B220="C",B221="C"),"C",SUM(B210:B221))</f>
        <v>1961494</v>
      </c>
      <c r="C870" s="9">
        <f t="shared" si="4065"/>
        <v>7474523</v>
      </c>
      <c r="D870" s="9">
        <f t="shared" si="4065"/>
        <v>956340</v>
      </c>
      <c r="E870" s="9">
        <f t="shared" si="4065"/>
        <v>1436540</v>
      </c>
      <c r="F870" s="9">
        <f t="shared" si="4065"/>
        <v>1185644</v>
      </c>
      <c r="G870" s="9">
        <f t="shared" si="4065"/>
        <v>2297806</v>
      </c>
      <c r="H870" s="9">
        <f t="shared" si="4065"/>
        <v>1155588</v>
      </c>
      <c r="I870" s="9">
        <f t="shared" si="4065"/>
        <v>282692</v>
      </c>
      <c r="J870" s="9">
        <f t="shared" si="4065"/>
        <v>398787</v>
      </c>
      <c r="K870" s="9">
        <f t="shared" si="4065"/>
        <v>665946</v>
      </c>
      <c r="L870" s="9">
        <f t="shared" si="4065"/>
        <v>1211455</v>
      </c>
      <c r="M870" s="9">
        <f t="shared" si="4065"/>
        <v>495243</v>
      </c>
      <c r="N870" s="9">
        <f t="shared" si="4065"/>
        <v>577771</v>
      </c>
      <c r="O870" s="9">
        <f t="shared" si="4065"/>
        <v>206742</v>
      </c>
      <c r="P870" s="9">
        <f t="shared" si="4065"/>
        <v>268860</v>
      </c>
      <c r="Q870" s="9">
        <f t="shared" si="4065"/>
        <v>281409</v>
      </c>
      <c r="R870" s="9">
        <f t="shared" si="4065"/>
        <v>2721694</v>
      </c>
      <c r="S870" s="9">
        <f t="shared" si="4065"/>
        <v>2331458</v>
      </c>
      <c r="T870" s="9">
        <f t="shared" si="4065"/>
        <v>750128</v>
      </c>
      <c r="U870" s="9">
        <f t="shared" si="4065"/>
        <v>1482078</v>
      </c>
      <c r="V870" s="9">
        <f t="shared" si="4065"/>
        <v>3922320</v>
      </c>
      <c r="W870" s="9">
        <f t="shared" si="4065"/>
        <v>370451</v>
      </c>
      <c r="X870" s="9">
        <f t="shared" si="4065"/>
        <v>878240</v>
      </c>
      <c r="Y870" s="9">
        <f t="shared" si="4065"/>
        <v>314453</v>
      </c>
      <c r="Z870" s="9">
        <f t="shared" si="4065"/>
        <v>5485464</v>
      </c>
      <c r="AA870" s="9">
        <f t="shared" si="4065"/>
        <v>1386396</v>
      </c>
      <c r="AB870" s="9">
        <f t="shared" si="4065"/>
        <v>966421</v>
      </c>
      <c r="AC870" s="9">
        <f t="shared" si="4065"/>
        <v>3691387</v>
      </c>
      <c r="AD870" s="9">
        <f t="shared" si="4065"/>
        <v>431694</v>
      </c>
      <c r="AE870" s="9">
        <f t="shared" si="4065"/>
        <v>335659</v>
      </c>
      <c r="AF870" s="9">
        <f t="shared" si="4065"/>
        <v>948388</v>
      </c>
      <c r="AG870" s="9">
        <f t="shared" si="4065"/>
        <v>95885</v>
      </c>
      <c r="AH870" s="9">
        <f t="shared" si="4065"/>
        <v>740933</v>
      </c>
      <c r="AI870" s="9">
        <f t="shared" si="4065"/>
        <v>472614</v>
      </c>
      <c r="AJ870" s="9">
        <f t="shared" si="4065"/>
        <v>40365581</v>
      </c>
      <c r="AL870" s="1" t="str">
        <f t="shared" ref="AL870" si="4066">A870</f>
        <v>YE Jan-19</v>
      </c>
      <c r="AM870" s="34">
        <f t="shared" ref="AM870" si="4067">IF(B870="C","C",B870/$AJ870)</f>
        <v>4.8593230950893532E-2</v>
      </c>
      <c r="AN870" s="34">
        <f t="shared" ref="AN870" si="4068">IF(C870="C","C",C870/$AJ870)</f>
        <v>0.18517070273310324</v>
      </c>
      <c r="AO870" s="34">
        <f t="shared" ref="AO870" si="4069">IF(D870="C","C",D870/$AJ870)</f>
        <v>2.3691966678245014E-2</v>
      </c>
      <c r="AP870" s="34">
        <f t="shared" ref="AP870" si="4070">IF(E870="C","C",E870/$AJ870)</f>
        <v>3.5588240387274497E-2</v>
      </c>
      <c r="AQ870" s="34">
        <f t="shared" ref="AQ870" si="4071">IF(F870="C","C",F870/$AJ870)</f>
        <v>2.9372647949747088E-2</v>
      </c>
      <c r="AR870" s="34">
        <f t="shared" ref="AR870" si="4072">IF(G870="C","C",G870/$AJ870)</f>
        <v>5.6924883603186587E-2</v>
      </c>
      <c r="AS870" s="34">
        <f t="shared" ref="AS870" si="4073">IF(H870="C","C",H870/$AJ870)</f>
        <v>2.8628053192149023E-2</v>
      </c>
      <c r="AT870" s="34">
        <f t="shared" ref="AT870" si="4074">IF(I870="C","C",I870/$AJ870)</f>
        <v>7.003293226474307E-3</v>
      </c>
      <c r="AU870" s="34">
        <f t="shared" ref="AU870" si="4075">IF(J870="C","C",J870/$AJ870)</f>
        <v>9.8793821399473965E-3</v>
      </c>
      <c r="AV870" s="34">
        <f t="shared" ref="AV870" si="4076">IF(K870="C","C",K870/$AJ870)</f>
        <v>1.6497867329099015E-2</v>
      </c>
      <c r="AW870" s="34">
        <f t="shared" ref="AW870" si="4077">IF(L870="C","C",L870/$AJ870)</f>
        <v>3.0012078855002733E-2</v>
      </c>
      <c r="AX870" s="34">
        <f t="shared" ref="AX870" si="4078">IF(M870="C","C",M870/$AJ870)</f>
        <v>1.2268942691547038E-2</v>
      </c>
      <c r="AY870" s="34">
        <f t="shared" ref="AY870" si="4079">IF(N870="C","C",N870/$AJ870)</f>
        <v>1.4313456803706107E-2</v>
      </c>
      <c r="AZ870" s="34">
        <f t="shared" ref="AZ870" si="4080">IF(O870="C","C",O870/$AJ870)</f>
        <v>5.1217397316788279E-3</v>
      </c>
      <c r="BA870" s="34">
        <f t="shared" ref="BA870" si="4081">IF(P870="C","C",P870/$AJ870)</f>
        <v>6.6606250508322922E-3</v>
      </c>
      <c r="BB870" s="34">
        <f t="shared" ref="BB870" si="4082">IF(Q870="C","C",Q870/$AJ870)</f>
        <v>6.9715087217498495E-3</v>
      </c>
      <c r="BC870" s="34">
        <f t="shared" ref="BC870" si="4083">IF(R870="C","C",R870/$AJ870)</f>
        <v>6.742610740571281E-2</v>
      </c>
      <c r="BD870" s="34">
        <f t="shared" ref="BD870" si="4084">IF(S870="C","C",S870/$AJ870)</f>
        <v>5.7758564158905581E-2</v>
      </c>
      <c r="BE870" s="34">
        <f t="shared" ref="BE870" si="4085">IF(T870="C","C",T870/$AJ870)</f>
        <v>1.8583356944620714E-2</v>
      </c>
      <c r="BF870" s="34">
        <f t="shared" ref="BF870" si="4086">IF(U870="C","C",U870/$AJ870)</f>
        <v>3.6716379729552266E-2</v>
      </c>
      <c r="BG870" s="34">
        <f t="shared" ref="BG870" si="4087">IF(V870="C","C",V870/$AJ870)</f>
        <v>9.7169913149522114E-2</v>
      </c>
      <c r="BH870" s="34">
        <f t="shared" ref="BH870" si="4088">IF(W870="C","C",W870/$AJ870)</f>
        <v>9.1773979420734716E-3</v>
      </c>
      <c r="BI870" s="34">
        <f t="shared" ref="BI870" si="4089">IF(X870="C","C",X870/$AJ870)</f>
        <v>2.1757149983794362E-2</v>
      </c>
      <c r="BJ870" s="34">
        <f t="shared" ref="BJ870" si="4090">IF(Y870="C","C",Y870/$AJ870)</f>
        <v>7.7901269400779839E-3</v>
      </c>
      <c r="BK870" s="34">
        <f t="shared" ref="BK870" si="4091">IF(Z870="C","C",Z870/$AJ870)</f>
        <v>0.13589458801546794</v>
      </c>
      <c r="BL870" s="34">
        <f t="shared" ref="BL870" si="4092">IF(AA870="C","C",AA870/$AJ870)</f>
        <v>3.4345993929828483E-2</v>
      </c>
      <c r="BM870" s="34">
        <f t="shared" ref="BM870" si="4093">IF(AB870="C","C",AB870/$AJ870)</f>
        <v>2.394170915067468E-2</v>
      </c>
      <c r="BN870" s="34">
        <f t="shared" ref="BN870" si="4094">IF(AC870="C","C",AC870/$AJ870)</f>
        <v>9.1448875714188277E-2</v>
      </c>
      <c r="BO870" s="34">
        <f t="shared" ref="BO870" si="4095">IF(AD870="C","C",AD870/$AJ870)</f>
        <v>1.0694606377646342E-2</v>
      </c>
      <c r="BP870" s="34">
        <f t="shared" ref="BP870" si="4096">IF(AE870="C","C",AE870/$AJ870)</f>
        <v>8.3154755037466201E-3</v>
      </c>
      <c r="BQ870" s="34">
        <f t="shared" ref="BQ870" si="4097">IF(AF870="C","C",AF870/$AJ870)</f>
        <v>2.3494967160264581E-2</v>
      </c>
      <c r="BR870" s="34">
        <f t="shared" ref="BR870" si="4098">IF(AG870="C","C",AG870/$AJ870)</f>
        <v>2.375414836714477E-3</v>
      </c>
      <c r="BS870" s="34">
        <f t="shared" ref="BS870" si="4099">IF(AH870="C","C",AH870/$AJ870)</f>
        <v>1.8355563865165226E-2</v>
      </c>
      <c r="BT870" s="34">
        <f t="shared" ref="BT870" si="4100">IF(AI870="C","C",AI870/$AJ870)</f>
        <v>1.1708341321781049E-2</v>
      </c>
      <c r="BU870" s="34">
        <f t="shared" ref="BU870" si="4101">IF(AJ870="C","C",AJ870/$AJ870)</f>
        <v>1</v>
      </c>
    </row>
    <row r="871" spans="1:73" x14ac:dyDescent="0.2">
      <c r="A871" s="2" t="str">
        <f t="shared" si="3583"/>
        <v>YE Feb-19</v>
      </c>
      <c r="B871" s="9">
        <f t="shared" ref="B871:AJ871" si="4102">IF(OR(B211="C",B212="C",B213="C",B214="C",B215="C",B216="C",B217="C",B218="C",B219="C",B220="C",B221="C",B222="C"),"C",SUM(B211:B222))</f>
        <v>1955275</v>
      </c>
      <c r="C871" s="9">
        <f t="shared" si="4102"/>
        <v>7475656</v>
      </c>
      <c r="D871" s="9">
        <f t="shared" si="4102"/>
        <v>960870</v>
      </c>
      <c r="E871" s="9">
        <f t="shared" si="4102"/>
        <v>1438549</v>
      </c>
      <c r="F871" s="9">
        <f t="shared" si="4102"/>
        <v>1185820</v>
      </c>
      <c r="G871" s="9">
        <f t="shared" si="4102"/>
        <v>2282705</v>
      </c>
      <c r="H871" s="9">
        <f t="shared" si="4102"/>
        <v>1145418</v>
      </c>
      <c r="I871" s="9">
        <f t="shared" si="4102"/>
        <v>286961</v>
      </c>
      <c r="J871" s="9">
        <f t="shared" si="4102"/>
        <v>403624</v>
      </c>
      <c r="K871" s="9">
        <f t="shared" si="4102"/>
        <v>670242</v>
      </c>
      <c r="L871" s="9">
        <f t="shared" si="4102"/>
        <v>1210607</v>
      </c>
      <c r="M871" s="9">
        <f t="shared" si="4102"/>
        <v>492830</v>
      </c>
      <c r="N871" s="9">
        <f t="shared" si="4102"/>
        <v>579442</v>
      </c>
      <c r="O871" s="9">
        <f t="shared" si="4102"/>
        <v>210622</v>
      </c>
      <c r="P871" s="9">
        <f t="shared" si="4102"/>
        <v>269338</v>
      </c>
      <c r="Q871" s="9">
        <f t="shared" si="4102"/>
        <v>285292</v>
      </c>
      <c r="R871" s="9">
        <f t="shared" si="4102"/>
        <v>2726357</v>
      </c>
      <c r="S871" s="9">
        <f t="shared" si="4102"/>
        <v>2333196</v>
      </c>
      <c r="T871" s="9">
        <f t="shared" si="4102"/>
        <v>746190</v>
      </c>
      <c r="U871" s="9">
        <f t="shared" si="4102"/>
        <v>1489921</v>
      </c>
      <c r="V871" s="9">
        <f t="shared" si="4102"/>
        <v>3924611</v>
      </c>
      <c r="W871" s="9">
        <f t="shared" si="4102"/>
        <v>367669</v>
      </c>
      <c r="X871" s="9">
        <f t="shared" si="4102"/>
        <v>883743</v>
      </c>
      <c r="Y871" s="9">
        <f t="shared" si="4102"/>
        <v>311232</v>
      </c>
      <c r="Z871" s="9">
        <f t="shared" si="4102"/>
        <v>5487255</v>
      </c>
      <c r="AA871" s="9">
        <f t="shared" si="4102"/>
        <v>1383402</v>
      </c>
      <c r="AB871" s="9">
        <f t="shared" si="4102"/>
        <v>960464</v>
      </c>
      <c r="AC871" s="9">
        <f t="shared" si="4102"/>
        <v>3688042</v>
      </c>
      <c r="AD871" s="9">
        <f t="shared" si="4102"/>
        <v>430522</v>
      </c>
      <c r="AE871" s="9">
        <f t="shared" si="4102"/>
        <v>334597</v>
      </c>
      <c r="AF871" s="9">
        <f t="shared" si="4102"/>
        <v>939218</v>
      </c>
      <c r="AG871" s="9">
        <f t="shared" si="4102"/>
        <v>96975</v>
      </c>
      <c r="AH871" s="9">
        <f t="shared" si="4102"/>
        <v>741317</v>
      </c>
      <c r="AI871" s="9">
        <f t="shared" si="4102"/>
        <v>472502</v>
      </c>
      <c r="AJ871" s="9">
        <f t="shared" si="4102"/>
        <v>40350011</v>
      </c>
      <c r="AL871" s="1" t="str">
        <f t="shared" ref="AL871" si="4103">A871</f>
        <v>YE Feb-19</v>
      </c>
      <c r="AM871" s="34">
        <f t="shared" ref="AM871" si="4104">IF(B871="C","C",B871/$AJ871)</f>
        <v>4.8457855438998519E-2</v>
      </c>
      <c r="AN871" s="34">
        <f t="shared" ref="AN871" si="4105">IF(C871="C","C",C871/$AJ871)</f>
        <v>0.18527023449882082</v>
      </c>
      <c r="AO871" s="34">
        <f t="shared" ref="AO871" si="4106">IF(D871="C","C",D871/$AJ871)</f>
        <v>2.3813376407753644E-2</v>
      </c>
      <c r="AP871" s="34">
        <f t="shared" ref="AP871" si="4107">IF(E871="C","C",E871/$AJ871)</f>
        <v>3.5651762275851671E-2</v>
      </c>
      <c r="AQ871" s="34">
        <f t="shared" ref="AQ871" si="4108">IF(F871="C","C",F871/$AJ871)</f>
        <v>2.9388343909001659E-2</v>
      </c>
      <c r="AR871" s="34">
        <f t="shared" ref="AR871" si="4109">IF(G871="C","C",G871/$AJ871)</f>
        <v>5.6572599199539254E-2</v>
      </c>
      <c r="AS871" s="34">
        <f t="shared" ref="AS871" si="4110">IF(H871="C","C",H871/$AJ871)</f>
        <v>2.8387055458299629E-2</v>
      </c>
      <c r="AT871" s="34">
        <f t="shared" ref="AT871" si="4111">IF(I871="C","C",I871/$AJ871)</f>
        <v>7.1117948394115683E-3</v>
      </c>
      <c r="AU871" s="34">
        <f t="shared" ref="AU871" si="4112">IF(J871="C","C",J871/$AJ871)</f>
        <v>1.0003070383301754E-2</v>
      </c>
      <c r="AV871" s="34">
        <f t="shared" ref="AV871" si="4113">IF(K871="C","C",K871/$AJ871)</f>
        <v>1.661070179138241E-2</v>
      </c>
      <c r="AW871" s="34">
        <f t="shared" ref="AW871" si="4114">IF(L871="C","C",L871/$AJ871)</f>
        <v>3.000264361761884E-2</v>
      </c>
      <c r="AX871" s="34">
        <f t="shared" ref="AX871" si="4115">IF(M871="C","C",M871/$AJ871)</f>
        <v>1.2213875232896467E-2</v>
      </c>
      <c r="AY871" s="34">
        <f t="shared" ref="AY871" si="4116">IF(N871="C","C",N871/$AJ871)</f>
        <v>1.436039261550635E-2</v>
      </c>
      <c r="AZ871" s="34">
        <f t="shared" ref="AZ871" si="4117">IF(O871="C","C",O871/$AJ871)</f>
        <v>5.2198746612485431E-3</v>
      </c>
      <c r="BA871" s="34">
        <f t="shared" ref="BA871" si="4118">IF(P871="C","C",P871/$AJ871)</f>
        <v>6.6750415507941252E-3</v>
      </c>
      <c r="BB871" s="34">
        <f t="shared" ref="BB871" si="4119">IF(Q871="C","C",Q871/$AJ871)</f>
        <v>7.0704317775774584E-3</v>
      </c>
      <c r="BC871" s="34">
        <f t="shared" ref="BC871" si="4120">IF(R871="C","C",R871/$AJ871)</f>
        <v>6.7567689138919931E-2</v>
      </c>
      <c r="BD871" s="34">
        <f t="shared" ref="BD871" si="4121">IF(S871="C","C",S871/$AJ871)</f>
        <v>5.7823924756798706E-2</v>
      </c>
      <c r="BE871" s="34">
        <f t="shared" ref="BE871" si="4122">IF(T871="C","C",T871/$AJ871)</f>
        <v>1.8492931761530374E-2</v>
      </c>
      <c r="BF871" s="34">
        <f t="shared" ref="BF871" si="4123">IF(U871="C","C",U871/$AJ871)</f>
        <v>3.6924921780070889E-2</v>
      </c>
      <c r="BG871" s="34">
        <f t="shared" ref="BG871" si="4124">IF(V871="C","C",V871/$AJ871)</f>
        <v>9.7264186619428677E-2</v>
      </c>
      <c r="BH871" s="34">
        <f t="shared" ref="BH871" si="4125">IF(W871="C","C",W871/$AJ871)</f>
        <v>9.1119925593081009E-3</v>
      </c>
      <c r="BI871" s="34">
        <f t="shared" ref="BI871" si="4126">IF(X871="C","C",X871/$AJ871)</f>
        <v>2.1901927114716276E-2</v>
      </c>
      <c r="BJ871" s="34">
        <f t="shared" ref="BJ871" si="4127">IF(Y871="C","C",Y871/$AJ871)</f>
        <v>7.7133064474257515E-3</v>
      </c>
      <c r="BK871" s="34">
        <f t="shared" ref="BK871" si="4128">IF(Z871="C","C",Z871/$AJ871)</f>
        <v>0.13599141274087881</v>
      </c>
      <c r="BL871" s="34">
        <f t="shared" ref="BL871" si="4129">IF(AA871="C","C",AA871/$AJ871)</f>
        <v>3.4285046415476812E-2</v>
      </c>
      <c r="BM871" s="34">
        <f t="shared" ref="BM871" si="4130">IF(AB871="C","C",AB871/$AJ871)</f>
        <v>2.3803314452628031E-2</v>
      </c>
      <c r="BN871" s="34">
        <f t="shared" ref="BN871" si="4131">IF(AC871="C","C",AC871/$AJ871)</f>
        <v>9.1401263806346916E-2</v>
      </c>
      <c r="BO871" s="34">
        <f t="shared" ref="BO871" si="4132">IF(AD871="C","C",AD871/$AJ871)</f>
        <v>1.0669687301943983E-2</v>
      </c>
      <c r="BP871" s="34">
        <f t="shared" ref="BP871" si="4133">IF(AE871="C","C",AE871/$AJ871)</f>
        <v>8.2923645299625825E-3</v>
      </c>
      <c r="BQ871" s="34">
        <f t="shared" ref="BQ871" si="4134">IF(AF871="C","C",AF871/$AJ871)</f>
        <v>2.3276771845241875E-2</v>
      </c>
      <c r="BR871" s="34">
        <f t="shared" ref="BR871" si="4135">IF(AG871="C","C",AG871/$AJ871)</f>
        <v>2.4033450697200556E-3</v>
      </c>
      <c r="BS871" s="34">
        <f t="shared" ref="BS871" si="4136">IF(AH871="C","C",AH871/$AJ871)</f>
        <v>1.8372163516882312E-2</v>
      </c>
      <c r="BT871" s="34">
        <f t="shared" ref="BT871" si="4137">IF(AI871="C","C",AI871/$AJ871)</f>
        <v>1.1710083548676108E-2</v>
      </c>
      <c r="BU871" s="34">
        <f t="shared" ref="BU871" si="4138">IF(AJ871="C","C",AJ871/$AJ871)</f>
        <v>1</v>
      </c>
    </row>
    <row r="872" spans="1:73" x14ac:dyDescent="0.2">
      <c r="A872" s="2" t="str">
        <f t="shared" si="3583"/>
        <v>YE Mar-19</v>
      </c>
      <c r="B872" s="9">
        <f t="shared" ref="B872:AJ872" si="4139">IF(OR(B212="C",B213="C",B214="C",B215="C",B216="C",B217="C",B218="C",B219="C",B220="C",B221="C",B222="C",B223="C"),"C",SUM(B212:B223))</f>
        <v>1934251</v>
      </c>
      <c r="C872" s="9">
        <f t="shared" si="4139"/>
        <v>7469785</v>
      </c>
      <c r="D872" s="9">
        <f t="shared" si="4139"/>
        <v>956185</v>
      </c>
      <c r="E872" s="9">
        <f t="shared" si="4139"/>
        <v>1451442</v>
      </c>
      <c r="F872" s="9">
        <f t="shared" si="4139"/>
        <v>1185238</v>
      </c>
      <c r="G872" s="9">
        <f t="shared" si="4139"/>
        <v>2265961</v>
      </c>
      <c r="H872" s="9">
        <f t="shared" si="4139"/>
        <v>1132566</v>
      </c>
      <c r="I872" s="9">
        <f t="shared" si="4139"/>
        <v>283304</v>
      </c>
      <c r="J872" s="9">
        <f t="shared" si="4139"/>
        <v>405188</v>
      </c>
      <c r="K872" s="9">
        <f t="shared" si="4139"/>
        <v>667650</v>
      </c>
      <c r="L872" s="9">
        <f t="shared" si="4139"/>
        <v>1216606</v>
      </c>
      <c r="M872" s="9">
        <f t="shared" si="4139"/>
        <v>490343</v>
      </c>
      <c r="N872" s="9">
        <f t="shared" si="4139"/>
        <v>582110</v>
      </c>
      <c r="O872" s="9">
        <f t="shared" si="4139"/>
        <v>208903</v>
      </c>
      <c r="P872" s="9">
        <f t="shared" si="4139"/>
        <v>266858</v>
      </c>
      <c r="Q872" s="9">
        <f t="shared" si="4139"/>
        <v>286175</v>
      </c>
      <c r="R872" s="9">
        <f t="shared" si="4139"/>
        <v>2735413</v>
      </c>
      <c r="S872" s="9">
        <f t="shared" si="4139"/>
        <v>2340686</v>
      </c>
      <c r="T872" s="9">
        <f t="shared" si="4139"/>
        <v>735551</v>
      </c>
      <c r="U872" s="9">
        <f t="shared" si="4139"/>
        <v>1469050</v>
      </c>
      <c r="V872" s="9">
        <f t="shared" si="4139"/>
        <v>3915648</v>
      </c>
      <c r="W872" s="9">
        <f t="shared" si="4139"/>
        <v>358677</v>
      </c>
      <c r="X872" s="9">
        <f t="shared" si="4139"/>
        <v>886581</v>
      </c>
      <c r="Y872" s="9">
        <f t="shared" si="4139"/>
        <v>304830</v>
      </c>
      <c r="Z872" s="9">
        <f t="shared" si="4139"/>
        <v>5465735</v>
      </c>
      <c r="AA872" s="9">
        <f t="shared" si="4139"/>
        <v>1358254</v>
      </c>
      <c r="AB872" s="9">
        <f t="shared" si="4139"/>
        <v>950527</v>
      </c>
      <c r="AC872" s="9">
        <f t="shared" si="4139"/>
        <v>3684597</v>
      </c>
      <c r="AD872" s="9">
        <f t="shared" si="4139"/>
        <v>423949</v>
      </c>
      <c r="AE872" s="9">
        <f t="shared" si="4139"/>
        <v>325687</v>
      </c>
      <c r="AF872" s="9">
        <f t="shared" si="4139"/>
        <v>928480</v>
      </c>
      <c r="AG872" s="9">
        <f t="shared" si="4139"/>
        <v>96545</v>
      </c>
      <c r="AH872" s="9">
        <f t="shared" si="4139"/>
        <v>734331</v>
      </c>
      <c r="AI872" s="9">
        <f t="shared" si="4139"/>
        <v>470887</v>
      </c>
      <c r="AJ872" s="9">
        <f t="shared" si="4139"/>
        <v>40181565</v>
      </c>
      <c r="AL872" s="1" t="str">
        <f t="shared" ref="AL872" si="4140">A872</f>
        <v>YE Mar-19</v>
      </c>
      <c r="AM872" s="34">
        <f t="shared" ref="AM872" si="4141">IF(B872="C","C",B872/$AJ872)</f>
        <v>4.8137771637316765E-2</v>
      </c>
      <c r="AN872" s="34">
        <f t="shared" ref="AN872" si="4142">IF(C872="C","C",C872/$AJ872)</f>
        <v>0.18590079804009624</v>
      </c>
      <c r="AO872" s="34">
        <f t="shared" ref="AO872" si="4143">IF(D872="C","C",D872/$AJ872)</f>
        <v>2.3796609216191554E-2</v>
      </c>
      <c r="AP872" s="34">
        <f t="shared" ref="AP872" si="4144">IF(E872="C","C",E872/$AJ872)</f>
        <v>3.6122087330346643E-2</v>
      </c>
      <c r="AQ872" s="34">
        <f t="shared" ref="AQ872" si="4145">IF(F872="C","C",F872/$AJ872)</f>
        <v>2.949705916133431E-2</v>
      </c>
      <c r="AR872" s="34">
        <f t="shared" ref="AR872" si="4146">IF(G872="C","C",G872/$AJ872)</f>
        <v>5.6393049897384535E-2</v>
      </c>
      <c r="AS872" s="34">
        <f t="shared" ref="AS872" si="4147">IF(H872="C","C",H872/$AJ872)</f>
        <v>2.8186209272834446E-2</v>
      </c>
      <c r="AT872" s="34">
        <f t="shared" ref="AT872" si="4148">IF(I872="C","C",I872/$AJ872)</f>
        <v>7.0505964613374319E-3</v>
      </c>
      <c r="AU872" s="34">
        <f t="shared" ref="AU872" si="4149">IF(J872="C","C",J872/$AJ872)</f>
        <v>1.0083927791264477E-2</v>
      </c>
      <c r="AV872" s="34">
        <f t="shared" ref="AV872" si="4150">IF(K872="C","C",K872/$AJ872)</f>
        <v>1.6615828676658066E-2</v>
      </c>
      <c r="AW872" s="34">
        <f t="shared" ref="AW872" si="4151">IF(L872="C","C",L872/$AJ872)</f>
        <v>3.0277715663887157E-2</v>
      </c>
      <c r="AX872" s="34">
        <f t="shared" ref="AX872" si="4152">IF(M872="C","C",M872/$AJ872)</f>
        <v>1.2203183225939556E-2</v>
      </c>
      <c r="AY872" s="34">
        <f t="shared" ref="AY872" si="4153">IF(N872="C","C",N872/$AJ872)</f>
        <v>1.4486991733647009E-2</v>
      </c>
      <c r="AZ872" s="34">
        <f t="shared" ref="AZ872" si="4154">IF(O872="C","C",O872/$AJ872)</f>
        <v>5.1989761971690251E-3</v>
      </c>
      <c r="BA872" s="34">
        <f t="shared" ref="BA872" si="4155">IF(P872="C","C",P872/$AJ872)</f>
        <v>6.6413042896661693E-3</v>
      </c>
      <c r="BB872" s="34">
        <f t="shared" ref="BB872" si="4156">IF(Q872="C","C",Q872/$AJ872)</f>
        <v>7.1220471377856989E-3</v>
      </c>
      <c r="BC872" s="34">
        <f t="shared" ref="BC872" si="4157">IF(R872="C","C",R872/$AJ872)</f>
        <v>6.8076318082682941E-2</v>
      </c>
      <c r="BD872" s="34">
        <f t="shared" ref="BD872" si="4158">IF(S872="C","C",S872/$AJ872)</f>
        <v>5.8252733560775941E-2</v>
      </c>
      <c r="BE872" s="34">
        <f t="shared" ref="BE872" si="4159">IF(T872="C","C",T872/$AJ872)</f>
        <v>1.8305683215673656E-2</v>
      </c>
      <c r="BF872" s="34">
        <f t="shared" ref="BF872" si="4160">IF(U872="C","C",U872/$AJ872)</f>
        <v>3.6560298236268302E-2</v>
      </c>
      <c r="BG872" s="34">
        <f t="shared" ref="BG872" si="4161">IF(V872="C","C",V872/$AJ872)</f>
        <v>9.7448867409718865E-2</v>
      </c>
      <c r="BH872" s="34">
        <f t="shared" ref="BH872" si="4162">IF(W872="C","C",W872/$AJ872)</f>
        <v>8.9264069231748434E-3</v>
      </c>
      <c r="BI872" s="34">
        <f t="shared" ref="BI872" si="4163">IF(X872="C","C",X872/$AJ872)</f>
        <v>2.2064372057185925E-2</v>
      </c>
      <c r="BJ872" s="34">
        <f t="shared" ref="BJ872" si="4164">IF(Y872="C","C",Y872/$AJ872)</f>
        <v>7.5863147689742795E-3</v>
      </c>
      <c r="BK872" s="34">
        <f t="shared" ref="BK872" si="4165">IF(Z872="C","C",Z872/$AJ872)</f>
        <v>0.13602593627201928</v>
      </c>
      <c r="BL872" s="34">
        <f t="shared" ref="BL872" si="4166">IF(AA872="C","C",AA872/$AJ872)</f>
        <v>3.3802914346417322E-2</v>
      </c>
      <c r="BM872" s="34">
        <f t="shared" ref="BM872" si="4167">IF(AB872="C","C",AB872/$AJ872)</f>
        <v>2.3655798374204687E-2</v>
      </c>
      <c r="BN872" s="34">
        <f t="shared" ref="BN872" si="4168">IF(AC872="C","C",AC872/$AJ872)</f>
        <v>9.1698693169367601E-2</v>
      </c>
      <c r="BO872" s="34">
        <f t="shared" ref="BO872" si="4169">IF(AD872="C","C",AD872/$AJ872)</f>
        <v>1.0550833448124781E-2</v>
      </c>
      <c r="BP872" s="34">
        <f t="shared" ref="BP872" si="4170">IF(AE872="C","C",AE872/$AJ872)</f>
        <v>8.1053836504377062E-3</v>
      </c>
      <c r="BQ872" s="34">
        <f t="shared" ref="BQ872" si="4171">IF(AF872="C","C",AF872/$AJ872)</f>
        <v>2.3107113921520976E-2</v>
      </c>
      <c r="BR872" s="34">
        <f t="shared" ref="BR872" si="4172">IF(AG872="C","C",AG872/$AJ872)</f>
        <v>2.4027187592120915E-3</v>
      </c>
      <c r="BS872" s="34">
        <f t="shared" ref="BS872" si="4173">IF(AH872="C","C",AH872/$AJ872)</f>
        <v>1.8275321033414203E-2</v>
      </c>
      <c r="BT872" s="34">
        <f t="shared" ref="BT872" si="4174">IF(AI872="C","C",AI872/$AJ872)</f>
        <v>1.1718981080005221E-2</v>
      </c>
      <c r="BU872" s="34">
        <f t="shared" ref="BU872" si="4175">IF(AJ872="C","C",AJ872/$AJ872)</f>
        <v>1</v>
      </c>
    </row>
    <row r="873" spans="1:73" x14ac:dyDescent="0.2">
      <c r="A873" s="2" t="str">
        <f t="shared" si="3583"/>
        <v>YE Apr-19</v>
      </c>
      <c r="B873" s="9">
        <f t="shared" ref="B873:AJ873" si="4176">IF(OR(B213="C",B214="C",B215="C",B216="C",B217="C",B218="C",B219="C",B220="C",B221="C",B222="C",B223="C",B224="C"),"C",SUM(B213:B224))</f>
        <v>1960322</v>
      </c>
      <c r="C873" s="9">
        <f t="shared" si="4176"/>
        <v>7488502</v>
      </c>
      <c r="D873" s="9">
        <f t="shared" si="4176"/>
        <v>962906</v>
      </c>
      <c r="E873" s="9">
        <f t="shared" si="4176"/>
        <v>1469884</v>
      </c>
      <c r="F873" s="9">
        <f t="shared" si="4176"/>
        <v>1202321</v>
      </c>
      <c r="G873" s="9">
        <f t="shared" si="4176"/>
        <v>2281569</v>
      </c>
      <c r="H873" s="9">
        <f t="shared" si="4176"/>
        <v>1138816</v>
      </c>
      <c r="I873" s="9">
        <f t="shared" si="4176"/>
        <v>287490</v>
      </c>
      <c r="J873" s="9">
        <f t="shared" si="4176"/>
        <v>413764</v>
      </c>
      <c r="K873" s="9">
        <f t="shared" si="4176"/>
        <v>669746</v>
      </c>
      <c r="L873" s="9">
        <f t="shared" si="4176"/>
        <v>1226323</v>
      </c>
      <c r="M873" s="9">
        <f t="shared" si="4176"/>
        <v>494539</v>
      </c>
      <c r="N873" s="9">
        <f t="shared" si="4176"/>
        <v>587740</v>
      </c>
      <c r="O873" s="9">
        <f t="shared" si="4176"/>
        <v>210991</v>
      </c>
      <c r="P873" s="9">
        <f t="shared" si="4176"/>
        <v>267495</v>
      </c>
      <c r="Q873" s="9">
        <f t="shared" si="4176"/>
        <v>288241</v>
      </c>
      <c r="R873" s="9">
        <f t="shared" si="4176"/>
        <v>2750054</v>
      </c>
      <c r="S873" s="9">
        <f t="shared" si="4176"/>
        <v>2356557</v>
      </c>
      <c r="T873" s="9">
        <f t="shared" si="4176"/>
        <v>741815</v>
      </c>
      <c r="U873" s="9">
        <f t="shared" si="4176"/>
        <v>1476018</v>
      </c>
      <c r="V873" s="9">
        <f t="shared" si="4176"/>
        <v>3921197</v>
      </c>
      <c r="W873" s="9">
        <f t="shared" si="4176"/>
        <v>361571</v>
      </c>
      <c r="X873" s="9">
        <f t="shared" si="4176"/>
        <v>890374</v>
      </c>
      <c r="Y873" s="9">
        <f t="shared" si="4176"/>
        <v>308109</v>
      </c>
      <c r="Z873" s="9">
        <f t="shared" si="4176"/>
        <v>5481251</v>
      </c>
      <c r="AA873" s="9">
        <f t="shared" si="4176"/>
        <v>1342044</v>
      </c>
      <c r="AB873" s="9">
        <f t="shared" si="4176"/>
        <v>951795</v>
      </c>
      <c r="AC873" s="9">
        <f t="shared" si="4176"/>
        <v>3681354</v>
      </c>
      <c r="AD873" s="9">
        <f t="shared" si="4176"/>
        <v>428205</v>
      </c>
      <c r="AE873" s="9">
        <f t="shared" si="4176"/>
        <v>325918</v>
      </c>
      <c r="AF873" s="9">
        <f t="shared" si="4176"/>
        <v>926466</v>
      </c>
      <c r="AG873" s="9">
        <f t="shared" si="4176"/>
        <v>96754</v>
      </c>
      <c r="AH873" s="9">
        <f t="shared" si="4176"/>
        <v>732833</v>
      </c>
      <c r="AI873" s="9">
        <f t="shared" si="4176"/>
        <v>470970</v>
      </c>
      <c r="AJ873" s="9">
        <f t="shared" si="4176"/>
        <v>40356122</v>
      </c>
      <c r="AL873" s="1" t="str">
        <f t="shared" ref="AL873" si="4177">A873</f>
        <v>YE Apr-19</v>
      </c>
      <c r="AM873" s="34">
        <f t="shared" ref="AM873" si="4178">IF(B873="C","C",B873/$AJ873)</f>
        <v>4.8575579189695184E-2</v>
      </c>
      <c r="AN873" s="34">
        <f t="shared" ref="AN873" si="4179">IF(C873="C","C",C873/$AJ873)</f>
        <v>0.18556049562938678</v>
      </c>
      <c r="AO873" s="34">
        <f t="shared" ref="AO873" si="4180">IF(D873="C","C",D873/$AJ873)</f>
        <v>2.386022125713665E-2</v>
      </c>
      <c r="AP873" s="34">
        <f t="shared" ref="AP873" si="4181">IF(E873="C","C",E873/$AJ873)</f>
        <v>3.6422825761107572E-2</v>
      </c>
      <c r="AQ873" s="34">
        <f t="shared" ref="AQ873" si="4182">IF(F873="C","C",F873/$AJ873)</f>
        <v>2.9792778404228237E-2</v>
      </c>
      <c r="AR873" s="34">
        <f t="shared" ref="AR873" si="4183">IF(G873="C","C",G873/$AJ873)</f>
        <v>5.6535883205031445E-2</v>
      </c>
      <c r="AS873" s="34">
        <f t="shared" ref="AS873" si="4184">IF(H873="C","C",H873/$AJ873)</f>
        <v>2.8219163377492019E-2</v>
      </c>
      <c r="AT873" s="34">
        <f t="shared" ref="AT873" si="4185">IF(I873="C","C",I873/$AJ873)</f>
        <v>7.1238262189811004E-3</v>
      </c>
      <c r="AU873" s="34">
        <f t="shared" ref="AU873" si="4186">IF(J873="C","C",J873/$AJ873)</f>
        <v>1.0252818642980612E-2</v>
      </c>
      <c r="AV873" s="34">
        <f t="shared" ref="AV873" si="4187">IF(K873="C","C",K873/$AJ873)</f>
        <v>1.6595895908928019E-2</v>
      </c>
      <c r="AW873" s="34">
        <f t="shared" ref="AW873" si="4188">IF(L873="C","C",L873/$AJ873)</f>
        <v>3.0387533271903577E-2</v>
      </c>
      <c r="AX873" s="34">
        <f t="shared" ref="AX873" si="4189">IF(M873="C","C",M873/$AJ873)</f>
        <v>1.2254373698245832E-2</v>
      </c>
      <c r="AY873" s="34">
        <f t="shared" ref="AY873" si="4190">IF(N873="C","C",N873/$AJ873)</f>
        <v>1.4563837427193822E-2</v>
      </c>
      <c r="AZ873" s="34">
        <f t="shared" ref="AZ873" si="4191">IF(O873="C","C",O873/$AJ873)</f>
        <v>5.2282278262514919E-3</v>
      </c>
      <c r="BA873" s="34">
        <f t="shared" ref="BA873" si="4192">IF(P873="C","C",P873/$AJ873)</f>
        <v>6.6283623585041201E-3</v>
      </c>
      <c r="BB873" s="34">
        <f t="shared" ref="BB873" si="4193">IF(Q873="C","C",Q873/$AJ873)</f>
        <v>7.1424355392720835E-3</v>
      </c>
      <c r="BC873" s="34">
        <f t="shared" ref="BC873" si="4194">IF(R873="C","C",R873/$AJ873)</f>
        <v>6.8144654731691012E-2</v>
      </c>
      <c r="BD873" s="34">
        <f t="shared" ref="BD873" si="4195">IF(S873="C","C",S873/$AJ873)</f>
        <v>5.8394039942688249E-2</v>
      </c>
      <c r="BE873" s="34">
        <f t="shared" ref="BE873" si="4196">IF(T873="C","C",T873/$AJ873)</f>
        <v>1.8381721613389908E-2</v>
      </c>
      <c r="BF873" s="34">
        <f t="shared" ref="BF873" si="4197">IF(U873="C","C",U873/$AJ873)</f>
        <v>3.6574822526307164E-2</v>
      </c>
      <c r="BG873" s="34">
        <f t="shared" ref="BG873" si="4198">IF(V873="C","C",V873/$AJ873)</f>
        <v>9.7164861380882928E-2</v>
      </c>
      <c r="BH873" s="34">
        <f t="shared" ref="BH873" si="4199">IF(W873="C","C",W873/$AJ873)</f>
        <v>8.9595080518390744E-3</v>
      </c>
      <c r="BI873" s="34">
        <f t="shared" ref="BI873" si="4200">IF(X873="C","C",X873/$AJ873)</f>
        <v>2.2062922696090569E-2</v>
      </c>
      <c r="BJ873" s="34">
        <f t="shared" ref="BJ873" si="4201">IF(Y873="C","C",Y873/$AJ873)</f>
        <v>7.6347524174894708E-3</v>
      </c>
      <c r="BK873" s="34">
        <f t="shared" ref="BK873" si="4202">IF(Z873="C","C",Z873/$AJ873)</f>
        <v>0.13582204454630203</v>
      </c>
      <c r="BL873" s="34">
        <f t="shared" ref="BL873" si="4203">IF(AA873="C","C",AA873/$AJ873)</f>
        <v>3.3255028815702359E-2</v>
      </c>
      <c r="BM873" s="34">
        <f t="shared" ref="BM873" si="4204">IF(AB873="C","C",AB873/$AJ873)</f>
        <v>2.3584897478504004E-2</v>
      </c>
      <c r="BN873" s="34">
        <f t="shared" ref="BN873" si="4205">IF(AC873="C","C",AC873/$AJ873)</f>
        <v>9.122169865578264E-2</v>
      </c>
      <c r="BO873" s="34">
        <f t="shared" ref="BO873" si="4206">IF(AD873="C","C",AD873/$AJ873)</f>
        <v>1.0610657783223076E-2</v>
      </c>
      <c r="BP873" s="34">
        <f t="shared" ref="BP873" si="4207">IF(AE873="C","C",AE873/$AJ873)</f>
        <v>8.0760485360808452E-3</v>
      </c>
      <c r="BQ873" s="34">
        <f t="shared" ref="BQ873" si="4208">IF(AF873="C","C",AF873/$AJ873)</f>
        <v>2.2957260363124087E-2</v>
      </c>
      <c r="BR873" s="34">
        <f t="shared" ref="BR873" si="4209">IF(AG873="C","C",AG873/$AJ873)</f>
        <v>2.3975048940530013E-3</v>
      </c>
      <c r="BS873" s="34">
        <f t="shared" ref="BS873" si="4210">IF(AH873="C","C",AH873/$AJ873)</f>
        <v>1.8159153151534234E-2</v>
      </c>
      <c r="BT873" s="34">
        <f t="shared" ref="BT873" si="4211">IF(AI873="C","C",AI873/$AJ873)</f>
        <v>1.1670348305518554E-2</v>
      </c>
      <c r="BU873" s="34">
        <f t="shared" ref="BU873" si="4212">IF(AJ873="C","C",AJ873/$AJ873)</f>
        <v>1</v>
      </c>
    </row>
    <row r="874" spans="1:73" x14ac:dyDescent="0.2">
      <c r="A874" s="2" t="str">
        <f t="shared" si="3583"/>
        <v>YE May-19</v>
      </c>
      <c r="B874" s="9">
        <f t="shared" ref="B874:AJ874" si="4213">IF(OR(B214="C",B215="C",B216="C",B217="C",B218="C",B219="C",B220="C",B221="C",B222="C",B223="C",B224="C",B225="C"),"C",SUM(B214:B225))</f>
        <v>1960737</v>
      </c>
      <c r="C874" s="9">
        <f t="shared" si="4213"/>
        <v>7501779</v>
      </c>
      <c r="D874" s="9">
        <f t="shared" si="4213"/>
        <v>962530</v>
      </c>
      <c r="E874" s="9">
        <f t="shared" si="4213"/>
        <v>1477186</v>
      </c>
      <c r="F874" s="9">
        <f t="shared" si="4213"/>
        <v>1202132</v>
      </c>
      <c r="G874" s="9">
        <f t="shared" si="4213"/>
        <v>2282428</v>
      </c>
      <c r="H874" s="9">
        <f t="shared" si="4213"/>
        <v>1139230</v>
      </c>
      <c r="I874" s="9">
        <f t="shared" si="4213"/>
        <v>289373</v>
      </c>
      <c r="J874" s="9">
        <f t="shared" si="4213"/>
        <v>416026</v>
      </c>
      <c r="K874" s="9">
        <f t="shared" si="4213"/>
        <v>667554</v>
      </c>
      <c r="L874" s="9">
        <f t="shared" si="4213"/>
        <v>1232363</v>
      </c>
      <c r="M874" s="9">
        <f t="shared" si="4213"/>
        <v>491451</v>
      </c>
      <c r="N874" s="9">
        <f t="shared" si="4213"/>
        <v>590114</v>
      </c>
      <c r="O874" s="9">
        <f t="shared" si="4213"/>
        <v>210891</v>
      </c>
      <c r="P874" s="9">
        <f t="shared" si="4213"/>
        <v>267684</v>
      </c>
      <c r="Q874" s="9">
        <f t="shared" si="4213"/>
        <v>289655</v>
      </c>
      <c r="R874" s="9">
        <f t="shared" si="4213"/>
        <v>2760831</v>
      </c>
      <c r="S874" s="9">
        <f t="shared" si="4213"/>
        <v>2366254</v>
      </c>
      <c r="T874" s="9">
        <f t="shared" si="4213"/>
        <v>739038</v>
      </c>
      <c r="U874" s="9">
        <f t="shared" si="4213"/>
        <v>1477398</v>
      </c>
      <c r="V874" s="9">
        <f t="shared" si="4213"/>
        <v>3924128</v>
      </c>
      <c r="W874" s="9">
        <f t="shared" si="4213"/>
        <v>361380</v>
      </c>
      <c r="X874" s="9">
        <f t="shared" si="4213"/>
        <v>889853</v>
      </c>
      <c r="Y874" s="9">
        <f t="shared" si="4213"/>
        <v>306484</v>
      </c>
      <c r="Z874" s="9">
        <f t="shared" si="4213"/>
        <v>5481844</v>
      </c>
      <c r="AA874" s="9">
        <f t="shared" si="4213"/>
        <v>1339446</v>
      </c>
      <c r="AB874" s="9">
        <f t="shared" si="4213"/>
        <v>948378</v>
      </c>
      <c r="AC874" s="9">
        <f t="shared" si="4213"/>
        <v>3670549</v>
      </c>
      <c r="AD874" s="9">
        <f t="shared" si="4213"/>
        <v>426539</v>
      </c>
      <c r="AE874" s="9">
        <f t="shared" si="4213"/>
        <v>327149</v>
      </c>
      <c r="AF874" s="9">
        <f t="shared" si="4213"/>
        <v>927175</v>
      </c>
      <c r="AG874" s="9">
        <f t="shared" si="4213"/>
        <v>96396</v>
      </c>
      <c r="AH874" s="9">
        <f t="shared" si="4213"/>
        <v>728512</v>
      </c>
      <c r="AI874" s="9">
        <f t="shared" si="4213"/>
        <v>473733</v>
      </c>
      <c r="AJ874" s="9">
        <f t="shared" si="4213"/>
        <v>40378119</v>
      </c>
      <c r="AL874" s="1" t="str">
        <f t="shared" ref="AL874" si="4214">A874</f>
        <v>YE May-19</v>
      </c>
      <c r="AM874" s="34">
        <f t="shared" ref="AM874" si="4215">IF(B874="C","C",B874/$AJ874)</f>
        <v>4.8559394260044651E-2</v>
      </c>
      <c r="AN874" s="34">
        <f t="shared" ref="AN874" si="4216">IF(C874="C","C",C874/$AJ874)</f>
        <v>0.18578822356732369</v>
      </c>
      <c r="AO874" s="34">
        <f t="shared" ref="AO874" si="4217">IF(D874="C","C",D874/$AJ874)</f>
        <v>2.3837910824919803E-2</v>
      </c>
      <c r="AP874" s="34">
        <f t="shared" ref="AP874" si="4218">IF(E874="C","C",E874/$AJ874)</f>
        <v>3.6583824026077093E-2</v>
      </c>
      <c r="AQ874" s="34">
        <f t="shared" ref="AQ874" si="4219">IF(F874="C","C",F874/$AJ874)</f>
        <v>2.9771867282871695E-2</v>
      </c>
      <c r="AR874" s="34">
        <f t="shared" ref="AR874" si="4220">IF(G874="C","C",G874/$AJ874)</f>
        <v>5.6526357753316839E-2</v>
      </c>
      <c r="AS874" s="34">
        <f t="shared" ref="AS874" si="4221">IF(H874="C","C",H874/$AJ874)</f>
        <v>2.8214043353530165E-2</v>
      </c>
      <c r="AT874" s="34">
        <f t="shared" ref="AT874" si="4222">IF(I874="C","C",I874/$AJ874)</f>
        <v>7.1665795031214804E-3</v>
      </c>
      <c r="AU874" s="34">
        <f t="shared" ref="AU874" si="4223">IF(J874="C","C",J874/$AJ874)</f>
        <v>1.0303253601288361E-2</v>
      </c>
      <c r="AV874" s="34">
        <f t="shared" ref="AV874" si="4224">IF(K874="C","C",K874/$AJ874)</f>
        <v>1.6532568047560609E-2</v>
      </c>
      <c r="AW874" s="34">
        <f t="shared" ref="AW874" si="4225">IF(L874="C","C",L874/$AJ874)</f>
        <v>3.0520564863360772E-2</v>
      </c>
      <c r="AX874" s="34">
        <f t="shared" ref="AX874" si="4226">IF(M874="C","C",M874/$AJ874)</f>
        <v>1.217122075448834E-2</v>
      </c>
      <c r="AY874" s="34">
        <f t="shared" ref="AY874" si="4227">IF(N874="C","C",N874/$AJ874)</f>
        <v>1.4614697628683495E-2</v>
      </c>
      <c r="AZ874" s="34">
        <f t="shared" ref="AZ874" si="4228">IF(O874="C","C",O874/$AJ874)</f>
        <v>5.2229030282465606E-3</v>
      </c>
      <c r="BA874" s="34">
        <f t="shared" ref="BA874" si="4229">IF(P874="C","C",P874/$AJ874)</f>
        <v>6.6294321436815816E-3</v>
      </c>
      <c r="BB874" s="34">
        <f t="shared" ref="BB874" si="4230">IF(Q874="C","C",Q874/$AJ874)</f>
        <v>7.1735634837274123E-3</v>
      </c>
      <c r="BC874" s="34">
        <f t="shared" ref="BC874" si="4231">IF(R874="C","C",R874/$AJ874)</f>
        <v>6.8374433192393141E-2</v>
      </c>
      <c r="BD874" s="34">
        <f t="shared" ref="BD874" si="4232">IF(S874="C","C",S874/$AJ874)</f>
        <v>5.8602383137263028E-2</v>
      </c>
      <c r="BE874" s="34">
        <f t="shared" ref="BE874" si="4233">IF(T874="C","C",T874/$AJ874)</f>
        <v>1.8302932833498261E-2</v>
      </c>
      <c r="BF874" s="34">
        <f t="shared" ref="BF874" si="4234">IF(U874="C","C",U874/$AJ874)</f>
        <v>3.6589074394475882E-2</v>
      </c>
      <c r="BG874" s="34">
        <f t="shared" ref="BG874" si="4235">IF(V874="C","C",V874/$AJ874)</f>
        <v>9.7184517188628819E-2</v>
      </c>
      <c r="BH874" s="34">
        <f t="shared" ref="BH874" si="4236">IF(W874="C","C",W874/$AJ874)</f>
        <v>8.949896848835381E-3</v>
      </c>
      <c r="BI874" s="34">
        <f t="shared" ref="BI874" si="4237">IF(X874="C","C",X874/$AJ874)</f>
        <v>2.2038000333794647E-2</v>
      </c>
      <c r="BJ874" s="34">
        <f t="shared" ref="BJ874" si="4238">IF(Y874="C","C",Y874/$AJ874)</f>
        <v>7.5903486242140201E-3</v>
      </c>
      <c r="BK874" s="34">
        <f t="shared" ref="BK874" si="4239">IF(Z874="C","C",Z874/$AJ874)</f>
        <v>0.13576273822958421</v>
      </c>
      <c r="BL874" s="34">
        <f t="shared" ref="BL874" si="4240">IF(AA874="C","C",AA874/$AJ874)</f>
        <v>3.3172570520186934E-2</v>
      </c>
      <c r="BM874" s="34">
        <f t="shared" ref="BM874" si="4241">IF(AB874="C","C",AB874/$AJ874)</f>
        <v>2.3487423968412198E-2</v>
      </c>
      <c r="BN874" s="34">
        <f t="shared" ref="BN874" si="4242">IF(AC874="C","C",AC874/$AJ874)</f>
        <v>9.0904407904687193E-2</v>
      </c>
      <c r="BO874" s="34">
        <f t="shared" ref="BO874" si="4243">IF(AD874="C","C",AD874/$AJ874)</f>
        <v>1.056361738891304E-2</v>
      </c>
      <c r="BP874" s="34">
        <f t="shared" ref="BP874" si="4244">IF(AE874="C","C",AE874/$AJ874)</f>
        <v>8.1021357136522379E-3</v>
      </c>
      <c r="BQ874" s="34">
        <f t="shared" ref="BQ874" si="4245">IF(AF874="C","C",AF874/$AJ874)</f>
        <v>2.296231283086763E-2</v>
      </c>
      <c r="BR874" s="34">
        <f t="shared" ref="BR874" si="4246">IF(AG874="C","C",AG874/$AJ874)</f>
        <v>2.3873326045722931E-3</v>
      </c>
      <c r="BS874" s="34">
        <f t="shared" ref="BS874" si="4247">IF(AH874="C","C",AH874/$AJ874)</f>
        <v>1.8042247089320826E-2</v>
      </c>
      <c r="BT874" s="34">
        <f t="shared" ref="BT874" si="4248">IF(AI874="C","C",AI874/$AJ874)</f>
        <v>1.1732418738970976E-2</v>
      </c>
      <c r="BU874" s="34">
        <f t="shared" ref="BU874" si="4249">IF(AJ874="C","C",AJ874/$AJ874)</f>
        <v>1</v>
      </c>
    </row>
    <row r="875" spans="1:73" x14ac:dyDescent="0.2">
      <c r="A875" s="2" t="str">
        <f t="shared" si="3583"/>
        <v>YE Jun-19</v>
      </c>
      <c r="B875" s="9">
        <f t="shared" ref="B875:AJ875" si="4250">IF(OR(B215="C",B216="C",B217="C",B218="C",B219="C",B220="C",B221="C",B222="C",B223="C",B224="C",B225="C",B226="C"),"C",SUM(B215:B226))</f>
        <v>1961433</v>
      </c>
      <c r="C875" s="9">
        <f t="shared" si="4250"/>
        <v>7519901</v>
      </c>
      <c r="D875" s="9">
        <f t="shared" si="4250"/>
        <v>964659</v>
      </c>
      <c r="E875" s="9">
        <f t="shared" si="4250"/>
        <v>1487008</v>
      </c>
      <c r="F875" s="9">
        <f t="shared" si="4250"/>
        <v>1207386</v>
      </c>
      <c r="G875" s="9">
        <f t="shared" si="4250"/>
        <v>2276042</v>
      </c>
      <c r="H875" s="9">
        <f t="shared" si="4250"/>
        <v>1133461</v>
      </c>
      <c r="I875" s="9">
        <f t="shared" si="4250"/>
        <v>293347</v>
      </c>
      <c r="J875" s="9">
        <f t="shared" si="4250"/>
        <v>419446</v>
      </c>
      <c r="K875" s="9">
        <f t="shared" si="4250"/>
        <v>668880</v>
      </c>
      <c r="L875" s="9">
        <f t="shared" si="4250"/>
        <v>1232569</v>
      </c>
      <c r="M875" s="9">
        <f t="shared" si="4250"/>
        <v>486068</v>
      </c>
      <c r="N875" s="9">
        <f t="shared" si="4250"/>
        <v>592220</v>
      </c>
      <c r="O875" s="9">
        <f t="shared" si="4250"/>
        <v>210304</v>
      </c>
      <c r="P875" s="9">
        <f t="shared" si="4250"/>
        <v>266244</v>
      </c>
      <c r="Q875" s="9">
        <f t="shared" si="4250"/>
        <v>291055</v>
      </c>
      <c r="R875" s="9">
        <f t="shared" si="4250"/>
        <v>2770189</v>
      </c>
      <c r="S875" s="9">
        <f t="shared" si="4250"/>
        <v>2375791</v>
      </c>
      <c r="T875" s="9">
        <f t="shared" si="4250"/>
        <v>741023</v>
      </c>
      <c r="U875" s="9">
        <f t="shared" si="4250"/>
        <v>1480515</v>
      </c>
      <c r="V875" s="9">
        <f t="shared" si="4250"/>
        <v>3921458</v>
      </c>
      <c r="W875" s="9">
        <f t="shared" si="4250"/>
        <v>362070</v>
      </c>
      <c r="X875" s="9">
        <f t="shared" si="4250"/>
        <v>893070</v>
      </c>
      <c r="Y875" s="9">
        <f t="shared" si="4250"/>
        <v>305341</v>
      </c>
      <c r="Z875" s="9">
        <f t="shared" si="4250"/>
        <v>5481939</v>
      </c>
      <c r="AA875" s="9">
        <f t="shared" si="4250"/>
        <v>1335469</v>
      </c>
      <c r="AB875" s="9">
        <f t="shared" si="4250"/>
        <v>947547</v>
      </c>
      <c r="AC875" s="9">
        <f t="shared" si="4250"/>
        <v>3677237</v>
      </c>
      <c r="AD875" s="9">
        <f t="shared" si="4250"/>
        <v>425305</v>
      </c>
      <c r="AE875" s="9">
        <f t="shared" si="4250"/>
        <v>325896</v>
      </c>
      <c r="AF875" s="9">
        <f t="shared" si="4250"/>
        <v>916597</v>
      </c>
      <c r="AG875" s="9">
        <f t="shared" si="4250"/>
        <v>95507</v>
      </c>
      <c r="AH875" s="9">
        <f t="shared" si="4250"/>
        <v>727337</v>
      </c>
      <c r="AI875" s="9">
        <f t="shared" si="4250"/>
        <v>473772</v>
      </c>
      <c r="AJ875" s="9">
        <f t="shared" si="4250"/>
        <v>40408352</v>
      </c>
      <c r="AL875" s="1" t="str">
        <f t="shared" ref="AL875" si="4251">A875</f>
        <v>YE Jun-19</v>
      </c>
      <c r="AM875" s="34">
        <f t="shared" ref="AM875" si="4252">IF(B875="C","C",B875/$AJ875)</f>
        <v>4.854028691890231E-2</v>
      </c>
      <c r="AN875" s="34">
        <f t="shared" ref="AN875" si="4253">IF(C875="C","C",C875/$AJ875)</f>
        <v>0.18609769089320941</v>
      </c>
      <c r="AO875" s="34">
        <f t="shared" ref="AO875" si="4254">IF(D875="C","C",D875/$AJ875)</f>
        <v>2.3872762739742516E-2</v>
      </c>
      <c r="AP875" s="34">
        <f t="shared" ref="AP875" si="4255">IF(E875="C","C",E875/$AJ875)</f>
        <v>3.6799521049509766E-2</v>
      </c>
      <c r="AQ875" s="34">
        <f t="shared" ref="AQ875" si="4256">IF(F875="C","C",F875/$AJ875)</f>
        <v>2.9879614986525558E-2</v>
      </c>
      <c r="AR875" s="34">
        <f t="shared" ref="AR875" si="4257">IF(G875="C","C",G875/$AJ875)</f>
        <v>5.6326028836810767E-2</v>
      </c>
      <c r="AS875" s="34">
        <f t="shared" ref="AS875" si="4258">IF(H875="C","C",H875/$AJ875)</f>
        <v>2.8050166460636652E-2</v>
      </c>
      <c r="AT875" s="34">
        <f t="shared" ref="AT875" si="4259">IF(I875="C","C",I875/$AJ875)</f>
        <v>7.2595635674525903E-3</v>
      </c>
      <c r="AU875" s="34">
        <f t="shared" ref="AU875" si="4260">IF(J875="C","C",J875/$AJ875)</f>
        <v>1.0380180810145388E-2</v>
      </c>
      <c r="AV875" s="34">
        <f t="shared" ref="AV875" si="4261">IF(K875="C","C",K875/$AJ875)</f>
        <v>1.655301359481327E-2</v>
      </c>
      <c r="AW875" s="34">
        <f t="shared" ref="AW875" si="4262">IF(L875="C","C",L875/$AJ875)</f>
        <v>3.0502827732247037E-2</v>
      </c>
      <c r="AX875" s="34">
        <f t="shared" ref="AX875" si="4263">IF(M875="C","C",M875/$AJ875)</f>
        <v>1.2028899372090205E-2</v>
      </c>
      <c r="AY875" s="34">
        <f t="shared" ref="AY875" si="4264">IF(N875="C","C",N875/$AJ875)</f>
        <v>1.4655881041622286E-2</v>
      </c>
      <c r="AZ875" s="34">
        <f t="shared" ref="AZ875" si="4265">IF(O875="C","C",O875/$AJ875)</f>
        <v>5.2044686207445429E-3</v>
      </c>
      <c r="BA875" s="34">
        <f t="shared" ref="BA875" si="4266">IF(P875="C","C",P875/$AJ875)</f>
        <v>6.5888358921442772E-3</v>
      </c>
      <c r="BB875" s="34">
        <f t="shared" ref="BB875" si="4267">IF(Q875="C","C",Q875/$AJ875)</f>
        <v>7.2028426202583066E-3</v>
      </c>
      <c r="BC875" s="34">
        <f t="shared" ref="BC875" si="4268">IF(R875="C","C",R875/$AJ875)</f>
        <v>6.8554862123553065E-2</v>
      </c>
      <c r="BD875" s="34">
        <f t="shared" ref="BD875" si="4269">IF(S875="C","C",S875/$AJ875)</f>
        <v>5.8794553165642589E-2</v>
      </c>
      <c r="BE875" s="34">
        <f t="shared" ref="BE875" si="4270">IF(T875="C","C",T875/$AJ875)</f>
        <v>1.8338362326679396E-2</v>
      </c>
      <c r="BF875" s="34">
        <f t="shared" ref="BF875" si="4271">IF(U875="C","C",U875/$AJ875)</f>
        <v>3.6638836446485121E-2</v>
      </c>
      <c r="BG875" s="34">
        <f t="shared" ref="BG875" si="4272">IF(V875="C","C",V875/$AJ875)</f>
        <v>9.7045729556107616E-2</v>
      </c>
      <c r="BH875" s="34">
        <f t="shared" ref="BH875" si="4273">IF(W875="C","C",W875/$AJ875)</f>
        <v>8.9602763309921674E-3</v>
      </c>
      <c r="BI875" s="34">
        <f t="shared" ref="BI875" si="4274">IF(X875="C","C",X875/$AJ875)</f>
        <v>2.2101124044850925E-2</v>
      </c>
      <c r="BJ875" s="34">
        <f t="shared" ref="BJ875" si="4275">IF(Y875="C","C",Y875/$AJ875)</f>
        <v>7.5563833932153429E-3</v>
      </c>
      <c r="BK875" s="34">
        <f t="shared" ref="BK875" si="4276">IF(Z875="C","C",Z875/$AJ875)</f>
        <v>0.13566351332516605</v>
      </c>
      <c r="BL875" s="34">
        <f t="shared" ref="BL875" si="4277">IF(AA875="C","C",AA875/$AJ875)</f>
        <v>3.3049330989791417E-2</v>
      </c>
      <c r="BM875" s="34">
        <f t="shared" ref="BM875" si="4278">IF(AB875="C","C",AB875/$AJ875)</f>
        <v>2.3449285929799859E-2</v>
      </c>
      <c r="BN875" s="34">
        <f t="shared" ref="BN875" si="4279">IF(AC875="C","C",AC875/$AJ875)</f>
        <v>9.1001904754739807E-2</v>
      </c>
      <c r="BO875" s="34">
        <f t="shared" ref="BO875" si="4280">IF(AD875="C","C",AD875/$AJ875)</f>
        <v>1.052517558746271E-2</v>
      </c>
      <c r="BP875" s="34">
        <f t="shared" ref="BP875" si="4281">IF(AE875="C","C",AE875/$AJ875)</f>
        <v>8.0650653607452234E-3</v>
      </c>
      <c r="BQ875" s="34">
        <f t="shared" ref="BQ875" si="4282">IF(AF875="C","C",AF875/$AJ875)</f>
        <v>2.2683355163803761E-2</v>
      </c>
      <c r="BR875" s="34">
        <f t="shared" ref="BR875" si="4283">IF(AG875="C","C",AG875/$AJ875)</f>
        <v>2.3635460312759105E-3</v>
      </c>
      <c r="BS875" s="34">
        <f t="shared" ref="BS875" si="4284">IF(AH875="C","C",AH875/$AJ875)</f>
        <v>1.7999669969218243E-2</v>
      </c>
      <c r="BT875" s="34">
        <f t="shared" ref="BT875" si="4285">IF(AI875="C","C",AI875/$AJ875)</f>
        <v>1.172460584386119E-2</v>
      </c>
      <c r="BU875" s="34">
        <f t="shared" ref="BU875" si="4286">IF(AJ875="C","C",AJ875/$AJ875)</f>
        <v>1</v>
      </c>
    </row>
    <row r="876" spans="1:73" x14ac:dyDescent="0.2">
      <c r="A876" s="2" t="str">
        <f t="shared" si="3583"/>
        <v>YE Jul-19</v>
      </c>
      <c r="B876" s="9">
        <f t="shared" ref="B876:AJ876" si="4287">IF(OR(B216="C",B217="C",B218="C",B219="C",B220="C",B221="C",B222="C",B223="C",B224="C",B225="C",B226="C",B227="C"),"C",SUM(B216:B227))</f>
        <v>1961613</v>
      </c>
      <c r="C876" s="9">
        <f t="shared" si="4287"/>
        <v>7531262</v>
      </c>
      <c r="D876" s="9">
        <f t="shared" si="4287"/>
        <v>965166</v>
      </c>
      <c r="E876" s="9">
        <f t="shared" si="4287"/>
        <v>1493485</v>
      </c>
      <c r="F876" s="9">
        <f t="shared" si="4287"/>
        <v>1214843</v>
      </c>
      <c r="G876" s="9">
        <f t="shared" si="4287"/>
        <v>2286920</v>
      </c>
      <c r="H876" s="9">
        <f t="shared" si="4287"/>
        <v>1125609</v>
      </c>
      <c r="I876" s="9">
        <f t="shared" si="4287"/>
        <v>293785</v>
      </c>
      <c r="J876" s="9">
        <f t="shared" si="4287"/>
        <v>422082</v>
      </c>
      <c r="K876" s="9">
        <f t="shared" si="4287"/>
        <v>673670</v>
      </c>
      <c r="L876" s="9">
        <f t="shared" si="4287"/>
        <v>1238268</v>
      </c>
      <c r="M876" s="9">
        <f t="shared" si="4287"/>
        <v>480707</v>
      </c>
      <c r="N876" s="9">
        <f t="shared" si="4287"/>
        <v>586616</v>
      </c>
      <c r="O876" s="9">
        <f t="shared" si="4287"/>
        <v>208492</v>
      </c>
      <c r="P876" s="9">
        <f t="shared" si="4287"/>
        <v>267024</v>
      </c>
      <c r="Q876" s="9">
        <f t="shared" si="4287"/>
        <v>291141</v>
      </c>
      <c r="R876" s="9">
        <f t="shared" si="4287"/>
        <v>2791817</v>
      </c>
      <c r="S876" s="9">
        <f t="shared" si="4287"/>
        <v>2396828</v>
      </c>
      <c r="T876" s="9">
        <f t="shared" si="4287"/>
        <v>740961</v>
      </c>
      <c r="U876" s="9">
        <f t="shared" si="4287"/>
        <v>1487220</v>
      </c>
      <c r="V876" s="9">
        <f t="shared" si="4287"/>
        <v>3908905</v>
      </c>
      <c r="W876" s="9">
        <f t="shared" si="4287"/>
        <v>357603</v>
      </c>
      <c r="X876" s="9">
        <f t="shared" si="4287"/>
        <v>891903</v>
      </c>
      <c r="Y876" s="9">
        <f t="shared" si="4287"/>
        <v>303383</v>
      </c>
      <c r="Z876" s="9">
        <f t="shared" si="4287"/>
        <v>5461794</v>
      </c>
      <c r="AA876" s="9">
        <f t="shared" si="4287"/>
        <v>1329471</v>
      </c>
      <c r="AB876" s="9">
        <f t="shared" si="4287"/>
        <v>944352</v>
      </c>
      <c r="AC876" s="9">
        <f t="shared" si="4287"/>
        <v>3675557</v>
      </c>
      <c r="AD876" s="9">
        <f t="shared" si="4287"/>
        <v>424483</v>
      </c>
      <c r="AE876" s="9">
        <f t="shared" si="4287"/>
        <v>324801</v>
      </c>
      <c r="AF876" s="9">
        <f t="shared" si="4287"/>
        <v>912612</v>
      </c>
      <c r="AG876" s="9">
        <f t="shared" si="4287"/>
        <v>94576</v>
      </c>
      <c r="AH876" s="9">
        <f t="shared" si="4287"/>
        <v>726713</v>
      </c>
      <c r="AI876" s="9">
        <f t="shared" si="4287"/>
        <v>474746</v>
      </c>
      <c r="AJ876" s="9">
        <f t="shared" si="4287"/>
        <v>40429785</v>
      </c>
      <c r="AL876" s="1" t="str">
        <f t="shared" ref="AL876" si="4288">A876</f>
        <v>YE Jul-19</v>
      </c>
      <c r="AM876" s="34">
        <f t="shared" ref="AM876" si="4289">IF(B876="C","C",B876/$AJ876)</f>
        <v>4.8519006470106138E-2</v>
      </c>
      <c r="AN876" s="34">
        <f t="shared" ref="AN876" si="4290">IF(C876="C","C",C876/$AJ876)</f>
        <v>0.18628004081644264</v>
      </c>
      <c r="AO876" s="34">
        <f t="shared" ref="AO876" si="4291">IF(D876="C","C",D876/$AJ876)</f>
        <v>2.3872647356398258E-2</v>
      </c>
      <c r="AP876" s="34">
        <f t="shared" ref="AP876" si="4292">IF(E876="C","C",E876/$AJ876)</f>
        <v>3.6940216229198353E-2</v>
      </c>
      <c r="AQ876" s="34">
        <f t="shared" ref="AQ876" si="4293">IF(F876="C","C",F876/$AJ876)</f>
        <v>3.0048218163910591E-2</v>
      </c>
      <c r="AR876" s="34">
        <f t="shared" ref="AR876" si="4294">IF(G876="C","C",G876/$AJ876)</f>
        <v>5.6565227838832187E-2</v>
      </c>
      <c r="AS876" s="34">
        <f t="shared" ref="AS876" si="4295">IF(H876="C","C",H876/$AJ876)</f>
        <v>2.7841083003533162E-2</v>
      </c>
      <c r="AT876" s="34">
        <f t="shared" ref="AT876" si="4296">IF(I876="C","C",I876/$AJ876)</f>
        <v>7.2665486596082563E-3</v>
      </c>
      <c r="AU876" s="34">
        <f t="shared" ref="AU876" si="4297">IF(J876="C","C",J876/$AJ876)</f>
        <v>1.0439877431947759E-2</v>
      </c>
      <c r="AV876" s="34">
        <f t="shared" ref="AV876" si="4298">IF(K876="C","C",K876/$AJ876)</f>
        <v>1.6662715371847759E-2</v>
      </c>
      <c r="AW876" s="34">
        <f t="shared" ref="AW876" si="4299">IF(L876="C","C",L876/$AJ876)</f>
        <v>3.0627617732817525E-2</v>
      </c>
      <c r="AX876" s="34">
        <f t="shared" ref="AX876" si="4300">IF(M876="C","C",M876/$AJ876)</f>
        <v>1.1889922244206839E-2</v>
      </c>
      <c r="AY876" s="34">
        <f t="shared" ref="AY876" si="4301">IF(N876="C","C",N876/$AJ876)</f>
        <v>1.4509500854382481E-2</v>
      </c>
      <c r="AZ876" s="34">
        <f t="shared" ref="AZ876" si="4302">IF(O876="C","C",O876/$AJ876)</f>
        <v>5.1568911385504526E-3</v>
      </c>
      <c r="BA876" s="34">
        <f t="shared" ref="BA876" si="4303">IF(P876="C","C",P876/$AJ876)</f>
        <v>6.6046356665018131E-3</v>
      </c>
      <c r="BB876" s="34">
        <f t="shared" ref="BB876" si="4304">IF(Q876="C","C",Q876/$AJ876)</f>
        <v>7.2011513293973733E-3</v>
      </c>
      <c r="BC876" s="34">
        <f t="shared" ref="BC876" si="4305">IF(R876="C","C",R876/$AJ876)</f>
        <v>6.9053471345444942E-2</v>
      </c>
      <c r="BD876" s="34">
        <f t="shared" ref="BD876" si="4306">IF(S876="C","C",S876/$AJ876)</f>
        <v>5.9283718674239795E-2</v>
      </c>
      <c r="BE876" s="34">
        <f t="shared" ref="BE876" si="4307">IF(T876="C","C",T876/$AJ876)</f>
        <v>1.8327107106802572E-2</v>
      </c>
      <c r="BF876" s="34">
        <f t="shared" ref="BF876" si="4308">IF(U876="C","C",U876/$AJ876)</f>
        <v>3.6785256216425588E-2</v>
      </c>
      <c r="BG876" s="34">
        <f t="shared" ref="BG876" si="4309">IF(V876="C","C",V876/$AJ876)</f>
        <v>9.6683793891063241E-2</v>
      </c>
      <c r="BH876" s="34">
        <f t="shared" ref="BH876" si="4310">IF(W876="C","C",W876/$AJ876)</f>
        <v>8.8450383795016466E-3</v>
      </c>
      <c r="BI876" s="34">
        <f t="shared" ref="BI876" si="4311">IF(X876="C","C",X876/$AJ876)</f>
        <v>2.2060542740952E-2</v>
      </c>
      <c r="BJ876" s="34">
        <f t="shared" ref="BJ876" si="4312">IF(Y876="C","C",Y876/$AJ876)</f>
        <v>7.5039478938609249E-3</v>
      </c>
      <c r="BK876" s="34">
        <f t="shared" ref="BK876" si="4313">IF(Z876="C","C",Z876/$AJ876)</f>
        <v>0.13509332290537782</v>
      </c>
      <c r="BL876" s="34">
        <f t="shared" ref="BL876" si="4314">IF(AA876="C","C",AA876/$AJ876)</f>
        <v>3.2883454611494965E-2</v>
      </c>
      <c r="BM876" s="34">
        <f t="shared" ref="BM876" si="4315">IF(AB876="C","C",AB876/$AJ876)</f>
        <v>2.3357828887786567E-2</v>
      </c>
      <c r="BN876" s="34">
        <f t="shared" ref="BN876" si="4316">IF(AC876="C","C",AC876/$AJ876)</f>
        <v>9.0912108486354795E-2</v>
      </c>
      <c r="BO876" s="34">
        <f t="shared" ref="BO876" si="4317">IF(AD876="C","C",AD876/$AJ876)</f>
        <v>1.0499264341870727E-2</v>
      </c>
      <c r="BP876" s="34">
        <f t="shared" ref="BP876" si="4318">IF(AE876="C","C",AE876/$AJ876)</f>
        <v>8.0337058433528653E-3</v>
      </c>
      <c r="BQ876" s="34">
        <f t="shared" ref="BQ876" si="4319">IF(AF876="C","C",AF876/$AJ876)</f>
        <v>2.2572764114377555E-2</v>
      </c>
      <c r="BR876" s="34">
        <f t="shared" ref="BR876" si="4320">IF(AG876="C","C",AG876/$AJ876)</f>
        <v>2.339265469752065E-3</v>
      </c>
      <c r="BS876" s="34">
        <f t="shared" ref="BS876" si="4321">IF(AH876="C","C",AH876/$AJ876)</f>
        <v>1.7974693657163896E-2</v>
      </c>
      <c r="BT876" s="34">
        <f t="shared" ref="BT876" si="4322">IF(AI876="C","C",AI876/$AJ876)</f>
        <v>1.1742481440353936E-2</v>
      </c>
      <c r="BU876" s="34">
        <f t="shared" ref="BU876" si="4323">IF(AJ876="C","C",AJ876/$AJ876)</f>
        <v>1</v>
      </c>
    </row>
    <row r="877" spans="1:73" x14ac:dyDescent="0.2">
      <c r="A877" s="2" t="str">
        <f t="shared" si="3583"/>
        <v>YE Aug-19</v>
      </c>
      <c r="B877" s="9">
        <f t="shared" ref="B877:AJ878" si="4324">IF(OR(B217="C",B218="C",B219="C",B220="C",B221="C",B222="C",B223="C",B224="C",B225="C",B226="C",B227="C",B228="C"),"C",SUM(B217:B228))</f>
        <v>1965545</v>
      </c>
      <c r="C877" s="9">
        <f t="shared" si="4324"/>
        <v>7551056</v>
      </c>
      <c r="D877" s="9">
        <f t="shared" si="4324"/>
        <v>963943</v>
      </c>
      <c r="E877" s="9">
        <f t="shared" si="4324"/>
        <v>1499338</v>
      </c>
      <c r="F877" s="9">
        <f t="shared" si="4324"/>
        <v>1212877</v>
      </c>
      <c r="G877" s="9">
        <f t="shared" si="4324"/>
        <v>2294352</v>
      </c>
      <c r="H877" s="9">
        <f t="shared" si="4324"/>
        <v>1121700</v>
      </c>
      <c r="I877" s="9">
        <f t="shared" si="4324"/>
        <v>295623</v>
      </c>
      <c r="J877" s="9">
        <f t="shared" si="4324"/>
        <v>425792</v>
      </c>
      <c r="K877" s="9">
        <f t="shared" si="4324"/>
        <v>675095</v>
      </c>
      <c r="L877" s="9">
        <f t="shared" si="4324"/>
        <v>1241326</v>
      </c>
      <c r="M877" s="9">
        <f t="shared" si="4324"/>
        <v>479569</v>
      </c>
      <c r="N877" s="9">
        <f t="shared" si="4324"/>
        <v>585968</v>
      </c>
      <c r="O877" s="9">
        <f t="shared" si="4324"/>
        <v>209354</v>
      </c>
      <c r="P877" s="9">
        <f t="shared" si="4324"/>
        <v>268450</v>
      </c>
      <c r="Q877" s="9">
        <f t="shared" si="4324"/>
        <v>293193</v>
      </c>
      <c r="R877" s="9">
        <f t="shared" si="4324"/>
        <v>2814996</v>
      </c>
      <c r="S877" s="9">
        <f t="shared" si="4324"/>
        <v>2417203</v>
      </c>
      <c r="T877" s="9">
        <f t="shared" si="4324"/>
        <v>745277</v>
      </c>
      <c r="U877" s="9">
        <f t="shared" si="4324"/>
        <v>1491623</v>
      </c>
      <c r="V877" s="9">
        <f t="shared" si="4324"/>
        <v>3912909</v>
      </c>
      <c r="W877" s="9">
        <f t="shared" si="4324"/>
        <v>357828</v>
      </c>
      <c r="X877" s="9">
        <f t="shared" si="4324"/>
        <v>893133</v>
      </c>
      <c r="Y877" s="9">
        <f t="shared" si="4324"/>
        <v>301490</v>
      </c>
      <c r="Z877" s="9">
        <f t="shared" si="4324"/>
        <v>5465359</v>
      </c>
      <c r="AA877" s="9">
        <f t="shared" si="4324"/>
        <v>1326797</v>
      </c>
      <c r="AB877" s="9">
        <f t="shared" si="4324"/>
        <v>939990</v>
      </c>
      <c r="AC877" s="9">
        <f t="shared" si="4324"/>
        <v>3697237</v>
      </c>
      <c r="AD877" s="9">
        <f t="shared" si="4324"/>
        <v>423821</v>
      </c>
      <c r="AE877" s="9">
        <f t="shared" si="4324"/>
        <v>322505</v>
      </c>
      <c r="AF877" s="9">
        <f t="shared" si="4324"/>
        <v>912595</v>
      </c>
      <c r="AG877" s="9">
        <f t="shared" si="4324"/>
        <v>93624</v>
      </c>
      <c r="AH877" s="9">
        <f t="shared" si="4324"/>
        <v>728382</v>
      </c>
      <c r="AI877" s="9">
        <f t="shared" si="4324"/>
        <v>477445</v>
      </c>
      <c r="AJ877" s="9">
        <f t="shared" si="4324"/>
        <v>40522830</v>
      </c>
      <c r="AL877" s="1" t="str">
        <f t="shared" ref="AL877" si="4325">A877</f>
        <v>YE Aug-19</v>
      </c>
      <c r="AM877" s="34">
        <f t="shared" ref="AM877" si="4326">IF(B877="C","C",B877/$AJ877)</f>
        <v>4.8504633067335129E-2</v>
      </c>
      <c r="AN877" s="34">
        <f t="shared" ref="AN877" si="4327">IF(C877="C","C",C877/$AJ877)</f>
        <v>0.18634078616917921</v>
      </c>
      <c r="AO877" s="34">
        <f t="shared" ref="AO877" si="4328">IF(D877="C","C",D877/$AJ877)</f>
        <v>2.3787652540555534E-2</v>
      </c>
      <c r="AP877" s="34">
        <f t="shared" ref="AP877" si="4329">IF(E877="C","C",E877/$AJ877)</f>
        <v>3.6999834414328914E-2</v>
      </c>
      <c r="AQ877" s="34">
        <f t="shared" ref="AQ877" si="4330">IF(F877="C","C",F877/$AJ877)</f>
        <v>2.9930708195849105E-2</v>
      </c>
      <c r="AR877" s="34">
        <f t="shared" ref="AR877" si="4331">IF(G877="C","C",G877/$AJ877)</f>
        <v>5.6618750467329157E-2</v>
      </c>
      <c r="AS877" s="34">
        <f t="shared" ref="AS877" si="4332">IF(H877="C","C",H877/$AJ877)</f>
        <v>2.7680692587363716E-2</v>
      </c>
      <c r="AT877" s="34">
        <f t="shared" ref="AT877" si="4333">IF(I877="C","C",I877/$AJ877)</f>
        <v>7.2952209902417972E-3</v>
      </c>
      <c r="AU877" s="34">
        <f t="shared" ref="AU877" si="4334">IF(J877="C","C",J877/$AJ877)</f>
        <v>1.0507459622143863E-2</v>
      </c>
      <c r="AV877" s="34">
        <f t="shared" ref="AV877" si="4335">IF(K877="C","C",K877/$AJ877)</f>
        <v>1.6659621255475002E-2</v>
      </c>
      <c r="AW877" s="34">
        <f t="shared" ref="AW877" si="4336">IF(L877="C","C",L877/$AJ877)</f>
        <v>3.0632756892842873E-2</v>
      </c>
      <c r="AX877" s="34">
        <f t="shared" ref="AX877" si="4337">IF(M877="C","C",M877/$AJ877)</f>
        <v>1.1834538703244565E-2</v>
      </c>
      <c r="AY877" s="34">
        <f t="shared" ref="AY877" si="4338">IF(N877="C","C",N877/$AJ877)</f>
        <v>1.4460194413864974E-2</v>
      </c>
      <c r="AZ877" s="34">
        <f t="shared" ref="AZ877" si="4339">IF(O877="C","C",O877/$AJ877)</f>
        <v>5.1663222928902052E-3</v>
      </c>
      <c r="BA877" s="34">
        <f t="shared" ref="BA877" si="4340">IF(P877="C","C",P877/$AJ877)</f>
        <v>6.6246607159470353E-3</v>
      </c>
      <c r="BB877" s="34">
        <f t="shared" ref="BB877" si="4341">IF(Q877="C","C",Q877/$AJ877)</f>
        <v>7.2352547934090485E-3</v>
      </c>
      <c r="BC877" s="34">
        <f t="shared" ref="BC877" si="4342">IF(R877="C","C",R877/$AJ877)</f>
        <v>6.9466915316625216E-2</v>
      </c>
      <c r="BD877" s="34">
        <f t="shared" ref="BD877" si="4343">IF(S877="C","C",S877/$AJ877)</f>
        <v>5.96503995402098E-2</v>
      </c>
      <c r="BE877" s="34">
        <f t="shared" ref="BE877" si="4344">IF(T877="C","C",T877/$AJ877)</f>
        <v>1.8391533858814896E-2</v>
      </c>
      <c r="BF877" s="34">
        <f t="shared" ref="BF877" si="4345">IF(U877="C","C",U877/$AJ877)</f>
        <v>3.6809447908746747E-2</v>
      </c>
      <c r="BG877" s="34">
        <f t="shared" ref="BG877" si="4346">IF(V877="C","C",V877/$AJ877)</f>
        <v>9.6560605466103927E-2</v>
      </c>
      <c r="BH877" s="34">
        <f t="shared" ref="BH877" si="4347">IF(W877="C","C",W877/$AJ877)</f>
        <v>8.8302815968183852E-3</v>
      </c>
      <c r="BI877" s="34">
        <f t="shared" ref="BI877" si="4348">IF(X877="C","C",X877/$AJ877)</f>
        <v>2.2040242500338699E-2</v>
      </c>
      <c r="BJ877" s="34">
        <f t="shared" ref="BJ877" si="4349">IF(Y877="C","C",Y877/$AJ877)</f>
        <v>7.4400035732943631E-3</v>
      </c>
      <c r="BK877" s="34">
        <f t="shared" ref="BK877" si="4350">IF(Z877="C","C",Z877/$AJ877)</f>
        <v>0.1348711084591081</v>
      </c>
      <c r="BL877" s="34">
        <f t="shared" ref="BL877" si="4351">IF(AA877="C","C",AA877/$AJ877)</f>
        <v>3.2741962987283955E-2</v>
      </c>
      <c r="BM877" s="34">
        <f t="shared" ref="BM877" si="4352">IF(AB877="C","C",AB877/$AJ877)</f>
        <v>2.3196553646425977E-2</v>
      </c>
      <c r="BN877" s="34">
        <f t="shared" ref="BN877" si="4353">IF(AC877="C","C",AC877/$AJ877)</f>
        <v>9.1238371061448567E-2</v>
      </c>
      <c r="BO877" s="34">
        <f t="shared" ref="BO877" si="4354">IF(AD877="C","C",AD877/$AJ877)</f>
        <v>1.0458820373601746E-2</v>
      </c>
      <c r="BP877" s="34">
        <f t="shared" ref="BP877" si="4355">IF(AE877="C","C",AE877/$AJ877)</f>
        <v>7.9586001273849825E-3</v>
      </c>
      <c r="BQ877" s="34">
        <f t="shared" ref="BQ877" si="4356">IF(AF877="C","C",AF877/$AJ877)</f>
        <v>2.2520514978840323E-2</v>
      </c>
      <c r="BR877" s="34">
        <f t="shared" ref="BR877" si="4357">IF(AG877="C","C",AG877/$AJ877)</f>
        <v>2.3104013219214948E-3</v>
      </c>
      <c r="BS877" s="34">
        <f t="shared" ref="BS877" si="4358">IF(AH877="C","C",AH877/$AJ877)</f>
        <v>1.7974608387420127E-2</v>
      </c>
      <c r="BT877" s="34">
        <f t="shared" ref="BT877" si="4359">IF(AI877="C","C",AI877/$AJ877)</f>
        <v>1.1782123805272238E-2</v>
      </c>
      <c r="BU877" s="34">
        <f t="shared" ref="BU877" si="4360">IF(AJ877="C","C",AJ877/$AJ877)</f>
        <v>1</v>
      </c>
    </row>
    <row r="878" spans="1:73" x14ac:dyDescent="0.2">
      <c r="A878" s="2" t="str">
        <f t="shared" si="3583"/>
        <v>YE Sep-19</v>
      </c>
      <c r="B878" s="9">
        <f t="shared" si="4324"/>
        <v>1966089</v>
      </c>
      <c r="C878" s="9">
        <f t="shared" si="4324"/>
        <v>7585461</v>
      </c>
      <c r="D878" s="9">
        <f t="shared" si="4324"/>
        <v>961707</v>
      </c>
      <c r="E878" s="9">
        <f t="shared" si="4324"/>
        <v>1511577</v>
      </c>
      <c r="F878" s="9">
        <f t="shared" si="4324"/>
        <v>1206404</v>
      </c>
      <c r="G878" s="9">
        <f t="shared" si="4324"/>
        <v>2297299</v>
      </c>
      <c r="H878" s="9">
        <f t="shared" si="4324"/>
        <v>1116587</v>
      </c>
      <c r="I878" s="9">
        <f t="shared" si="4324"/>
        <v>296090</v>
      </c>
      <c r="J878" s="9">
        <f t="shared" si="4324"/>
        <v>426520</v>
      </c>
      <c r="K878" s="9">
        <f t="shared" si="4324"/>
        <v>675436</v>
      </c>
      <c r="L878" s="9">
        <f t="shared" si="4324"/>
        <v>1246662</v>
      </c>
      <c r="M878" s="9">
        <f t="shared" si="4324"/>
        <v>483472</v>
      </c>
      <c r="N878" s="9">
        <f t="shared" si="4324"/>
        <v>590164</v>
      </c>
      <c r="O878" s="9">
        <f t="shared" si="4324"/>
        <v>210776</v>
      </c>
      <c r="P878" s="9">
        <f t="shared" si="4324"/>
        <v>268988</v>
      </c>
      <c r="Q878" s="9">
        <f t="shared" si="4324"/>
        <v>296562</v>
      </c>
      <c r="R878" s="9">
        <f t="shared" si="4324"/>
        <v>2798294</v>
      </c>
      <c r="S878" s="9">
        <f t="shared" si="4324"/>
        <v>2403998</v>
      </c>
      <c r="T878" s="9">
        <f t="shared" si="4324"/>
        <v>748094</v>
      </c>
      <c r="U878" s="9">
        <f t="shared" si="4324"/>
        <v>1491197</v>
      </c>
      <c r="V878" s="9">
        <f t="shared" si="4324"/>
        <v>3915807</v>
      </c>
      <c r="W878" s="9">
        <f t="shared" si="4324"/>
        <v>357063</v>
      </c>
      <c r="X878" s="9">
        <f t="shared" si="4324"/>
        <v>891325</v>
      </c>
      <c r="Y878" s="9">
        <f t="shared" si="4324"/>
        <v>301524</v>
      </c>
      <c r="Z878" s="9">
        <f t="shared" si="4324"/>
        <v>5465718</v>
      </c>
      <c r="AA878" s="9">
        <f t="shared" si="4324"/>
        <v>1317906</v>
      </c>
      <c r="AB878" s="9">
        <f t="shared" si="4324"/>
        <v>936801</v>
      </c>
      <c r="AC878" s="9">
        <f t="shared" si="4324"/>
        <v>3701868</v>
      </c>
      <c r="AD878" s="9">
        <f t="shared" si="4324"/>
        <v>421082</v>
      </c>
      <c r="AE878" s="9">
        <f t="shared" si="4324"/>
        <v>319914</v>
      </c>
      <c r="AF878" s="9">
        <f t="shared" si="4324"/>
        <v>907407</v>
      </c>
      <c r="AG878" s="9">
        <f t="shared" si="4324"/>
        <v>92284</v>
      </c>
      <c r="AH878" s="9">
        <f t="shared" si="4324"/>
        <v>727066</v>
      </c>
      <c r="AI878" s="9">
        <f t="shared" si="4324"/>
        <v>478279</v>
      </c>
      <c r="AJ878" s="9">
        <f t="shared" si="4324"/>
        <v>40545702</v>
      </c>
      <c r="AL878" s="1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</row>
    <row r="879" spans="1:73" x14ac:dyDescent="0.2">
      <c r="AL879" s="1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</row>
    <row r="880" spans="1:73" x14ac:dyDescent="0.2">
      <c r="A880" s="4" t="s">
        <v>52</v>
      </c>
      <c r="K880" s="4" t="s">
        <v>52</v>
      </c>
      <c r="W880" s="4" t="s">
        <v>52</v>
      </c>
      <c r="AG880" s="4" t="s">
        <v>52</v>
      </c>
      <c r="AL880" s="1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</row>
    <row r="881" spans="1:73" ht="38.25" x14ac:dyDescent="0.2">
      <c r="B881" s="3" t="str">
        <f t="shared" ref="B881:AJ881" si="4361">B4</f>
        <v>Northland</v>
      </c>
      <c r="C881" s="3" t="str">
        <f t="shared" si="4361"/>
        <v>Auckland</v>
      </c>
      <c r="D881" s="3" t="str">
        <f t="shared" si="4361"/>
        <v>Coromandel</v>
      </c>
      <c r="E881" s="3" t="str">
        <f t="shared" si="4361"/>
        <v>Waikato</v>
      </c>
      <c r="F881" s="3" t="str">
        <f t="shared" si="4361"/>
        <v xml:space="preserve">Bay of Plenty </v>
      </c>
      <c r="G881" s="3" t="str">
        <f t="shared" si="4361"/>
        <v>Rotorua</v>
      </c>
      <c r="H881" s="3" t="str">
        <f t="shared" si="4361"/>
        <v>Taupo</v>
      </c>
      <c r="I881" s="3" t="str">
        <f t="shared" si="4361"/>
        <v>Whakatane-Kawerau</v>
      </c>
      <c r="J881" s="3" t="str">
        <f t="shared" si="4361"/>
        <v>Gisborne</v>
      </c>
      <c r="K881" s="3" t="str">
        <f t="shared" si="4361"/>
        <v>Taranaki</v>
      </c>
      <c r="L881" s="3" t="str">
        <f t="shared" si="4361"/>
        <v>Hawke's Bay</v>
      </c>
      <c r="M881" s="3" t="str">
        <f t="shared" si="4361"/>
        <v>Ruapehu</v>
      </c>
      <c r="N881" s="3" t="str">
        <f t="shared" si="4361"/>
        <v>Manawatu</v>
      </c>
      <c r="O881" s="3" t="str">
        <f t="shared" si="4361"/>
        <v>Wanganui</v>
      </c>
      <c r="P881" s="3" t="str">
        <f t="shared" si="4361"/>
        <v>Wairarapa</v>
      </c>
      <c r="Q881" s="3" t="str">
        <f t="shared" si="4361"/>
        <v>Kapiti-Horowhenua</v>
      </c>
      <c r="R881" s="3" t="str">
        <f t="shared" si="4361"/>
        <v>Wellington</v>
      </c>
      <c r="S881" s="3" t="str">
        <f t="shared" si="4361"/>
        <v>Wellington City</v>
      </c>
      <c r="T881" s="3" t="str">
        <f t="shared" si="4361"/>
        <v>Marlborough</v>
      </c>
      <c r="U881" s="3" t="str">
        <f t="shared" si="4361"/>
        <v>Nelson-Tasman</v>
      </c>
      <c r="V881" s="3" t="str">
        <f t="shared" si="4361"/>
        <v>Canterbury</v>
      </c>
      <c r="W881" s="3" t="str">
        <f t="shared" si="4361"/>
        <v>Hurunui</v>
      </c>
      <c r="X881" s="3" t="str">
        <f t="shared" si="4361"/>
        <v>Mackenzie</v>
      </c>
      <c r="Y881" s="3" t="str">
        <f t="shared" si="4361"/>
        <v>Timaru</v>
      </c>
      <c r="Z881" s="3" t="str">
        <f t="shared" si="4361"/>
        <v>Combined Canterbury RTOs</v>
      </c>
      <c r="AA881" s="3" t="str">
        <f t="shared" si="4361"/>
        <v>West Coast</v>
      </c>
      <c r="AB881" s="3" t="str">
        <f t="shared" si="4361"/>
        <v>Wanaka</v>
      </c>
      <c r="AC881" s="3" t="str">
        <f t="shared" si="4361"/>
        <v>Queenstown</v>
      </c>
      <c r="AD881" s="3" t="str">
        <f t="shared" si="4361"/>
        <v>Waitaki</v>
      </c>
      <c r="AE881" s="3" t="str">
        <f t="shared" si="4361"/>
        <v>Central Otago</v>
      </c>
      <c r="AF881" s="3" t="str">
        <f t="shared" si="4361"/>
        <v>Dunedin</v>
      </c>
      <c r="AG881" s="3" t="str">
        <f t="shared" si="4361"/>
        <v>Clutha</v>
      </c>
      <c r="AH881" s="3" t="str">
        <f t="shared" si="4361"/>
        <v>Fiordland</v>
      </c>
      <c r="AI881" s="3" t="str">
        <f t="shared" si="4361"/>
        <v>Southland</v>
      </c>
      <c r="AJ881" s="3" t="str">
        <f t="shared" si="4361"/>
        <v>Total NZ</v>
      </c>
      <c r="AL881" s="1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</row>
    <row r="882" spans="1:73" x14ac:dyDescent="0.2">
      <c r="A882" s="2" t="str">
        <f t="shared" ref="A882:A913" si="4362">A677</f>
        <v>YE Dec-02</v>
      </c>
      <c r="B882" s="9">
        <f t="shared" ref="B882:AJ882" si="4363">IF(OR(B665="C",B677="C"),"C",B677-B665)</f>
        <v>101343</v>
      </c>
      <c r="C882" s="9">
        <f t="shared" si="4363"/>
        <v>579313</v>
      </c>
      <c r="D882" s="9">
        <f t="shared" si="4363"/>
        <v>36033</v>
      </c>
      <c r="E882" s="9">
        <f t="shared" si="4363"/>
        <v>55755</v>
      </c>
      <c r="F882" s="9">
        <f t="shared" si="4363"/>
        <v>12084</v>
      </c>
      <c r="G882" s="9">
        <f t="shared" si="4363"/>
        <v>79711</v>
      </c>
      <c r="H882" s="9">
        <f t="shared" si="4363"/>
        <v>49501</v>
      </c>
      <c r="I882" s="9">
        <f t="shared" si="4363"/>
        <v>7373</v>
      </c>
      <c r="J882" s="9">
        <f t="shared" si="4363"/>
        <v>-4053</v>
      </c>
      <c r="K882" s="9">
        <f t="shared" si="4363"/>
        <v>13151</v>
      </c>
      <c r="L882" s="9">
        <f t="shared" si="4363"/>
        <v>60091</v>
      </c>
      <c r="M882" s="9">
        <f t="shared" si="4363"/>
        <v>37521</v>
      </c>
      <c r="N882" s="9">
        <f t="shared" si="4363"/>
        <v>45596</v>
      </c>
      <c r="O882" s="9">
        <f t="shared" si="4363"/>
        <v>-5660</v>
      </c>
      <c r="P882" s="9">
        <f t="shared" si="4363"/>
        <v>15634</v>
      </c>
      <c r="Q882" s="9">
        <f t="shared" si="4363"/>
        <v>-4874</v>
      </c>
      <c r="R882" s="9">
        <f t="shared" si="4363"/>
        <v>88574</v>
      </c>
      <c r="S882" s="9">
        <f t="shared" si="4363"/>
        <v>103470</v>
      </c>
      <c r="T882" s="9">
        <f t="shared" si="4363"/>
        <v>-4090</v>
      </c>
      <c r="U882" s="9">
        <f t="shared" si="4363"/>
        <v>45432</v>
      </c>
      <c r="V882" s="9">
        <f t="shared" si="4363"/>
        <v>280895</v>
      </c>
      <c r="W882" s="9">
        <f t="shared" si="4363"/>
        <v>7352</v>
      </c>
      <c r="X882" s="9">
        <f t="shared" si="4363"/>
        <v>17572</v>
      </c>
      <c r="Y882" s="9">
        <f t="shared" si="4363"/>
        <v>-4214</v>
      </c>
      <c r="Z882" s="9">
        <f t="shared" si="4363"/>
        <v>301606</v>
      </c>
      <c r="AA882" s="9">
        <f t="shared" si="4363"/>
        <v>27339</v>
      </c>
      <c r="AB882" s="9">
        <f t="shared" si="4363"/>
        <v>28776</v>
      </c>
      <c r="AC882" s="9">
        <f t="shared" si="4363"/>
        <v>10491</v>
      </c>
      <c r="AD882" s="9">
        <f t="shared" si="4363"/>
        <v>26958</v>
      </c>
      <c r="AE882" s="9">
        <f t="shared" si="4363"/>
        <v>20710</v>
      </c>
      <c r="AF882" s="9">
        <f t="shared" si="4363"/>
        <v>50867</v>
      </c>
      <c r="AG882" s="9">
        <f t="shared" si="4363"/>
        <v>-3925</v>
      </c>
      <c r="AH882" s="9">
        <f t="shared" si="4363"/>
        <v>37697</v>
      </c>
      <c r="AI882" s="9">
        <f t="shared" si="4363"/>
        <v>35787</v>
      </c>
      <c r="AJ882" s="9">
        <f t="shared" si="4363"/>
        <v>1744730</v>
      </c>
      <c r="AL882" s="1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</row>
    <row r="883" spans="1:73" x14ac:dyDescent="0.2">
      <c r="A883" s="2" t="str">
        <f t="shared" si="4362"/>
        <v>YE Jan-03</v>
      </c>
      <c r="B883" s="9">
        <f t="shared" ref="B883:AJ883" si="4364">IF(OR(B666="C",B678="C"),"C",B678-B666)</f>
        <v>80463</v>
      </c>
      <c r="C883" s="9">
        <f t="shared" si="4364"/>
        <v>562670</v>
      </c>
      <c r="D883" s="9">
        <f t="shared" si="4364"/>
        <v>19164</v>
      </c>
      <c r="E883" s="9">
        <f t="shared" si="4364"/>
        <v>60809</v>
      </c>
      <c r="F883" s="9">
        <f t="shared" si="4364"/>
        <v>6177</v>
      </c>
      <c r="G883" s="9">
        <f t="shared" si="4364"/>
        <v>87704</v>
      </c>
      <c r="H883" s="9">
        <f t="shared" si="4364"/>
        <v>58111</v>
      </c>
      <c r="I883" s="9">
        <f t="shared" si="4364"/>
        <v>8881</v>
      </c>
      <c r="J883" s="9">
        <f t="shared" si="4364"/>
        <v>-28866</v>
      </c>
      <c r="K883" s="9">
        <f t="shared" si="4364"/>
        <v>17523</v>
      </c>
      <c r="L883" s="9">
        <f t="shared" si="4364"/>
        <v>45586</v>
      </c>
      <c r="M883" s="9">
        <f t="shared" si="4364"/>
        <v>36728</v>
      </c>
      <c r="N883" s="9">
        <f t="shared" si="4364"/>
        <v>38298</v>
      </c>
      <c r="O883" s="9">
        <f t="shared" si="4364"/>
        <v>-8437</v>
      </c>
      <c r="P883" s="9">
        <f t="shared" si="4364"/>
        <v>23054</v>
      </c>
      <c r="Q883" s="9">
        <f t="shared" si="4364"/>
        <v>-2707</v>
      </c>
      <c r="R883" s="9">
        <f t="shared" si="4364"/>
        <v>75667</v>
      </c>
      <c r="S883" s="9">
        <f t="shared" si="4364"/>
        <v>96146</v>
      </c>
      <c r="T883" s="9">
        <f t="shared" si="4364"/>
        <v>-6339</v>
      </c>
      <c r="U883" s="9">
        <f t="shared" si="4364"/>
        <v>71694</v>
      </c>
      <c r="V883" s="9">
        <f t="shared" si="4364"/>
        <v>293888</v>
      </c>
      <c r="W883" s="9">
        <f t="shared" si="4364"/>
        <v>10396</v>
      </c>
      <c r="X883" s="9">
        <f t="shared" si="4364"/>
        <v>24598</v>
      </c>
      <c r="Y883" s="9">
        <f t="shared" si="4364"/>
        <v>-3075</v>
      </c>
      <c r="Z883" s="9">
        <f t="shared" si="4364"/>
        <v>325807</v>
      </c>
      <c r="AA883" s="9">
        <f t="shared" si="4364"/>
        <v>45968</v>
      </c>
      <c r="AB883" s="9">
        <f t="shared" si="4364"/>
        <v>43213</v>
      </c>
      <c r="AC883" s="9">
        <f t="shared" si="4364"/>
        <v>-41400</v>
      </c>
      <c r="AD883" s="9">
        <f t="shared" si="4364"/>
        <v>20788</v>
      </c>
      <c r="AE883" s="9">
        <f t="shared" si="4364"/>
        <v>27498</v>
      </c>
      <c r="AF883" s="9">
        <f t="shared" si="4364"/>
        <v>49548</v>
      </c>
      <c r="AG883" s="9">
        <f t="shared" si="4364"/>
        <v>-2718</v>
      </c>
      <c r="AH883" s="9">
        <f t="shared" si="4364"/>
        <v>46264</v>
      </c>
      <c r="AI883" s="9">
        <f t="shared" si="4364"/>
        <v>27397</v>
      </c>
      <c r="AJ883" s="9">
        <f t="shared" si="4364"/>
        <v>1688535</v>
      </c>
      <c r="AL883" s="1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</row>
    <row r="884" spans="1:73" x14ac:dyDescent="0.2">
      <c r="A884" s="2" t="str">
        <f t="shared" si="4362"/>
        <v>YE Feb-03</v>
      </c>
      <c r="B884" s="9">
        <f t="shared" ref="B884:AJ884" si="4365">IF(OR(B667="C",B679="C"),"C",B679-B667)</f>
        <v>70826</v>
      </c>
      <c r="C884" s="9">
        <f t="shared" si="4365"/>
        <v>550158</v>
      </c>
      <c r="D884" s="9">
        <f t="shared" si="4365"/>
        <v>22085</v>
      </c>
      <c r="E884" s="9">
        <f t="shared" si="4365"/>
        <v>69034</v>
      </c>
      <c r="F884" s="9">
        <f t="shared" si="4365"/>
        <v>11624</v>
      </c>
      <c r="G884" s="9">
        <f t="shared" si="4365"/>
        <v>83805</v>
      </c>
      <c r="H884" s="9">
        <f t="shared" si="4365"/>
        <v>58334</v>
      </c>
      <c r="I884" s="9">
        <f t="shared" si="4365"/>
        <v>6974</v>
      </c>
      <c r="J884" s="9">
        <f t="shared" si="4365"/>
        <v>-39354</v>
      </c>
      <c r="K884" s="9">
        <f t="shared" si="4365"/>
        <v>20704</v>
      </c>
      <c r="L884" s="9">
        <f t="shared" si="4365"/>
        <v>39887</v>
      </c>
      <c r="M884" s="9">
        <f t="shared" si="4365"/>
        <v>33880</v>
      </c>
      <c r="N884" s="9">
        <f t="shared" si="4365"/>
        <v>34110</v>
      </c>
      <c r="O884" s="9">
        <f t="shared" si="4365"/>
        <v>-2522</v>
      </c>
      <c r="P884" s="9">
        <f t="shared" si="4365"/>
        <v>19313</v>
      </c>
      <c r="Q884" s="9">
        <f t="shared" si="4365"/>
        <v>-6135</v>
      </c>
      <c r="R884" s="9">
        <f t="shared" si="4365"/>
        <v>73738</v>
      </c>
      <c r="S884" s="9">
        <f t="shared" si="4365"/>
        <v>86636</v>
      </c>
      <c r="T884" s="9">
        <f t="shared" si="4365"/>
        <v>-6407</v>
      </c>
      <c r="U884" s="9">
        <f t="shared" si="4365"/>
        <v>66732</v>
      </c>
      <c r="V884" s="9">
        <f t="shared" si="4365"/>
        <v>294401</v>
      </c>
      <c r="W884" s="9">
        <f t="shared" si="4365"/>
        <v>10384</v>
      </c>
      <c r="X884" s="9">
        <f t="shared" si="4365"/>
        <v>27503</v>
      </c>
      <c r="Y884" s="9">
        <f t="shared" si="4365"/>
        <v>-232</v>
      </c>
      <c r="Z884" s="9">
        <f t="shared" si="4365"/>
        <v>332057</v>
      </c>
      <c r="AA884" s="9">
        <f t="shared" si="4365"/>
        <v>63768</v>
      </c>
      <c r="AB884" s="9">
        <f t="shared" si="4365"/>
        <v>57385</v>
      </c>
      <c r="AC884" s="9">
        <f t="shared" si="4365"/>
        <v>-40900</v>
      </c>
      <c r="AD884" s="9">
        <f t="shared" si="4365"/>
        <v>26585</v>
      </c>
      <c r="AE884" s="9">
        <f t="shared" si="4365"/>
        <v>28202</v>
      </c>
      <c r="AF884" s="9">
        <f t="shared" si="4365"/>
        <v>39343</v>
      </c>
      <c r="AG884" s="9">
        <f t="shared" si="4365"/>
        <v>-3106</v>
      </c>
      <c r="AH884" s="9">
        <f t="shared" si="4365"/>
        <v>50941</v>
      </c>
      <c r="AI884" s="9">
        <f t="shared" si="4365"/>
        <v>27563</v>
      </c>
      <c r="AJ884" s="9">
        <f t="shared" si="4365"/>
        <v>1688622</v>
      </c>
      <c r="AL884" s="1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</row>
    <row r="885" spans="1:73" x14ac:dyDescent="0.2">
      <c r="A885" s="2" t="str">
        <f t="shared" si="4362"/>
        <v>YE Mar-03</v>
      </c>
      <c r="B885" s="9">
        <f t="shared" ref="B885:AJ885" si="4366">IF(OR(B668="C",B680="C"),"C",B680-B668)</f>
        <v>10809</v>
      </c>
      <c r="C885" s="9">
        <f t="shared" si="4366"/>
        <v>479024</v>
      </c>
      <c r="D885" s="9">
        <f t="shared" si="4366"/>
        <v>-2985</v>
      </c>
      <c r="E885" s="9">
        <f t="shared" si="4366"/>
        <v>67110</v>
      </c>
      <c r="F885" s="9">
        <f t="shared" si="4366"/>
        <v>-24586</v>
      </c>
      <c r="G885" s="9">
        <f t="shared" si="4366"/>
        <v>40106</v>
      </c>
      <c r="H885" s="9">
        <f t="shared" si="4366"/>
        <v>42898</v>
      </c>
      <c r="I885" s="9">
        <f t="shared" si="4366"/>
        <v>-2928</v>
      </c>
      <c r="J885" s="9">
        <f t="shared" si="4366"/>
        <v>-46807</v>
      </c>
      <c r="K885" s="9">
        <f t="shared" si="4366"/>
        <v>24463</v>
      </c>
      <c r="L885" s="9">
        <f t="shared" si="4366"/>
        <v>5002</v>
      </c>
      <c r="M885" s="9">
        <f t="shared" si="4366"/>
        <v>22175</v>
      </c>
      <c r="N885" s="9">
        <f t="shared" si="4366"/>
        <v>7824</v>
      </c>
      <c r="O885" s="9">
        <f t="shared" si="4366"/>
        <v>-2713</v>
      </c>
      <c r="P885" s="9">
        <f t="shared" si="4366"/>
        <v>12663</v>
      </c>
      <c r="Q885" s="9">
        <f t="shared" si="4366"/>
        <v>-18889</v>
      </c>
      <c r="R885" s="9">
        <f t="shared" si="4366"/>
        <v>60594</v>
      </c>
      <c r="S885" s="9">
        <f t="shared" si="4366"/>
        <v>75539</v>
      </c>
      <c r="T885" s="9">
        <f t="shared" si="4366"/>
        <v>-25570</v>
      </c>
      <c r="U885" s="9">
        <f t="shared" si="4366"/>
        <v>50787</v>
      </c>
      <c r="V885" s="9">
        <f t="shared" si="4366"/>
        <v>181014</v>
      </c>
      <c r="W885" s="9">
        <f t="shared" si="4366"/>
        <v>3304</v>
      </c>
      <c r="X885" s="9">
        <f t="shared" si="4366"/>
        <v>16225</v>
      </c>
      <c r="Y885" s="9">
        <f t="shared" si="4366"/>
        <v>-4746</v>
      </c>
      <c r="Z885" s="9">
        <f t="shared" si="4366"/>
        <v>195799</v>
      </c>
      <c r="AA885" s="9">
        <f t="shared" si="4366"/>
        <v>66684</v>
      </c>
      <c r="AB885" s="9">
        <f t="shared" si="4366"/>
        <v>54679</v>
      </c>
      <c r="AC885" s="9">
        <f t="shared" si="4366"/>
        <v>-77444</v>
      </c>
      <c r="AD885" s="9">
        <f t="shared" si="4366"/>
        <v>5972</v>
      </c>
      <c r="AE885" s="9">
        <f t="shared" si="4366"/>
        <v>14534</v>
      </c>
      <c r="AF885" s="9">
        <f t="shared" si="4366"/>
        <v>35448</v>
      </c>
      <c r="AG885" s="9">
        <f t="shared" si="4366"/>
        <v>-905</v>
      </c>
      <c r="AH885" s="9">
        <f t="shared" si="4366"/>
        <v>46593</v>
      </c>
      <c r="AI885" s="9">
        <f t="shared" si="4366"/>
        <v>22864</v>
      </c>
      <c r="AJ885" s="9">
        <f t="shared" si="4366"/>
        <v>1063204</v>
      </c>
      <c r="AL885" s="1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</row>
    <row r="886" spans="1:73" x14ac:dyDescent="0.2">
      <c r="A886" s="2" t="str">
        <f t="shared" si="4362"/>
        <v>YE Apr-03</v>
      </c>
      <c r="B886" s="9">
        <f t="shared" ref="B886:AJ886" si="4367">IF(OR(B669="C",B681="C"),"C",B681-B669)</f>
        <v>33968</v>
      </c>
      <c r="C886" s="9">
        <f t="shared" si="4367"/>
        <v>440492</v>
      </c>
      <c r="D886" s="9">
        <f t="shared" si="4367"/>
        <v>6490</v>
      </c>
      <c r="E886" s="9">
        <f t="shared" si="4367"/>
        <v>75037</v>
      </c>
      <c r="F886" s="9">
        <f t="shared" si="4367"/>
        <v>-8862</v>
      </c>
      <c r="G886" s="9">
        <f t="shared" si="4367"/>
        <v>62792</v>
      </c>
      <c r="H886" s="9">
        <f t="shared" si="4367"/>
        <v>61305</v>
      </c>
      <c r="I886" s="9">
        <f t="shared" si="4367"/>
        <v>2931</v>
      </c>
      <c r="J886" s="9">
        <f t="shared" si="4367"/>
        <v>-30253</v>
      </c>
      <c r="K886" s="9">
        <f t="shared" si="4367"/>
        <v>46831</v>
      </c>
      <c r="L886" s="9">
        <f t="shared" si="4367"/>
        <v>30276</v>
      </c>
      <c r="M886" s="9">
        <f t="shared" si="4367"/>
        <v>21089</v>
      </c>
      <c r="N886" s="9">
        <f t="shared" si="4367"/>
        <v>16380</v>
      </c>
      <c r="O886" s="9">
        <f t="shared" si="4367"/>
        <v>6615</v>
      </c>
      <c r="P886" s="9">
        <f t="shared" si="4367"/>
        <v>16561</v>
      </c>
      <c r="Q886" s="9">
        <f t="shared" si="4367"/>
        <v>-12599</v>
      </c>
      <c r="R886" s="9">
        <f t="shared" si="4367"/>
        <v>67390</v>
      </c>
      <c r="S886" s="9">
        <f t="shared" si="4367"/>
        <v>74341</v>
      </c>
      <c r="T886" s="9">
        <f t="shared" si="4367"/>
        <v>-15297</v>
      </c>
      <c r="U886" s="9">
        <f t="shared" si="4367"/>
        <v>69126</v>
      </c>
      <c r="V886" s="9">
        <f t="shared" si="4367"/>
        <v>201921</v>
      </c>
      <c r="W886" s="9">
        <f t="shared" si="4367"/>
        <v>8659</v>
      </c>
      <c r="X886" s="9">
        <f t="shared" si="4367"/>
        <v>20717</v>
      </c>
      <c r="Y886" s="9">
        <f t="shared" si="4367"/>
        <v>-1234</v>
      </c>
      <c r="Z886" s="9">
        <f t="shared" si="4367"/>
        <v>230065</v>
      </c>
      <c r="AA886" s="9">
        <f t="shared" si="4367"/>
        <v>88353</v>
      </c>
      <c r="AB886" s="9">
        <f t="shared" si="4367"/>
        <v>55943</v>
      </c>
      <c r="AC886" s="9">
        <f t="shared" si="4367"/>
        <v>-82551</v>
      </c>
      <c r="AD886" s="9">
        <f t="shared" si="4367"/>
        <v>7681</v>
      </c>
      <c r="AE886" s="9">
        <f t="shared" si="4367"/>
        <v>23588</v>
      </c>
      <c r="AF886" s="9">
        <f t="shared" si="4367"/>
        <v>44838</v>
      </c>
      <c r="AG886" s="9">
        <f t="shared" si="4367"/>
        <v>-548</v>
      </c>
      <c r="AH886" s="9">
        <f t="shared" si="4367"/>
        <v>44632</v>
      </c>
      <c r="AI886" s="9">
        <f t="shared" si="4367"/>
        <v>16216</v>
      </c>
      <c r="AJ886" s="9">
        <f t="shared" si="4367"/>
        <v>1318488</v>
      </c>
      <c r="AL886" s="1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</row>
    <row r="887" spans="1:73" x14ac:dyDescent="0.2">
      <c r="A887" s="2" t="str">
        <f t="shared" si="4362"/>
        <v>YE May-03</v>
      </c>
      <c r="B887" s="9">
        <f t="shared" ref="B887:AJ887" si="4368">IF(OR(B670="C",B682="C"),"C",B682-B670)</f>
        <v>25770</v>
      </c>
      <c r="C887" s="9">
        <f t="shared" si="4368"/>
        <v>385379</v>
      </c>
      <c r="D887" s="9">
        <f t="shared" si="4368"/>
        <v>4569</v>
      </c>
      <c r="E887" s="9">
        <f t="shared" si="4368"/>
        <v>74156</v>
      </c>
      <c r="F887" s="9">
        <f t="shared" si="4368"/>
        <v>-15166</v>
      </c>
      <c r="G887" s="9">
        <f t="shared" si="4368"/>
        <v>42458</v>
      </c>
      <c r="H887" s="9">
        <f t="shared" si="4368"/>
        <v>49794</v>
      </c>
      <c r="I887" s="9">
        <f t="shared" si="4368"/>
        <v>1198</v>
      </c>
      <c r="J887" s="9">
        <f t="shared" si="4368"/>
        <v>-30296</v>
      </c>
      <c r="K887" s="9">
        <f t="shared" si="4368"/>
        <v>55785</v>
      </c>
      <c r="L887" s="9">
        <f t="shared" si="4368"/>
        <v>30159</v>
      </c>
      <c r="M887" s="9">
        <f t="shared" si="4368"/>
        <v>17321</v>
      </c>
      <c r="N887" s="9">
        <f t="shared" si="4368"/>
        <v>11298</v>
      </c>
      <c r="O887" s="9">
        <f t="shared" si="4368"/>
        <v>9491</v>
      </c>
      <c r="P887" s="9">
        <f t="shared" si="4368"/>
        <v>16699</v>
      </c>
      <c r="Q887" s="9">
        <f t="shared" si="4368"/>
        <v>-12843</v>
      </c>
      <c r="R887" s="9">
        <f t="shared" si="4368"/>
        <v>75357</v>
      </c>
      <c r="S887" s="9">
        <f t="shared" si="4368"/>
        <v>76728</v>
      </c>
      <c r="T887" s="9">
        <f t="shared" si="4368"/>
        <v>-12347</v>
      </c>
      <c r="U887" s="9">
        <f t="shared" si="4368"/>
        <v>71938</v>
      </c>
      <c r="V887" s="9">
        <f t="shared" si="4368"/>
        <v>176992</v>
      </c>
      <c r="W887" s="9">
        <f t="shared" si="4368"/>
        <v>10389</v>
      </c>
      <c r="X887" s="9">
        <f t="shared" si="4368"/>
        <v>18084</v>
      </c>
      <c r="Y887" s="9">
        <f t="shared" si="4368"/>
        <v>1397</v>
      </c>
      <c r="Z887" s="9">
        <f t="shared" si="4368"/>
        <v>206864</v>
      </c>
      <c r="AA887" s="9">
        <f t="shared" si="4368"/>
        <v>94811</v>
      </c>
      <c r="AB887" s="9">
        <f t="shared" si="4368"/>
        <v>56730</v>
      </c>
      <c r="AC887" s="9">
        <f t="shared" si="4368"/>
        <v>-93874</v>
      </c>
      <c r="AD887" s="9">
        <f t="shared" si="4368"/>
        <v>6583</v>
      </c>
      <c r="AE887" s="9">
        <f t="shared" si="4368"/>
        <v>23402</v>
      </c>
      <c r="AF887" s="9">
        <f t="shared" si="4368"/>
        <v>45506</v>
      </c>
      <c r="AG887" s="9">
        <f t="shared" si="4368"/>
        <v>-44</v>
      </c>
      <c r="AH887" s="9">
        <f t="shared" si="4368"/>
        <v>40197</v>
      </c>
      <c r="AI887" s="9">
        <f t="shared" si="4368"/>
        <v>16208</v>
      </c>
      <c r="AJ887" s="9">
        <f t="shared" si="4368"/>
        <v>1197099</v>
      </c>
      <c r="AL887" s="1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</row>
    <row r="888" spans="1:73" x14ac:dyDescent="0.2">
      <c r="A888" s="2" t="str">
        <f t="shared" si="4362"/>
        <v>YE Jun-03</v>
      </c>
      <c r="B888" s="9">
        <f t="shared" ref="B888:AJ888" si="4369">IF(OR(B671="C",B683="C"),"C",B683-B671)</f>
        <v>19458</v>
      </c>
      <c r="C888" s="9">
        <f t="shared" si="4369"/>
        <v>324227</v>
      </c>
      <c r="D888" s="9">
        <f t="shared" si="4369"/>
        <v>3729</v>
      </c>
      <c r="E888" s="9">
        <f t="shared" si="4369"/>
        <v>67532</v>
      </c>
      <c r="F888" s="9">
        <f t="shared" si="4369"/>
        <v>-14300</v>
      </c>
      <c r="G888" s="9">
        <f t="shared" si="4369"/>
        <v>30395</v>
      </c>
      <c r="H888" s="9">
        <f t="shared" si="4369"/>
        <v>38603</v>
      </c>
      <c r="I888" s="9">
        <f t="shared" si="4369"/>
        <v>-1494</v>
      </c>
      <c r="J888" s="9">
        <f t="shared" si="4369"/>
        <v>-27950</v>
      </c>
      <c r="K888" s="9">
        <f t="shared" si="4369"/>
        <v>61377</v>
      </c>
      <c r="L888" s="9">
        <f t="shared" si="4369"/>
        <v>24796</v>
      </c>
      <c r="M888" s="9">
        <f t="shared" si="4369"/>
        <v>11720</v>
      </c>
      <c r="N888" s="9">
        <f t="shared" si="4369"/>
        <v>7079</v>
      </c>
      <c r="O888" s="9">
        <f t="shared" si="4369"/>
        <v>2125</v>
      </c>
      <c r="P888" s="9">
        <f t="shared" si="4369"/>
        <v>16562</v>
      </c>
      <c r="Q888" s="9">
        <f t="shared" si="4369"/>
        <v>-13994</v>
      </c>
      <c r="R888" s="9">
        <f t="shared" si="4369"/>
        <v>79027</v>
      </c>
      <c r="S888" s="9">
        <f t="shared" si="4369"/>
        <v>75948</v>
      </c>
      <c r="T888" s="9">
        <f t="shared" si="4369"/>
        <v>-15217</v>
      </c>
      <c r="U888" s="9">
        <f t="shared" si="4369"/>
        <v>74494</v>
      </c>
      <c r="V888" s="9">
        <f t="shared" si="4369"/>
        <v>157642</v>
      </c>
      <c r="W888" s="9">
        <f t="shared" si="4369"/>
        <v>9721</v>
      </c>
      <c r="X888" s="9">
        <f t="shared" si="4369"/>
        <v>18545</v>
      </c>
      <c r="Y888" s="9">
        <f t="shared" si="4369"/>
        <v>820</v>
      </c>
      <c r="Z888" s="9">
        <f t="shared" si="4369"/>
        <v>186727</v>
      </c>
      <c r="AA888" s="9">
        <f t="shared" si="4369"/>
        <v>94015</v>
      </c>
      <c r="AB888" s="9">
        <f t="shared" si="4369"/>
        <v>52838</v>
      </c>
      <c r="AC888" s="9">
        <f t="shared" si="4369"/>
        <v>-101682</v>
      </c>
      <c r="AD888" s="9">
        <f t="shared" si="4369"/>
        <v>4388</v>
      </c>
      <c r="AE888" s="9">
        <f t="shared" si="4369"/>
        <v>20722</v>
      </c>
      <c r="AF888" s="9">
        <f t="shared" si="4369"/>
        <v>31946</v>
      </c>
      <c r="AG888" s="9">
        <f t="shared" si="4369"/>
        <v>325</v>
      </c>
      <c r="AH888" s="9">
        <f t="shared" si="4369"/>
        <v>37101</v>
      </c>
      <c r="AI888" s="9">
        <f t="shared" si="4369"/>
        <v>12874</v>
      </c>
      <c r="AJ888" s="9">
        <f t="shared" si="4369"/>
        <v>1027417</v>
      </c>
      <c r="AL888" s="1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</row>
    <row r="889" spans="1:73" x14ac:dyDescent="0.2">
      <c r="A889" s="2" t="str">
        <f t="shared" si="4362"/>
        <v>YE Jul-03</v>
      </c>
      <c r="B889" s="9">
        <f t="shared" ref="B889:AJ889" si="4370">IF(OR(B672="C",B684="C"),"C",B684-B672)</f>
        <v>20137</v>
      </c>
      <c r="C889" s="9">
        <f t="shared" si="4370"/>
        <v>295206</v>
      </c>
      <c r="D889" s="9">
        <f t="shared" si="4370"/>
        <v>-825</v>
      </c>
      <c r="E889" s="9">
        <f t="shared" si="4370"/>
        <v>61538</v>
      </c>
      <c r="F889" s="9">
        <f t="shared" si="4370"/>
        <v>-9297</v>
      </c>
      <c r="G889" s="9">
        <f t="shared" si="4370"/>
        <v>28657</v>
      </c>
      <c r="H889" s="9">
        <f t="shared" si="4370"/>
        <v>38034</v>
      </c>
      <c r="I889" s="9">
        <f t="shared" si="4370"/>
        <v>976</v>
      </c>
      <c r="J889" s="9">
        <f t="shared" si="4370"/>
        <v>-26810</v>
      </c>
      <c r="K889" s="9">
        <f t="shared" si="4370"/>
        <v>63511</v>
      </c>
      <c r="L889" s="9">
        <f t="shared" si="4370"/>
        <v>27756</v>
      </c>
      <c r="M889" s="9">
        <f t="shared" si="4370"/>
        <v>9402</v>
      </c>
      <c r="N889" s="9">
        <f t="shared" si="4370"/>
        <v>8172</v>
      </c>
      <c r="O889" s="9">
        <f t="shared" si="4370"/>
        <v>7424</v>
      </c>
      <c r="P889" s="9">
        <f t="shared" si="4370"/>
        <v>13960</v>
      </c>
      <c r="Q889" s="9">
        <f t="shared" si="4370"/>
        <v>-15466</v>
      </c>
      <c r="R889" s="9">
        <f t="shared" si="4370"/>
        <v>66551</v>
      </c>
      <c r="S889" s="9">
        <f t="shared" si="4370"/>
        <v>58886</v>
      </c>
      <c r="T889" s="9">
        <f t="shared" si="4370"/>
        <v>-11789</v>
      </c>
      <c r="U889" s="9">
        <f t="shared" si="4370"/>
        <v>81195</v>
      </c>
      <c r="V889" s="9">
        <f t="shared" si="4370"/>
        <v>114222</v>
      </c>
      <c r="W889" s="9">
        <f t="shared" si="4370"/>
        <v>11116</v>
      </c>
      <c r="X889" s="9">
        <f t="shared" si="4370"/>
        <v>17393</v>
      </c>
      <c r="Y889" s="9">
        <f t="shared" si="4370"/>
        <v>2100</v>
      </c>
      <c r="Z889" s="9">
        <f t="shared" si="4370"/>
        <v>144830</v>
      </c>
      <c r="AA889" s="9">
        <f t="shared" si="4370"/>
        <v>91288</v>
      </c>
      <c r="AB889" s="9">
        <f t="shared" si="4370"/>
        <v>49428</v>
      </c>
      <c r="AC889" s="9">
        <f t="shared" si="4370"/>
        <v>-94134</v>
      </c>
      <c r="AD889" s="9">
        <f t="shared" si="4370"/>
        <v>5867</v>
      </c>
      <c r="AE889" s="9">
        <f t="shared" si="4370"/>
        <v>18769</v>
      </c>
      <c r="AF889" s="9">
        <f t="shared" si="4370"/>
        <v>30668</v>
      </c>
      <c r="AG889" s="9">
        <f t="shared" si="4370"/>
        <v>-35</v>
      </c>
      <c r="AH889" s="9">
        <f t="shared" si="4370"/>
        <v>36385</v>
      </c>
      <c r="AI889" s="9">
        <f t="shared" si="4370"/>
        <v>12252</v>
      </c>
      <c r="AJ889" s="9">
        <f t="shared" si="4370"/>
        <v>953650</v>
      </c>
      <c r="AL889" s="1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</row>
    <row r="890" spans="1:73" x14ac:dyDescent="0.2">
      <c r="A890" s="2" t="str">
        <f t="shared" si="4362"/>
        <v>YE Aug-03</v>
      </c>
      <c r="B890" s="9">
        <f t="shared" ref="B890:AJ890" si="4371">IF(OR(B673="C",B685="C"),"C",B685-B673)</f>
        <v>18499</v>
      </c>
      <c r="C890" s="9">
        <f t="shared" si="4371"/>
        <v>260543</v>
      </c>
      <c r="D890" s="9">
        <f t="shared" si="4371"/>
        <v>-10887</v>
      </c>
      <c r="E890" s="9">
        <f t="shared" si="4371"/>
        <v>71969</v>
      </c>
      <c r="F890" s="9">
        <f t="shared" si="4371"/>
        <v>-4382</v>
      </c>
      <c r="G890" s="9">
        <f t="shared" si="4371"/>
        <v>16214</v>
      </c>
      <c r="H890" s="9">
        <f t="shared" si="4371"/>
        <v>30010</v>
      </c>
      <c r="I890" s="9">
        <f t="shared" si="4371"/>
        <v>732</v>
      </c>
      <c r="J890" s="9">
        <f t="shared" si="4371"/>
        <v>-26007</v>
      </c>
      <c r="K890" s="9">
        <f t="shared" si="4371"/>
        <v>59264</v>
      </c>
      <c r="L890" s="9">
        <f t="shared" si="4371"/>
        <v>24682</v>
      </c>
      <c r="M890" s="9">
        <f t="shared" si="4371"/>
        <v>9091</v>
      </c>
      <c r="N890" s="9">
        <f t="shared" si="4371"/>
        <v>6763</v>
      </c>
      <c r="O890" s="9">
        <f t="shared" si="4371"/>
        <v>10818</v>
      </c>
      <c r="P890" s="9">
        <f t="shared" si="4371"/>
        <v>10849</v>
      </c>
      <c r="Q890" s="9">
        <f t="shared" si="4371"/>
        <v>-16739</v>
      </c>
      <c r="R890" s="9">
        <f t="shared" si="4371"/>
        <v>67625</v>
      </c>
      <c r="S890" s="9">
        <f t="shared" si="4371"/>
        <v>56042</v>
      </c>
      <c r="T890" s="9">
        <f t="shared" si="4371"/>
        <v>-5011</v>
      </c>
      <c r="U890" s="9">
        <f t="shared" si="4371"/>
        <v>83342</v>
      </c>
      <c r="V890" s="9">
        <f t="shared" si="4371"/>
        <v>107003</v>
      </c>
      <c r="W890" s="9">
        <f t="shared" si="4371"/>
        <v>13274</v>
      </c>
      <c r="X890" s="9">
        <f t="shared" si="4371"/>
        <v>15896</v>
      </c>
      <c r="Y890" s="9">
        <f t="shared" si="4371"/>
        <v>2521</v>
      </c>
      <c r="Z890" s="9">
        <f t="shared" si="4371"/>
        <v>138693</v>
      </c>
      <c r="AA890" s="9">
        <f t="shared" si="4371"/>
        <v>95141</v>
      </c>
      <c r="AB890" s="9">
        <f t="shared" si="4371"/>
        <v>42524</v>
      </c>
      <c r="AC890" s="9">
        <f t="shared" si="4371"/>
        <v>-87580</v>
      </c>
      <c r="AD890" s="9">
        <f t="shared" si="4371"/>
        <v>1132</v>
      </c>
      <c r="AE890" s="9">
        <f t="shared" si="4371"/>
        <v>14727</v>
      </c>
      <c r="AF890" s="9">
        <f t="shared" si="4371"/>
        <v>26907</v>
      </c>
      <c r="AG890" s="9">
        <f t="shared" si="4371"/>
        <v>-380</v>
      </c>
      <c r="AH890" s="9">
        <f t="shared" si="4371"/>
        <v>35984</v>
      </c>
      <c r="AI890" s="9">
        <f t="shared" si="4371"/>
        <v>10658</v>
      </c>
      <c r="AJ890" s="9">
        <f t="shared" si="4371"/>
        <v>885186</v>
      </c>
    </row>
    <row r="891" spans="1:73" x14ac:dyDescent="0.2">
      <c r="A891" s="2" t="str">
        <f t="shared" si="4362"/>
        <v>YE Sep-03</v>
      </c>
      <c r="B891" s="9">
        <f t="shared" ref="B891:AJ891" si="4372">IF(OR(B674="C",B686="C"),"C",B686-B674)</f>
        <v>25070</v>
      </c>
      <c r="C891" s="9">
        <f t="shared" si="4372"/>
        <v>228767</v>
      </c>
      <c r="D891" s="9">
        <f t="shared" si="4372"/>
        <v>-17686</v>
      </c>
      <c r="E891" s="9">
        <f t="shared" si="4372"/>
        <v>77065</v>
      </c>
      <c r="F891" s="9">
        <f t="shared" si="4372"/>
        <v>2733</v>
      </c>
      <c r="G891" s="9">
        <f t="shared" si="4372"/>
        <v>19653</v>
      </c>
      <c r="H891" s="9">
        <f t="shared" si="4372"/>
        <v>35801</v>
      </c>
      <c r="I891" s="9">
        <f t="shared" si="4372"/>
        <v>3479</v>
      </c>
      <c r="J891" s="9">
        <f t="shared" si="4372"/>
        <v>-25841</v>
      </c>
      <c r="K891" s="9">
        <f t="shared" si="4372"/>
        <v>63610</v>
      </c>
      <c r="L891" s="9">
        <f t="shared" si="4372"/>
        <v>21406</v>
      </c>
      <c r="M891" s="9">
        <f t="shared" si="4372"/>
        <v>6626</v>
      </c>
      <c r="N891" s="9">
        <f t="shared" si="4372"/>
        <v>428</v>
      </c>
      <c r="O891" s="9">
        <f t="shared" si="4372"/>
        <v>17225</v>
      </c>
      <c r="P891" s="9">
        <f t="shared" si="4372"/>
        <v>10497</v>
      </c>
      <c r="Q891" s="9">
        <f t="shared" si="4372"/>
        <v>-16578</v>
      </c>
      <c r="R891" s="9">
        <f t="shared" si="4372"/>
        <v>88562</v>
      </c>
      <c r="S891" s="9">
        <f t="shared" si="4372"/>
        <v>67362</v>
      </c>
      <c r="T891" s="9">
        <f t="shared" si="4372"/>
        <v>-5788</v>
      </c>
      <c r="U891" s="9">
        <f t="shared" si="4372"/>
        <v>75544</v>
      </c>
      <c r="V891" s="9">
        <f t="shared" si="4372"/>
        <v>87307</v>
      </c>
      <c r="W891" s="9">
        <f t="shared" si="4372"/>
        <v>18486</v>
      </c>
      <c r="X891" s="9">
        <f t="shared" si="4372"/>
        <v>12377</v>
      </c>
      <c r="Y891" s="9">
        <f t="shared" si="4372"/>
        <v>5550</v>
      </c>
      <c r="Z891" s="9">
        <f t="shared" si="4372"/>
        <v>123718</v>
      </c>
      <c r="AA891" s="9">
        <f t="shared" si="4372"/>
        <v>98784</v>
      </c>
      <c r="AB891" s="9">
        <f t="shared" si="4372"/>
        <v>45959</v>
      </c>
      <c r="AC891" s="9">
        <f t="shared" si="4372"/>
        <v>-56590</v>
      </c>
      <c r="AD891" s="9">
        <f t="shared" si="4372"/>
        <v>-1130</v>
      </c>
      <c r="AE891" s="9">
        <f t="shared" si="4372"/>
        <v>12547</v>
      </c>
      <c r="AF891" s="9">
        <f t="shared" si="4372"/>
        <v>31718</v>
      </c>
      <c r="AG891" s="9">
        <f t="shared" si="4372"/>
        <v>-685</v>
      </c>
      <c r="AH891" s="9">
        <f t="shared" si="4372"/>
        <v>35517</v>
      </c>
      <c r="AI891" s="9">
        <f t="shared" si="4372"/>
        <v>12709</v>
      </c>
      <c r="AJ891" s="9">
        <f t="shared" si="4372"/>
        <v>913128</v>
      </c>
    </row>
    <row r="892" spans="1:73" x14ac:dyDescent="0.2">
      <c r="A892" s="2" t="str">
        <f t="shared" si="4362"/>
        <v>YE Oct-03</v>
      </c>
      <c r="B892" s="9">
        <f t="shared" ref="B892:AJ892" si="4373">IF(OR(B675="C",B687="C"),"C",B687-B675)</f>
        <v>28338</v>
      </c>
      <c r="C892" s="9">
        <f t="shared" si="4373"/>
        <v>141708</v>
      </c>
      <c r="D892" s="9">
        <f t="shared" si="4373"/>
        <v>-24880</v>
      </c>
      <c r="E892" s="9">
        <f t="shared" si="4373"/>
        <v>83340</v>
      </c>
      <c r="F892" s="9">
        <f t="shared" si="4373"/>
        <v>5656</v>
      </c>
      <c r="G892" s="9">
        <f t="shared" si="4373"/>
        <v>32532</v>
      </c>
      <c r="H892" s="9">
        <f t="shared" si="4373"/>
        <v>29127</v>
      </c>
      <c r="I892" s="9">
        <f t="shared" si="4373"/>
        <v>1669</v>
      </c>
      <c r="J892" s="9">
        <f t="shared" si="4373"/>
        <v>-23330</v>
      </c>
      <c r="K892" s="9">
        <f t="shared" si="4373"/>
        <v>55085</v>
      </c>
      <c r="L892" s="9">
        <f t="shared" si="4373"/>
        <v>25746</v>
      </c>
      <c r="M892" s="9">
        <f t="shared" si="4373"/>
        <v>5540</v>
      </c>
      <c r="N892" s="9">
        <f t="shared" si="4373"/>
        <v>-12190</v>
      </c>
      <c r="O892" s="9">
        <f t="shared" si="4373"/>
        <v>20252</v>
      </c>
      <c r="P892" s="9">
        <f t="shared" si="4373"/>
        <v>6770</v>
      </c>
      <c r="Q892" s="9">
        <f t="shared" si="4373"/>
        <v>-14546</v>
      </c>
      <c r="R892" s="9">
        <f t="shared" si="4373"/>
        <v>75811</v>
      </c>
      <c r="S892" s="9">
        <f t="shared" si="4373"/>
        <v>49302</v>
      </c>
      <c r="T892" s="9">
        <f t="shared" si="4373"/>
        <v>539</v>
      </c>
      <c r="U892" s="9">
        <f t="shared" si="4373"/>
        <v>73728</v>
      </c>
      <c r="V892" s="9">
        <f t="shared" si="4373"/>
        <v>55690</v>
      </c>
      <c r="W892" s="9">
        <f t="shared" si="4373"/>
        <v>23695</v>
      </c>
      <c r="X892" s="9">
        <f t="shared" si="4373"/>
        <v>11549</v>
      </c>
      <c r="Y892" s="9">
        <f t="shared" si="4373"/>
        <v>2979</v>
      </c>
      <c r="Z892" s="9">
        <f t="shared" si="4373"/>
        <v>93913</v>
      </c>
      <c r="AA892" s="9">
        <f t="shared" si="4373"/>
        <v>100998</v>
      </c>
      <c r="AB892" s="9">
        <f t="shared" si="4373"/>
        <v>46207</v>
      </c>
      <c r="AC892" s="9">
        <f t="shared" si="4373"/>
        <v>-41378</v>
      </c>
      <c r="AD892" s="9">
        <f t="shared" si="4373"/>
        <v>-563</v>
      </c>
      <c r="AE892" s="9">
        <f t="shared" si="4373"/>
        <v>9047</v>
      </c>
      <c r="AF892" s="9">
        <f t="shared" si="4373"/>
        <v>34723</v>
      </c>
      <c r="AG892" s="9">
        <f t="shared" si="4373"/>
        <v>17</v>
      </c>
      <c r="AH892" s="9">
        <f t="shared" si="4373"/>
        <v>36033</v>
      </c>
      <c r="AI892" s="9">
        <f t="shared" si="4373"/>
        <v>13700</v>
      </c>
      <c r="AJ892" s="9">
        <f t="shared" si="4373"/>
        <v>803599</v>
      </c>
    </row>
    <row r="893" spans="1:73" x14ac:dyDescent="0.2">
      <c r="A893" s="2" t="str">
        <f t="shared" si="4362"/>
        <v>YE Nov-03</v>
      </c>
      <c r="B893" s="9">
        <f t="shared" ref="B893:AJ893" si="4374">IF(OR(B676="C",B688="C"),"C",B688-B676)</f>
        <v>33101</v>
      </c>
      <c r="C893" s="9">
        <f t="shared" si="4374"/>
        <v>15746</v>
      </c>
      <c r="D893" s="9">
        <f t="shared" si="4374"/>
        <v>-26514</v>
      </c>
      <c r="E893" s="9">
        <f t="shared" si="4374"/>
        <v>85065</v>
      </c>
      <c r="F893" s="9">
        <f t="shared" si="4374"/>
        <v>984</v>
      </c>
      <c r="G893" s="9">
        <f t="shared" si="4374"/>
        <v>22033</v>
      </c>
      <c r="H893" s="9">
        <f t="shared" si="4374"/>
        <v>20298</v>
      </c>
      <c r="I893" s="9">
        <f t="shared" si="4374"/>
        <v>1535</v>
      </c>
      <c r="J893" s="9">
        <f t="shared" si="4374"/>
        <v>-20921</v>
      </c>
      <c r="K893" s="9">
        <f t="shared" si="4374"/>
        <v>45387</v>
      </c>
      <c r="L893" s="9">
        <f t="shared" si="4374"/>
        <v>33557</v>
      </c>
      <c r="M893" s="9">
        <f t="shared" si="4374"/>
        <v>8705</v>
      </c>
      <c r="N893" s="9">
        <f t="shared" si="4374"/>
        <v>-12556</v>
      </c>
      <c r="O893" s="9">
        <f t="shared" si="4374"/>
        <v>20340</v>
      </c>
      <c r="P893" s="9">
        <f t="shared" si="4374"/>
        <v>905</v>
      </c>
      <c r="Q893" s="9">
        <f t="shared" si="4374"/>
        <v>-10840</v>
      </c>
      <c r="R893" s="9">
        <f t="shared" si="4374"/>
        <v>78712</v>
      </c>
      <c r="S893" s="9">
        <f t="shared" si="4374"/>
        <v>44647</v>
      </c>
      <c r="T893" s="9">
        <f t="shared" si="4374"/>
        <v>-5191</v>
      </c>
      <c r="U893" s="9">
        <f t="shared" si="4374"/>
        <v>73778</v>
      </c>
      <c r="V893" s="9">
        <f t="shared" si="4374"/>
        <v>14242</v>
      </c>
      <c r="W893" s="9">
        <f t="shared" si="4374"/>
        <v>25271</v>
      </c>
      <c r="X893" s="9">
        <f t="shared" si="4374"/>
        <v>10854</v>
      </c>
      <c r="Y893" s="9">
        <f t="shared" si="4374"/>
        <v>4458</v>
      </c>
      <c r="Z893" s="9">
        <f t="shared" si="4374"/>
        <v>54828</v>
      </c>
      <c r="AA893" s="9">
        <f t="shared" si="4374"/>
        <v>96928</v>
      </c>
      <c r="AB893" s="9">
        <f t="shared" si="4374"/>
        <v>37631</v>
      </c>
      <c r="AC893" s="9">
        <f t="shared" si="4374"/>
        <v>-51070</v>
      </c>
      <c r="AD893" s="9">
        <f t="shared" si="4374"/>
        <v>3553</v>
      </c>
      <c r="AE893" s="9">
        <f t="shared" si="4374"/>
        <v>7829</v>
      </c>
      <c r="AF893" s="9">
        <f t="shared" si="4374"/>
        <v>35814</v>
      </c>
      <c r="AG893" s="9">
        <f t="shared" si="4374"/>
        <v>291</v>
      </c>
      <c r="AH893" s="9">
        <f t="shared" si="4374"/>
        <v>32428</v>
      </c>
      <c r="AI893" s="9">
        <f t="shared" si="4374"/>
        <v>9891</v>
      </c>
      <c r="AJ893" s="9">
        <f t="shared" si="4374"/>
        <v>592255</v>
      </c>
    </row>
    <row r="894" spans="1:73" x14ac:dyDescent="0.2">
      <c r="A894" s="2" t="str">
        <f t="shared" si="4362"/>
        <v>YE Dec-03</v>
      </c>
      <c r="B894" s="9">
        <f t="shared" ref="B894:AJ894" si="4375">IF(OR(B677="C",B689="C"),"C",B689-B677)</f>
        <v>49295</v>
      </c>
      <c r="C894" s="9">
        <f t="shared" si="4375"/>
        <v>-20258</v>
      </c>
      <c r="D894" s="9">
        <f t="shared" si="4375"/>
        <v>-15288</v>
      </c>
      <c r="E894" s="9">
        <f t="shared" si="4375"/>
        <v>75528</v>
      </c>
      <c r="F894" s="9">
        <f t="shared" si="4375"/>
        <v>-3111</v>
      </c>
      <c r="G894" s="9">
        <f t="shared" si="4375"/>
        <v>21489</v>
      </c>
      <c r="H894" s="9">
        <f t="shared" si="4375"/>
        <v>9967</v>
      </c>
      <c r="I894" s="9">
        <f t="shared" si="4375"/>
        <v>-862</v>
      </c>
      <c r="J894" s="9">
        <f t="shared" si="4375"/>
        <v>-16777</v>
      </c>
      <c r="K894" s="9">
        <f t="shared" si="4375"/>
        <v>49752</v>
      </c>
      <c r="L894" s="9">
        <f t="shared" si="4375"/>
        <v>53357</v>
      </c>
      <c r="M894" s="9">
        <f t="shared" si="4375"/>
        <v>6217</v>
      </c>
      <c r="N894" s="9">
        <f t="shared" si="4375"/>
        <v>-3895</v>
      </c>
      <c r="O894" s="9">
        <f t="shared" si="4375"/>
        <v>22725</v>
      </c>
      <c r="P894" s="9">
        <f t="shared" si="4375"/>
        <v>1117</v>
      </c>
      <c r="Q894" s="9">
        <f t="shared" si="4375"/>
        <v>-9661</v>
      </c>
      <c r="R894" s="9">
        <f t="shared" si="4375"/>
        <v>94487</v>
      </c>
      <c r="S894" s="9">
        <f t="shared" si="4375"/>
        <v>53941</v>
      </c>
      <c r="T894" s="9">
        <f t="shared" si="4375"/>
        <v>-4120</v>
      </c>
      <c r="U894" s="9">
        <f t="shared" si="4375"/>
        <v>56815</v>
      </c>
      <c r="V894" s="9">
        <f t="shared" si="4375"/>
        <v>14653</v>
      </c>
      <c r="W894" s="9">
        <f t="shared" si="4375"/>
        <v>29600</v>
      </c>
      <c r="X894" s="9">
        <f t="shared" si="4375"/>
        <v>15226</v>
      </c>
      <c r="Y894" s="9">
        <f t="shared" si="4375"/>
        <v>9414</v>
      </c>
      <c r="Z894" s="9">
        <f t="shared" si="4375"/>
        <v>68896</v>
      </c>
      <c r="AA894" s="9">
        <f t="shared" si="4375"/>
        <v>106092</v>
      </c>
      <c r="AB894" s="9">
        <f t="shared" si="4375"/>
        <v>36900</v>
      </c>
      <c r="AC894" s="9">
        <f t="shared" si="4375"/>
        <v>-25206</v>
      </c>
      <c r="AD894" s="9">
        <f t="shared" si="4375"/>
        <v>8238</v>
      </c>
      <c r="AE894" s="9">
        <f t="shared" si="4375"/>
        <v>7405</v>
      </c>
      <c r="AF894" s="9">
        <f t="shared" si="4375"/>
        <v>39349</v>
      </c>
      <c r="AG894" s="9">
        <f t="shared" si="4375"/>
        <v>2026</v>
      </c>
      <c r="AH894" s="9">
        <f t="shared" si="4375"/>
        <v>31541</v>
      </c>
      <c r="AI894" s="9">
        <f t="shared" si="4375"/>
        <v>16204</v>
      </c>
      <c r="AJ894" s="9">
        <f t="shared" si="4375"/>
        <v>658224</v>
      </c>
    </row>
    <row r="895" spans="1:73" x14ac:dyDescent="0.2">
      <c r="A895" s="2" t="str">
        <f t="shared" si="4362"/>
        <v>YE Jan-04</v>
      </c>
      <c r="B895" s="9">
        <f t="shared" ref="B895:AJ895" si="4376">IF(OR(B678="C",B690="C"),"C",B690-B678)</f>
        <v>49034</v>
      </c>
      <c r="C895" s="9">
        <f t="shared" si="4376"/>
        <v>-29156</v>
      </c>
      <c r="D895" s="9">
        <f t="shared" si="4376"/>
        <v>9111</v>
      </c>
      <c r="E895" s="9">
        <f t="shared" si="4376"/>
        <v>83522</v>
      </c>
      <c r="F895" s="9">
        <f t="shared" si="4376"/>
        <v>2643</v>
      </c>
      <c r="G895" s="9">
        <f t="shared" si="4376"/>
        <v>67573</v>
      </c>
      <c r="H895" s="9">
        <f t="shared" si="4376"/>
        <v>-1934</v>
      </c>
      <c r="I895" s="9">
        <f t="shared" si="4376"/>
        <v>4319</v>
      </c>
      <c r="J895" s="9">
        <f t="shared" si="4376"/>
        <v>-1556</v>
      </c>
      <c r="K895" s="9">
        <f t="shared" si="4376"/>
        <v>56758</v>
      </c>
      <c r="L895" s="9">
        <f t="shared" si="4376"/>
        <v>82710</v>
      </c>
      <c r="M895" s="9">
        <f t="shared" si="4376"/>
        <v>5435</v>
      </c>
      <c r="N895" s="9">
        <f t="shared" si="4376"/>
        <v>1443</v>
      </c>
      <c r="O895" s="9">
        <f t="shared" si="4376"/>
        <v>25172</v>
      </c>
      <c r="P895" s="9">
        <f t="shared" si="4376"/>
        <v>-7358</v>
      </c>
      <c r="Q895" s="9">
        <f t="shared" si="4376"/>
        <v>-11397</v>
      </c>
      <c r="R895" s="9">
        <f t="shared" si="4376"/>
        <v>119505</v>
      </c>
      <c r="S895" s="9">
        <f t="shared" si="4376"/>
        <v>70225</v>
      </c>
      <c r="T895" s="9">
        <f t="shared" si="4376"/>
        <v>2590</v>
      </c>
      <c r="U895" s="9">
        <f t="shared" si="4376"/>
        <v>30288</v>
      </c>
      <c r="V895" s="9">
        <f t="shared" si="4376"/>
        <v>6771</v>
      </c>
      <c r="W895" s="9">
        <f t="shared" si="4376"/>
        <v>29386</v>
      </c>
      <c r="X895" s="9">
        <f t="shared" si="4376"/>
        <v>16619</v>
      </c>
      <c r="Y895" s="9">
        <f t="shared" si="4376"/>
        <v>14943</v>
      </c>
      <c r="Z895" s="9">
        <f t="shared" si="4376"/>
        <v>67722</v>
      </c>
      <c r="AA895" s="9">
        <f t="shared" si="4376"/>
        <v>109143</v>
      </c>
      <c r="AB895" s="9">
        <f t="shared" si="4376"/>
        <v>30263</v>
      </c>
      <c r="AC895" s="9">
        <f t="shared" si="4376"/>
        <v>21752</v>
      </c>
      <c r="AD895" s="9">
        <f t="shared" si="4376"/>
        <v>8958</v>
      </c>
      <c r="AE895" s="9">
        <f t="shared" si="4376"/>
        <v>14755</v>
      </c>
      <c r="AF895" s="9">
        <f t="shared" si="4376"/>
        <v>36527</v>
      </c>
      <c r="AG895" s="9">
        <f t="shared" si="4376"/>
        <v>1211</v>
      </c>
      <c r="AH895" s="9">
        <f t="shared" si="4376"/>
        <v>30142</v>
      </c>
      <c r="AI895" s="9">
        <f t="shared" si="4376"/>
        <v>19609</v>
      </c>
      <c r="AJ895" s="9">
        <f t="shared" si="4376"/>
        <v>828788</v>
      </c>
    </row>
    <row r="896" spans="1:73" x14ac:dyDescent="0.2">
      <c r="A896" s="2" t="str">
        <f t="shared" si="4362"/>
        <v>YE Feb-04</v>
      </c>
      <c r="B896" s="9">
        <f t="shared" ref="B896:AJ896" si="4377">IF(OR(B679="C",B691="C"),"C",B691-B679)</f>
        <v>49946</v>
      </c>
      <c r="C896" s="9">
        <f t="shared" si="4377"/>
        <v>-80942</v>
      </c>
      <c r="D896" s="9">
        <f t="shared" si="4377"/>
        <v>-4195</v>
      </c>
      <c r="E896" s="9">
        <f t="shared" si="4377"/>
        <v>71612</v>
      </c>
      <c r="F896" s="9">
        <f t="shared" si="4377"/>
        <v>-5067</v>
      </c>
      <c r="G896" s="9">
        <f t="shared" si="4377"/>
        <v>78985</v>
      </c>
      <c r="H896" s="9">
        <f t="shared" si="4377"/>
        <v>-8150</v>
      </c>
      <c r="I896" s="9">
        <f t="shared" si="4377"/>
        <v>4916</v>
      </c>
      <c r="J896" s="9">
        <f t="shared" si="4377"/>
        <v>13515</v>
      </c>
      <c r="K896" s="9">
        <f t="shared" si="4377"/>
        <v>55906</v>
      </c>
      <c r="L896" s="9">
        <f t="shared" si="4377"/>
        <v>91004</v>
      </c>
      <c r="M896" s="9">
        <f t="shared" si="4377"/>
        <v>6349</v>
      </c>
      <c r="N896" s="9">
        <f t="shared" si="4377"/>
        <v>4969</v>
      </c>
      <c r="O896" s="9">
        <f t="shared" si="4377"/>
        <v>20484</v>
      </c>
      <c r="P896" s="9">
        <f t="shared" si="4377"/>
        <v>-8670</v>
      </c>
      <c r="Q896" s="9">
        <f t="shared" si="4377"/>
        <v>-10145</v>
      </c>
      <c r="R896" s="9">
        <f t="shared" si="4377"/>
        <v>120280</v>
      </c>
      <c r="S896" s="9">
        <f t="shared" si="4377"/>
        <v>76541</v>
      </c>
      <c r="T896" s="9">
        <f t="shared" si="4377"/>
        <v>3585</v>
      </c>
      <c r="U896" s="9">
        <f t="shared" si="4377"/>
        <v>16056</v>
      </c>
      <c r="V896" s="9">
        <f t="shared" si="4377"/>
        <v>1153</v>
      </c>
      <c r="W896" s="9">
        <f t="shared" si="4377"/>
        <v>32078</v>
      </c>
      <c r="X896" s="9">
        <f t="shared" si="4377"/>
        <v>16215</v>
      </c>
      <c r="Y896" s="9">
        <f t="shared" si="4377"/>
        <v>14641</v>
      </c>
      <c r="Z896" s="9">
        <f t="shared" si="4377"/>
        <v>64089</v>
      </c>
      <c r="AA896" s="9">
        <f t="shared" si="4377"/>
        <v>110964</v>
      </c>
      <c r="AB896" s="9">
        <f t="shared" si="4377"/>
        <v>13007</v>
      </c>
      <c r="AC896" s="9">
        <f t="shared" si="4377"/>
        <v>22031</v>
      </c>
      <c r="AD896" s="9">
        <f t="shared" si="4377"/>
        <v>2123</v>
      </c>
      <c r="AE896" s="9">
        <f t="shared" si="4377"/>
        <v>14604</v>
      </c>
      <c r="AF896" s="9">
        <f t="shared" si="4377"/>
        <v>43872</v>
      </c>
      <c r="AG896" s="9">
        <f t="shared" si="4377"/>
        <v>1899</v>
      </c>
      <c r="AH896" s="9">
        <f t="shared" si="4377"/>
        <v>29161</v>
      </c>
      <c r="AI896" s="9">
        <f t="shared" si="4377"/>
        <v>17472</v>
      </c>
      <c r="AJ896" s="9">
        <f t="shared" si="4377"/>
        <v>739661</v>
      </c>
    </row>
    <row r="897" spans="1:36" x14ac:dyDescent="0.2">
      <c r="A897" s="2" t="str">
        <f t="shared" si="4362"/>
        <v>YE Mar-04</v>
      </c>
      <c r="B897" s="9">
        <f t="shared" ref="B897:AJ897" si="4378">IF(OR(B680="C",B692="C"),"C",B692-B680)</f>
        <v>79034</v>
      </c>
      <c r="C897" s="9">
        <f t="shared" si="4378"/>
        <v>-79214</v>
      </c>
      <c r="D897" s="9">
        <f t="shared" si="4378"/>
        <v>-3559</v>
      </c>
      <c r="E897" s="9">
        <f t="shared" si="4378"/>
        <v>71430</v>
      </c>
      <c r="F897" s="9">
        <f t="shared" si="4378"/>
        <v>23340</v>
      </c>
      <c r="G897" s="9">
        <f t="shared" si="4378"/>
        <v>113443</v>
      </c>
      <c r="H897" s="9">
        <f t="shared" si="4378"/>
        <v>-621</v>
      </c>
      <c r="I897" s="9">
        <f t="shared" si="4378"/>
        <v>10609</v>
      </c>
      <c r="J897" s="9">
        <f t="shared" si="4378"/>
        <v>25121</v>
      </c>
      <c r="K897" s="9">
        <f t="shared" si="4378"/>
        <v>38903</v>
      </c>
      <c r="L897" s="9">
        <f t="shared" si="4378"/>
        <v>114779</v>
      </c>
      <c r="M897" s="9">
        <f t="shared" si="4378"/>
        <v>10945</v>
      </c>
      <c r="N897" s="9">
        <f t="shared" si="4378"/>
        <v>18073</v>
      </c>
      <c r="O897" s="9">
        <f t="shared" si="4378"/>
        <v>18262</v>
      </c>
      <c r="P897" s="9">
        <f t="shared" si="4378"/>
        <v>-7634</v>
      </c>
      <c r="Q897" s="9">
        <f t="shared" si="4378"/>
        <v>-5116</v>
      </c>
      <c r="R897" s="9">
        <f t="shared" si="4378"/>
        <v>136004</v>
      </c>
      <c r="S897" s="9">
        <f t="shared" si="4378"/>
        <v>86467</v>
      </c>
      <c r="T897" s="9">
        <f t="shared" si="4378"/>
        <v>19410</v>
      </c>
      <c r="U897" s="9">
        <f t="shared" si="4378"/>
        <v>2647</v>
      </c>
      <c r="V897" s="9">
        <f t="shared" si="4378"/>
        <v>66431</v>
      </c>
      <c r="W897" s="9">
        <f t="shared" si="4378"/>
        <v>37902</v>
      </c>
      <c r="X897" s="9">
        <f t="shared" si="4378"/>
        <v>24625</v>
      </c>
      <c r="Y897" s="9">
        <f t="shared" si="4378"/>
        <v>19115</v>
      </c>
      <c r="Z897" s="9">
        <f t="shared" si="4378"/>
        <v>148073</v>
      </c>
      <c r="AA897" s="9">
        <f t="shared" si="4378"/>
        <v>112402</v>
      </c>
      <c r="AB897" s="9">
        <f t="shared" si="4378"/>
        <v>3702</v>
      </c>
      <c r="AC897" s="9">
        <f t="shared" si="4378"/>
        <v>43103</v>
      </c>
      <c r="AD897" s="9">
        <f t="shared" si="4378"/>
        <v>15424</v>
      </c>
      <c r="AE897" s="9">
        <f t="shared" si="4378"/>
        <v>17513</v>
      </c>
      <c r="AF897" s="9">
        <f t="shared" si="4378"/>
        <v>46660</v>
      </c>
      <c r="AG897" s="9">
        <f t="shared" si="4378"/>
        <v>-5772</v>
      </c>
      <c r="AH897" s="9">
        <f t="shared" si="4378"/>
        <v>35043</v>
      </c>
      <c r="AI897" s="9">
        <f t="shared" si="4378"/>
        <v>13550</v>
      </c>
      <c r="AJ897" s="9">
        <f t="shared" si="4378"/>
        <v>1015553</v>
      </c>
    </row>
    <row r="898" spans="1:36" x14ac:dyDescent="0.2">
      <c r="A898" s="2" t="str">
        <f t="shared" si="4362"/>
        <v>YE Apr-04</v>
      </c>
      <c r="B898" s="9">
        <f t="shared" ref="B898:AJ898" si="4379">IF(OR(B681="C",B693="C"),"C",B693-B681)</f>
        <v>50333</v>
      </c>
      <c r="C898" s="9">
        <f t="shared" si="4379"/>
        <v>-51549</v>
      </c>
      <c r="D898" s="9">
        <f t="shared" si="4379"/>
        <v>-26685</v>
      </c>
      <c r="E898" s="9">
        <f t="shared" si="4379"/>
        <v>60116</v>
      </c>
      <c r="F898" s="9">
        <f t="shared" si="4379"/>
        <v>17355</v>
      </c>
      <c r="G898" s="9">
        <f t="shared" si="4379"/>
        <v>102900</v>
      </c>
      <c r="H898" s="9">
        <f t="shared" si="4379"/>
        <v>-17806</v>
      </c>
      <c r="I898" s="9">
        <f t="shared" si="4379"/>
        <v>7954</v>
      </c>
      <c r="J898" s="9">
        <f t="shared" si="4379"/>
        <v>18945</v>
      </c>
      <c r="K898" s="9">
        <f t="shared" si="4379"/>
        <v>24825</v>
      </c>
      <c r="L898" s="9">
        <f t="shared" si="4379"/>
        <v>90851</v>
      </c>
      <c r="M898" s="9">
        <f t="shared" si="4379"/>
        <v>9805</v>
      </c>
      <c r="N898" s="9">
        <f t="shared" si="4379"/>
        <v>4945</v>
      </c>
      <c r="O898" s="9">
        <f t="shared" si="4379"/>
        <v>14633</v>
      </c>
      <c r="P898" s="9">
        <f t="shared" si="4379"/>
        <v>-10417</v>
      </c>
      <c r="Q898" s="9">
        <f t="shared" si="4379"/>
        <v>-10305</v>
      </c>
      <c r="R898" s="9">
        <f t="shared" si="4379"/>
        <v>129997</v>
      </c>
      <c r="S898" s="9">
        <f t="shared" si="4379"/>
        <v>86362</v>
      </c>
      <c r="T898" s="9">
        <f t="shared" si="4379"/>
        <v>8166</v>
      </c>
      <c r="U898" s="9">
        <f t="shared" si="4379"/>
        <v>-25934</v>
      </c>
      <c r="V898" s="9">
        <f t="shared" si="4379"/>
        <v>92665</v>
      </c>
      <c r="W898" s="9">
        <f t="shared" si="4379"/>
        <v>38236</v>
      </c>
      <c r="X898" s="9">
        <f t="shared" si="4379"/>
        <v>22325</v>
      </c>
      <c r="Y898" s="9">
        <f t="shared" si="4379"/>
        <v>20672</v>
      </c>
      <c r="Z898" s="9">
        <f t="shared" si="4379"/>
        <v>173899</v>
      </c>
      <c r="AA898" s="9">
        <f t="shared" si="4379"/>
        <v>98480</v>
      </c>
      <c r="AB898" s="9">
        <f t="shared" si="4379"/>
        <v>-2364</v>
      </c>
      <c r="AC898" s="9">
        <f t="shared" si="4379"/>
        <v>59277</v>
      </c>
      <c r="AD898" s="9">
        <f t="shared" si="4379"/>
        <v>14125</v>
      </c>
      <c r="AE898" s="9">
        <f t="shared" si="4379"/>
        <v>13705</v>
      </c>
      <c r="AF898" s="9">
        <f t="shared" si="4379"/>
        <v>40728</v>
      </c>
      <c r="AG898" s="9">
        <f t="shared" si="4379"/>
        <v>-6265</v>
      </c>
      <c r="AH898" s="9">
        <f t="shared" si="4379"/>
        <v>37461</v>
      </c>
      <c r="AI898" s="9">
        <f t="shared" si="4379"/>
        <v>14097</v>
      </c>
      <c r="AJ898" s="9">
        <f t="shared" si="4379"/>
        <v>841278</v>
      </c>
    </row>
    <row r="899" spans="1:36" x14ac:dyDescent="0.2">
      <c r="A899" s="2" t="str">
        <f t="shared" si="4362"/>
        <v>YE May-04</v>
      </c>
      <c r="B899" s="9">
        <f t="shared" ref="B899:AJ899" si="4380">IF(OR(B682="C",B694="C"),"C",B694-B682)</f>
        <v>44986</v>
      </c>
      <c r="C899" s="9">
        <f t="shared" si="4380"/>
        <v>-17319</v>
      </c>
      <c r="D899" s="9">
        <f t="shared" si="4380"/>
        <v>-34240</v>
      </c>
      <c r="E899" s="9">
        <f t="shared" si="4380"/>
        <v>56361</v>
      </c>
      <c r="F899" s="9">
        <f t="shared" si="4380"/>
        <v>19545</v>
      </c>
      <c r="G899" s="9">
        <f t="shared" si="4380"/>
        <v>117771</v>
      </c>
      <c r="H899" s="9">
        <f t="shared" si="4380"/>
        <v>-24331</v>
      </c>
      <c r="I899" s="9">
        <f t="shared" si="4380"/>
        <v>7760</v>
      </c>
      <c r="J899" s="9">
        <f t="shared" si="4380"/>
        <v>17329</v>
      </c>
      <c r="K899" s="9">
        <f t="shared" si="4380"/>
        <v>15976</v>
      </c>
      <c r="L899" s="9">
        <f t="shared" si="4380"/>
        <v>86671</v>
      </c>
      <c r="M899" s="9">
        <f t="shared" si="4380"/>
        <v>10307</v>
      </c>
      <c r="N899" s="9">
        <f t="shared" si="4380"/>
        <v>4420</v>
      </c>
      <c r="O899" s="9">
        <f t="shared" si="4380"/>
        <v>11638</v>
      </c>
      <c r="P899" s="9">
        <f t="shared" si="4380"/>
        <v>-11537</v>
      </c>
      <c r="Q899" s="9">
        <f t="shared" si="4380"/>
        <v>-12221</v>
      </c>
      <c r="R899" s="9">
        <f t="shared" si="4380"/>
        <v>107036</v>
      </c>
      <c r="S899" s="9">
        <f t="shared" si="4380"/>
        <v>71484</v>
      </c>
      <c r="T899" s="9">
        <f t="shared" si="4380"/>
        <v>6521</v>
      </c>
      <c r="U899" s="9">
        <f t="shared" si="4380"/>
        <v>-38719</v>
      </c>
      <c r="V899" s="9">
        <f t="shared" si="4380"/>
        <v>136681</v>
      </c>
      <c r="W899" s="9">
        <f t="shared" si="4380"/>
        <v>39020</v>
      </c>
      <c r="X899" s="9">
        <f t="shared" si="4380"/>
        <v>23975</v>
      </c>
      <c r="Y899" s="9">
        <f t="shared" si="4380"/>
        <v>20300</v>
      </c>
      <c r="Z899" s="9">
        <f t="shared" si="4380"/>
        <v>219977</v>
      </c>
      <c r="AA899" s="9">
        <f t="shared" si="4380"/>
        <v>94183</v>
      </c>
      <c r="AB899" s="9">
        <f t="shared" si="4380"/>
        <v>-9430</v>
      </c>
      <c r="AC899" s="9">
        <f t="shared" si="4380"/>
        <v>87759</v>
      </c>
      <c r="AD899" s="9">
        <f t="shared" si="4380"/>
        <v>13654</v>
      </c>
      <c r="AE899" s="9">
        <f t="shared" si="4380"/>
        <v>12934</v>
      </c>
      <c r="AF899" s="9">
        <f t="shared" si="4380"/>
        <v>39513</v>
      </c>
      <c r="AG899" s="9">
        <f t="shared" si="4380"/>
        <v>-6985</v>
      </c>
      <c r="AH899" s="9">
        <f t="shared" si="4380"/>
        <v>41065</v>
      </c>
      <c r="AI899" s="9">
        <f t="shared" si="4380"/>
        <v>9905</v>
      </c>
      <c r="AJ899" s="9">
        <f t="shared" si="4380"/>
        <v>870540</v>
      </c>
    </row>
    <row r="900" spans="1:36" x14ac:dyDescent="0.2">
      <c r="A900" s="2" t="str">
        <f t="shared" si="4362"/>
        <v>YE Jun-04</v>
      </c>
      <c r="B900" s="9">
        <f t="shared" ref="B900:AJ900" si="4381">IF(OR(B683="C",B695="C"),"C",B695-B683)</f>
        <v>58891</v>
      </c>
      <c r="C900" s="9">
        <f t="shared" si="4381"/>
        <v>51575</v>
      </c>
      <c r="D900" s="9">
        <f t="shared" si="4381"/>
        <v>-29961</v>
      </c>
      <c r="E900" s="9">
        <f t="shared" si="4381"/>
        <v>66832</v>
      </c>
      <c r="F900" s="9">
        <f t="shared" si="4381"/>
        <v>21150</v>
      </c>
      <c r="G900" s="9">
        <f t="shared" si="4381"/>
        <v>139299</v>
      </c>
      <c r="H900" s="9">
        <f t="shared" si="4381"/>
        <v>-6681</v>
      </c>
      <c r="I900" s="9">
        <f t="shared" si="4381"/>
        <v>10940</v>
      </c>
      <c r="J900" s="9">
        <f t="shared" si="4381"/>
        <v>18902</v>
      </c>
      <c r="K900" s="9">
        <f t="shared" si="4381"/>
        <v>19577</v>
      </c>
      <c r="L900" s="9">
        <f t="shared" si="4381"/>
        <v>90660</v>
      </c>
      <c r="M900" s="9">
        <f t="shared" si="4381"/>
        <v>18836</v>
      </c>
      <c r="N900" s="9">
        <f t="shared" si="4381"/>
        <v>13602</v>
      </c>
      <c r="O900" s="9">
        <f t="shared" si="4381"/>
        <v>17314</v>
      </c>
      <c r="P900" s="9">
        <f t="shared" si="4381"/>
        <v>-9519</v>
      </c>
      <c r="Q900" s="9">
        <f t="shared" si="4381"/>
        <v>-11678</v>
      </c>
      <c r="R900" s="9">
        <f t="shared" si="4381"/>
        <v>99705</v>
      </c>
      <c r="S900" s="9">
        <f t="shared" si="4381"/>
        <v>65723</v>
      </c>
      <c r="T900" s="9">
        <f t="shared" si="4381"/>
        <v>10106</v>
      </c>
      <c r="U900" s="9">
        <f t="shared" si="4381"/>
        <v>-43039</v>
      </c>
      <c r="V900" s="9">
        <f t="shared" si="4381"/>
        <v>174879</v>
      </c>
      <c r="W900" s="9">
        <f t="shared" si="4381"/>
        <v>43331</v>
      </c>
      <c r="X900" s="9">
        <f t="shared" si="4381"/>
        <v>23788</v>
      </c>
      <c r="Y900" s="9">
        <f t="shared" si="4381"/>
        <v>28296</v>
      </c>
      <c r="Z900" s="9">
        <f t="shared" si="4381"/>
        <v>270296</v>
      </c>
      <c r="AA900" s="9">
        <f t="shared" si="4381"/>
        <v>97964</v>
      </c>
      <c r="AB900" s="9">
        <f t="shared" si="4381"/>
        <v>-9713</v>
      </c>
      <c r="AC900" s="9">
        <f t="shared" si="4381"/>
        <v>119496</v>
      </c>
      <c r="AD900" s="9">
        <f t="shared" si="4381"/>
        <v>17222</v>
      </c>
      <c r="AE900" s="9">
        <f t="shared" si="4381"/>
        <v>15570</v>
      </c>
      <c r="AF900" s="9">
        <f t="shared" si="4381"/>
        <v>57749</v>
      </c>
      <c r="AG900" s="9">
        <f t="shared" si="4381"/>
        <v>-6209</v>
      </c>
      <c r="AH900" s="9">
        <f t="shared" si="4381"/>
        <v>43379</v>
      </c>
      <c r="AI900" s="9">
        <f t="shared" si="4381"/>
        <v>10502</v>
      </c>
      <c r="AJ900" s="9">
        <f t="shared" si="4381"/>
        <v>1152778</v>
      </c>
    </row>
    <row r="901" spans="1:36" x14ac:dyDescent="0.2">
      <c r="A901" s="2" t="str">
        <f t="shared" si="4362"/>
        <v>YE Jul-04</v>
      </c>
      <c r="B901" s="9">
        <f t="shared" ref="B901:AJ901" si="4382">IF(OR(B684="C",B696="C"),"C",B696-B684)</f>
        <v>64127</v>
      </c>
      <c r="C901" s="9">
        <f t="shared" si="4382"/>
        <v>68564</v>
      </c>
      <c r="D901" s="9">
        <f t="shared" si="4382"/>
        <v>-28770</v>
      </c>
      <c r="E901" s="9">
        <f t="shared" si="4382"/>
        <v>65286</v>
      </c>
      <c r="F901" s="9">
        <f t="shared" si="4382"/>
        <v>17869</v>
      </c>
      <c r="G901" s="9">
        <f t="shared" si="4382"/>
        <v>138415</v>
      </c>
      <c r="H901" s="9">
        <f t="shared" si="4382"/>
        <v>-7138</v>
      </c>
      <c r="I901" s="9">
        <f t="shared" si="4382"/>
        <v>11493</v>
      </c>
      <c r="J901" s="9">
        <f t="shared" si="4382"/>
        <v>18734</v>
      </c>
      <c r="K901" s="9">
        <f t="shared" si="4382"/>
        <v>19980</v>
      </c>
      <c r="L901" s="9">
        <f t="shared" si="4382"/>
        <v>80859</v>
      </c>
      <c r="M901" s="9">
        <f t="shared" si="4382"/>
        <v>29582</v>
      </c>
      <c r="N901" s="9">
        <f t="shared" si="4382"/>
        <v>17536</v>
      </c>
      <c r="O901" s="9">
        <f t="shared" si="4382"/>
        <v>15312</v>
      </c>
      <c r="P901" s="9">
        <f t="shared" si="4382"/>
        <v>-7882</v>
      </c>
      <c r="Q901" s="9">
        <f t="shared" si="4382"/>
        <v>-8686</v>
      </c>
      <c r="R901" s="9">
        <f t="shared" si="4382"/>
        <v>117966</v>
      </c>
      <c r="S901" s="9">
        <f t="shared" si="4382"/>
        <v>85936</v>
      </c>
      <c r="T901" s="9">
        <f t="shared" si="4382"/>
        <v>12351</v>
      </c>
      <c r="U901" s="9">
        <f t="shared" si="4382"/>
        <v>-47806</v>
      </c>
      <c r="V901" s="9">
        <f t="shared" si="4382"/>
        <v>218813</v>
      </c>
      <c r="W901" s="9">
        <f t="shared" si="4382"/>
        <v>38810</v>
      </c>
      <c r="X901" s="9">
        <f t="shared" si="4382"/>
        <v>23565</v>
      </c>
      <c r="Y901" s="9">
        <f t="shared" si="4382"/>
        <v>34002</v>
      </c>
      <c r="Z901" s="9">
        <f t="shared" si="4382"/>
        <v>315192</v>
      </c>
      <c r="AA901" s="9">
        <f t="shared" si="4382"/>
        <v>96549</v>
      </c>
      <c r="AB901" s="9">
        <f t="shared" si="4382"/>
        <v>-11819</v>
      </c>
      <c r="AC901" s="9">
        <f t="shared" si="4382"/>
        <v>116285</v>
      </c>
      <c r="AD901" s="9">
        <f t="shared" si="4382"/>
        <v>13341</v>
      </c>
      <c r="AE901" s="9">
        <f t="shared" si="4382"/>
        <v>13319</v>
      </c>
      <c r="AF901" s="9">
        <f t="shared" si="4382"/>
        <v>53144</v>
      </c>
      <c r="AG901" s="9">
        <f t="shared" si="4382"/>
        <v>-6148</v>
      </c>
      <c r="AH901" s="9">
        <f t="shared" si="4382"/>
        <v>40704</v>
      </c>
      <c r="AI901" s="9">
        <f t="shared" si="4382"/>
        <v>8124</v>
      </c>
      <c r="AJ901" s="9">
        <f t="shared" si="4382"/>
        <v>1216490</v>
      </c>
    </row>
    <row r="902" spans="1:36" x14ac:dyDescent="0.2">
      <c r="A902" s="2" t="str">
        <f t="shared" si="4362"/>
        <v>YE Aug-04</v>
      </c>
      <c r="B902" s="9">
        <f t="shared" ref="B902:AJ902" si="4383">IF(OR(B685="C",B697="C"),"C",B697-B685)</f>
        <v>61954</v>
      </c>
      <c r="C902" s="9">
        <f t="shared" si="4383"/>
        <v>77380</v>
      </c>
      <c r="D902" s="9">
        <f t="shared" si="4383"/>
        <v>-24219</v>
      </c>
      <c r="E902" s="9">
        <f t="shared" si="4383"/>
        <v>55540</v>
      </c>
      <c r="F902" s="9">
        <f t="shared" si="4383"/>
        <v>18604</v>
      </c>
      <c r="G902" s="9">
        <f t="shared" si="4383"/>
        <v>149935</v>
      </c>
      <c r="H902" s="9">
        <f t="shared" si="4383"/>
        <v>-3380</v>
      </c>
      <c r="I902" s="9">
        <f t="shared" si="4383"/>
        <v>13532</v>
      </c>
      <c r="J902" s="9">
        <f t="shared" si="4383"/>
        <v>16978</v>
      </c>
      <c r="K902" s="9">
        <f t="shared" si="4383"/>
        <v>27201</v>
      </c>
      <c r="L902" s="9">
        <f t="shared" si="4383"/>
        <v>77157</v>
      </c>
      <c r="M902" s="9">
        <f t="shared" si="4383"/>
        <v>33872</v>
      </c>
      <c r="N902" s="9">
        <f t="shared" si="4383"/>
        <v>14460</v>
      </c>
      <c r="O902" s="9">
        <f t="shared" si="4383"/>
        <v>13143</v>
      </c>
      <c r="P902" s="9">
        <f t="shared" si="4383"/>
        <v>-8115</v>
      </c>
      <c r="Q902" s="9">
        <f t="shared" si="4383"/>
        <v>-8131</v>
      </c>
      <c r="R902" s="9">
        <f t="shared" si="4383"/>
        <v>116612</v>
      </c>
      <c r="S902" s="9">
        <f t="shared" si="4383"/>
        <v>85224</v>
      </c>
      <c r="T902" s="9">
        <f t="shared" si="4383"/>
        <v>5161</v>
      </c>
      <c r="U902" s="9">
        <f t="shared" si="4383"/>
        <v>-50265</v>
      </c>
      <c r="V902" s="9">
        <f t="shared" si="4383"/>
        <v>249649</v>
      </c>
      <c r="W902" s="9">
        <f t="shared" si="4383"/>
        <v>34563</v>
      </c>
      <c r="X902" s="9">
        <f t="shared" si="4383"/>
        <v>23329</v>
      </c>
      <c r="Y902" s="9">
        <f t="shared" si="4383"/>
        <v>40004</v>
      </c>
      <c r="Z902" s="9">
        <f t="shared" si="4383"/>
        <v>347546</v>
      </c>
      <c r="AA902" s="9">
        <f t="shared" si="4383"/>
        <v>95180</v>
      </c>
      <c r="AB902" s="9">
        <f t="shared" si="4383"/>
        <v>-5428</v>
      </c>
      <c r="AC902" s="9">
        <f t="shared" si="4383"/>
        <v>142453</v>
      </c>
      <c r="AD902" s="9">
        <f t="shared" si="4383"/>
        <v>15452</v>
      </c>
      <c r="AE902" s="9">
        <f t="shared" si="4383"/>
        <v>15381</v>
      </c>
      <c r="AF902" s="9">
        <f t="shared" si="4383"/>
        <v>56599</v>
      </c>
      <c r="AG902" s="9">
        <f t="shared" si="4383"/>
        <v>-5671</v>
      </c>
      <c r="AH902" s="9">
        <f t="shared" si="4383"/>
        <v>39111</v>
      </c>
      <c r="AI902" s="9">
        <f t="shared" si="4383"/>
        <v>8693</v>
      </c>
      <c r="AJ902" s="9">
        <f t="shared" si="4383"/>
        <v>1296738</v>
      </c>
    </row>
    <row r="903" spans="1:36" x14ac:dyDescent="0.2">
      <c r="A903" s="2" t="str">
        <f t="shared" si="4362"/>
        <v>YE Sep-04</v>
      </c>
      <c r="B903" s="9">
        <f t="shared" ref="B903:AJ903" si="4384">IF(OR(B686="C",B698="C"),"C",B698-B686)</f>
        <v>51421</v>
      </c>
      <c r="C903" s="9">
        <f t="shared" si="4384"/>
        <v>90309</v>
      </c>
      <c r="D903" s="9">
        <f t="shared" si="4384"/>
        <v>-21828</v>
      </c>
      <c r="E903" s="9">
        <f t="shared" si="4384"/>
        <v>50316</v>
      </c>
      <c r="F903" s="9">
        <f t="shared" si="4384"/>
        <v>15286</v>
      </c>
      <c r="G903" s="9">
        <f t="shared" si="4384"/>
        <v>146410</v>
      </c>
      <c r="H903" s="9">
        <f t="shared" si="4384"/>
        <v>-1476</v>
      </c>
      <c r="I903" s="9">
        <f t="shared" si="4384"/>
        <v>13097</v>
      </c>
      <c r="J903" s="9">
        <f t="shared" si="4384"/>
        <v>18522</v>
      </c>
      <c r="K903" s="9">
        <f t="shared" si="4384"/>
        <v>30390</v>
      </c>
      <c r="L903" s="9">
        <f t="shared" si="4384"/>
        <v>78159</v>
      </c>
      <c r="M903" s="9">
        <f t="shared" si="4384"/>
        <v>42799</v>
      </c>
      <c r="N903" s="9">
        <f t="shared" si="4384"/>
        <v>15494</v>
      </c>
      <c r="O903" s="9">
        <f t="shared" si="4384"/>
        <v>5764</v>
      </c>
      <c r="P903" s="9">
        <f t="shared" si="4384"/>
        <v>-10300</v>
      </c>
      <c r="Q903" s="9">
        <f t="shared" si="4384"/>
        <v>-7679</v>
      </c>
      <c r="R903" s="9">
        <f t="shared" si="4384"/>
        <v>103310</v>
      </c>
      <c r="S903" s="9">
        <f t="shared" si="4384"/>
        <v>78419</v>
      </c>
      <c r="T903" s="9">
        <f t="shared" si="4384"/>
        <v>10803</v>
      </c>
      <c r="U903" s="9">
        <f t="shared" si="4384"/>
        <v>-44775</v>
      </c>
      <c r="V903" s="9">
        <f t="shared" si="4384"/>
        <v>286392</v>
      </c>
      <c r="W903" s="9">
        <f t="shared" si="4384"/>
        <v>32836</v>
      </c>
      <c r="X903" s="9">
        <f t="shared" si="4384"/>
        <v>27101</v>
      </c>
      <c r="Y903" s="9">
        <f t="shared" si="4384"/>
        <v>37295</v>
      </c>
      <c r="Z903" s="9">
        <f t="shared" si="4384"/>
        <v>383624</v>
      </c>
      <c r="AA903" s="9">
        <f t="shared" si="4384"/>
        <v>103513</v>
      </c>
      <c r="AB903" s="9">
        <f t="shared" si="4384"/>
        <v>-2672</v>
      </c>
      <c r="AC903" s="9">
        <f t="shared" si="4384"/>
        <v>147818</v>
      </c>
      <c r="AD903" s="9">
        <f t="shared" si="4384"/>
        <v>15484</v>
      </c>
      <c r="AE903" s="9">
        <f t="shared" si="4384"/>
        <v>14615</v>
      </c>
      <c r="AF903" s="9">
        <f t="shared" si="4384"/>
        <v>55595</v>
      </c>
      <c r="AG903" s="9">
        <f t="shared" si="4384"/>
        <v>-5846</v>
      </c>
      <c r="AH903" s="9">
        <f t="shared" si="4384"/>
        <v>39747</v>
      </c>
      <c r="AI903" s="9">
        <f t="shared" si="4384"/>
        <v>3338</v>
      </c>
      <c r="AJ903" s="9">
        <f t="shared" si="4384"/>
        <v>1341241</v>
      </c>
    </row>
    <row r="904" spans="1:36" x14ac:dyDescent="0.2">
      <c r="A904" s="2" t="str">
        <f t="shared" si="4362"/>
        <v>YE Oct-04</v>
      </c>
      <c r="B904" s="9">
        <f t="shared" ref="B904:AJ904" si="4385">IF(OR(B687="C",B699="C"),"C",B699-B687)</f>
        <v>45230</v>
      </c>
      <c r="C904" s="9">
        <f t="shared" si="4385"/>
        <v>148788</v>
      </c>
      <c r="D904" s="9">
        <f t="shared" si="4385"/>
        <v>-14073</v>
      </c>
      <c r="E904" s="9">
        <f t="shared" si="4385"/>
        <v>53100</v>
      </c>
      <c r="F904" s="9">
        <f t="shared" si="4385"/>
        <v>15956</v>
      </c>
      <c r="G904" s="9">
        <f t="shared" si="4385"/>
        <v>131227</v>
      </c>
      <c r="H904" s="9">
        <f t="shared" si="4385"/>
        <v>3322</v>
      </c>
      <c r="I904" s="9">
        <f t="shared" si="4385"/>
        <v>13715</v>
      </c>
      <c r="J904" s="9">
        <f t="shared" si="4385"/>
        <v>17496</v>
      </c>
      <c r="K904" s="9">
        <f t="shared" si="4385"/>
        <v>39016</v>
      </c>
      <c r="L904" s="9">
        <f t="shared" si="4385"/>
        <v>70159</v>
      </c>
      <c r="M904" s="9">
        <f t="shared" si="4385"/>
        <v>42842</v>
      </c>
      <c r="N904" s="9">
        <f t="shared" si="4385"/>
        <v>16870</v>
      </c>
      <c r="O904" s="9">
        <f t="shared" si="4385"/>
        <v>4677</v>
      </c>
      <c r="P904" s="9">
        <f t="shared" si="4385"/>
        <v>-11211</v>
      </c>
      <c r="Q904" s="9">
        <f t="shared" si="4385"/>
        <v>-8205</v>
      </c>
      <c r="R904" s="9">
        <f t="shared" si="4385"/>
        <v>99525</v>
      </c>
      <c r="S904" s="9">
        <f t="shared" si="4385"/>
        <v>81116</v>
      </c>
      <c r="T904" s="9">
        <f t="shared" si="4385"/>
        <v>3563</v>
      </c>
      <c r="U904" s="9">
        <f t="shared" si="4385"/>
        <v>-47269</v>
      </c>
      <c r="V904" s="9">
        <f t="shared" si="4385"/>
        <v>290813</v>
      </c>
      <c r="W904" s="9">
        <f t="shared" si="4385"/>
        <v>28832</v>
      </c>
      <c r="X904" s="9">
        <f t="shared" si="4385"/>
        <v>23518</v>
      </c>
      <c r="Y904" s="9">
        <f t="shared" si="4385"/>
        <v>41984</v>
      </c>
      <c r="Z904" s="9">
        <f t="shared" si="4385"/>
        <v>385145</v>
      </c>
      <c r="AA904" s="9">
        <f t="shared" si="4385"/>
        <v>107306</v>
      </c>
      <c r="AB904" s="9">
        <f t="shared" si="4385"/>
        <v>-3821</v>
      </c>
      <c r="AC904" s="9">
        <f t="shared" si="4385"/>
        <v>153585</v>
      </c>
      <c r="AD904" s="9">
        <f t="shared" si="4385"/>
        <v>16943</v>
      </c>
      <c r="AE904" s="9">
        <f t="shared" si="4385"/>
        <v>16405</v>
      </c>
      <c r="AF904" s="9">
        <f t="shared" si="4385"/>
        <v>52932</v>
      </c>
      <c r="AG904" s="9">
        <f t="shared" si="4385"/>
        <v>-6349</v>
      </c>
      <c r="AH904" s="9">
        <f t="shared" si="4385"/>
        <v>38281</v>
      </c>
      <c r="AI904" s="9">
        <f t="shared" si="4385"/>
        <v>-777</v>
      </c>
      <c r="AJ904" s="9">
        <f t="shared" si="4385"/>
        <v>1384383</v>
      </c>
    </row>
    <row r="905" spans="1:36" x14ac:dyDescent="0.2">
      <c r="A905" s="2" t="str">
        <f t="shared" si="4362"/>
        <v>YE Nov-04</v>
      </c>
      <c r="B905" s="9">
        <f t="shared" ref="B905:AJ905" si="4386">IF(OR(B688="C",B700="C"),"C",B700-B688)</f>
        <v>48771</v>
      </c>
      <c r="C905" s="9">
        <f t="shared" si="4386"/>
        <v>175970</v>
      </c>
      <c r="D905" s="9">
        <f t="shared" si="4386"/>
        <v>-10610</v>
      </c>
      <c r="E905" s="9">
        <f t="shared" si="4386"/>
        <v>40491</v>
      </c>
      <c r="F905" s="9">
        <f t="shared" si="4386"/>
        <v>25679</v>
      </c>
      <c r="G905" s="9">
        <f t="shared" si="4386"/>
        <v>126973</v>
      </c>
      <c r="H905" s="9">
        <f t="shared" si="4386"/>
        <v>11585</v>
      </c>
      <c r="I905" s="9">
        <f t="shared" si="4386"/>
        <v>15429</v>
      </c>
      <c r="J905" s="9">
        <f t="shared" si="4386"/>
        <v>18369</v>
      </c>
      <c r="K905" s="9">
        <f t="shared" si="4386"/>
        <v>49922</v>
      </c>
      <c r="L905" s="9">
        <f t="shared" si="4386"/>
        <v>64896</v>
      </c>
      <c r="M905" s="9">
        <f t="shared" si="4386"/>
        <v>45303</v>
      </c>
      <c r="N905" s="9">
        <f t="shared" si="4386"/>
        <v>21157</v>
      </c>
      <c r="O905" s="9">
        <f t="shared" si="4386"/>
        <v>7805</v>
      </c>
      <c r="P905" s="9">
        <f t="shared" si="4386"/>
        <v>-11498</v>
      </c>
      <c r="Q905" s="9">
        <f t="shared" si="4386"/>
        <v>-8598</v>
      </c>
      <c r="R905" s="9">
        <f t="shared" si="4386"/>
        <v>96714</v>
      </c>
      <c r="S905" s="9">
        <f t="shared" si="4386"/>
        <v>81794</v>
      </c>
      <c r="T905" s="9">
        <f t="shared" si="4386"/>
        <v>15136</v>
      </c>
      <c r="U905" s="9">
        <f t="shared" si="4386"/>
        <v>-46857</v>
      </c>
      <c r="V905" s="9">
        <f t="shared" si="4386"/>
        <v>338533</v>
      </c>
      <c r="W905" s="9">
        <f t="shared" si="4386"/>
        <v>26261</v>
      </c>
      <c r="X905" s="9">
        <f t="shared" si="4386"/>
        <v>23795</v>
      </c>
      <c r="Y905" s="9">
        <f t="shared" si="4386"/>
        <v>41666</v>
      </c>
      <c r="Z905" s="9">
        <f t="shared" si="4386"/>
        <v>430252</v>
      </c>
      <c r="AA905" s="9">
        <f t="shared" si="4386"/>
        <v>113900</v>
      </c>
      <c r="AB905" s="9">
        <f t="shared" si="4386"/>
        <v>-561</v>
      </c>
      <c r="AC905" s="9">
        <f t="shared" si="4386"/>
        <v>157681</v>
      </c>
      <c r="AD905" s="9">
        <f t="shared" si="4386"/>
        <v>12316</v>
      </c>
      <c r="AE905" s="9">
        <f t="shared" si="4386"/>
        <v>19532</v>
      </c>
      <c r="AF905" s="9">
        <f t="shared" si="4386"/>
        <v>50187</v>
      </c>
      <c r="AG905" s="9">
        <f t="shared" si="4386"/>
        <v>-5687</v>
      </c>
      <c r="AH905" s="9">
        <f t="shared" si="4386"/>
        <v>36921</v>
      </c>
      <c r="AI905" s="9">
        <f t="shared" si="4386"/>
        <v>1250</v>
      </c>
      <c r="AJ905" s="9">
        <f t="shared" si="4386"/>
        <v>1502431</v>
      </c>
    </row>
    <row r="906" spans="1:36" x14ac:dyDescent="0.2">
      <c r="A906" s="2" t="str">
        <f t="shared" si="4362"/>
        <v>YE Dec-04</v>
      </c>
      <c r="B906" s="9">
        <f t="shared" ref="B906:AJ906" si="4387">IF(OR(B689="C",B701="C"),"C",B701-B689)</f>
        <v>42991</v>
      </c>
      <c r="C906" s="9">
        <f t="shared" si="4387"/>
        <v>162716</v>
      </c>
      <c r="D906" s="9">
        <f t="shared" si="4387"/>
        <v>-7830</v>
      </c>
      <c r="E906" s="9">
        <f t="shared" si="4387"/>
        <v>43213</v>
      </c>
      <c r="F906" s="9">
        <f t="shared" si="4387"/>
        <v>33990</v>
      </c>
      <c r="G906" s="9">
        <f t="shared" si="4387"/>
        <v>125774</v>
      </c>
      <c r="H906" s="9">
        <f t="shared" si="4387"/>
        <v>17066</v>
      </c>
      <c r="I906" s="9">
        <f t="shared" si="4387"/>
        <v>15184</v>
      </c>
      <c r="J906" s="9">
        <f t="shared" si="4387"/>
        <v>15439</v>
      </c>
      <c r="K906" s="9">
        <f t="shared" si="4387"/>
        <v>45271</v>
      </c>
      <c r="L906" s="9">
        <f t="shared" si="4387"/>
        <v>49346</v>
      </c>
      <c r="M906" s="9">
        <f t="shared" si="4387"/>
        <v>43085</v>
      </c>
      <c r="N906" s="9">
        <f t="shared" si="4387"/>
        <v>21787</v>
      </c>
      <c r="O906" s="9">
        <f t="shared" si="4387"/>
        <v>8343</v>
      </c>
      <c r="P906" s="9">
        <f t="shared" si="4387"/>
        <v>-12176</v>
      </c>
      <c r="Q906" s="9">
        <f t="shared" si="4387"/>
        <v>-3027</v>
      </c>
      <c r="R906" s="9">
        <f t="shared" si="4387"/>
        <v>92433</v>
      </c>
      <c r="S906" s="9">
        <f t="shared" si="4387"/>
        <v>83408</v>
      </c>
      <c r="T906" s="9">
        <f t="shared" si="4387"/>
        <v>15522</v>
      </c>
      <c r="U906" s="9">
        <f t="shared" si="4387"/>
        <v>-46500</v>
      </c>
      <c r="V906" s="9">
        <f t="shared" si="4387"/>
        <v>344542</v>
      </c>
      <c r="W906" s="9">
        <f t="shared" si="4387"/>
        <v>22636</v>
      </c>
      <c r="X906" s="9">
        <f t="shared" si="4387"/>
        <v>10090</v>
      </c>
      <c r="Y906" s="9">
        <f t="shared" si="4387"/>
        <v>37537</v>
      </c>
      <c r="Z906" s="9">
        <f t="shared" si="4387"/>
        <v>414801</v>
      </c>
      <c r="AA906" s="9">
        <f t="shared" si="4387"/>
        <v>95990</v>
      </c>
      <c r="AB906" s="9">
        <f t="shared" si="4387"/>
        <v>-5134</v>
      </c>
      <c r="AC906" s="9">
        <f t="shared" si="4387"/>
        <v>133278</v>
      </c>
      <c r="AD906" s="9">
        <f t="shared" si="4387"/>
        <v>-226</v>
      </c>
      <c r="AE906" s="9">
        <f t="shared" si="4387"/>
        <v>18555</v>
      </c>
      <c r="AF906" s="9">
        <f t="shared" si="4387"/>
        <v>45930</v>
      </c>
      <c r="AG906" s="9">
        <f t="shared" si="4387"/>
        <v>-7892</v>
      </c>
      <c r="AH906" s="9">
        <f t="shared" si="4387"/>
        <v>27569</v>
      </c>
      <c r="AI906" s="9">
        <f t="shared" si="4387"/>
        <v>-1876</v>
      </c>
      <c r="AJ906" s="9">
        <f t="shared" si="4387"/>
        <v>1383633</v>
      </c>
    </row>
    <row r="907" spans="1:36" x14ac:dyDescent="0.2">
      <c r="A907" s="2" t="str">
        <f t="shared" si="4362"/>
        <v>YE Jan-05</v>
      </c>
      <c r="B907" s="9">
        <f t="shared" ref="B907:AJ907" si="4388">IF(OR(B690="C",B702="C"),"C",B702-B690)</f>
        <v>45316</v>
      </c>
      <c r="C907" s="9">
        <f t="shared" si="4388"/>
        <v>163227</v>
      </c>
      <c r="D907" s="9">
        <f t="shared" si="4388"/>
        <v>-19875</v>
      </c>
      <c r="E907" s="9">
        <f t="shared" si="4388"/>
        <v>35731</v>
      </c>
      <c r="F907" s="9">
        <f t="shared" si="4388"/>
        <v>65903</v>
      </c>
      <c r="G907" s="9">
        <f t="shared" si="4388"/>
        <v>54095</v>
      </c>
      <c r="H907" s="9">
        <f t="shared" si="4388"/>
        <v>32076</v>
      </c>
      <c r="I907" s="9">
        <f t="shared" si="4388"/>
        <v>32223</v>
      </c>
      <c r="J907" s="9">
        <f t="shared" si="4388"/>
        <v>19343</v>
      </c>
      <c r="K907" s="9">
        <f t="shared" si="4388"/>
        <v>32783</v>
      </c>
      <c r="L907" s="9">
        <f t="shared" si="4388"/>
        <v>31270</v>
      </c>
      <c r="M907" s="9">
        <f t="shared" si="4388"/>
        <v>44566</v>
      </c>
      <c r="N907" s="9">
        <f t="shared" si="4388"/>
        <v>22621</v>
      </c>
      <c r="O907" s="9">
        <f t="shared" si="4388"/>
        <v>5455</v>
      </c>
      <c r="P907" s="9">
        <f t="shared" si="4388"/>
        <v>-10918</v>
      </c>
      <c r="Q907" s="9">
        <f t="shared" si="4388"/>
        <v>4200</v>
      </c>
      <c r="R907" s="9">
        <f t="shared" si="4388"/>
        <v>79300</v>
      </c>
      <c r="S907" s="9">
        <f t="shared" si="4388"/>
        <v>77351</v>
      </c>
      <c r="T907" s="9">
        <f t="shared" si="4388"/>
        <v>23972</v>
      </c>
      <c r="U907" s="9">
        <f t="shared" si="4388"/>
        <v>-18234</v>
      </c>
      <c r="V907" s="9">
        <f t="shared" si="4388"/>
        <v>362346</v>
      </c>
      <c r="W907" s="9">
        <f t="shared" si="4388"/>
        <v>27092</v>
      </c>
      <c r="X907" s="9">
        <f t="shared" si="4388"/>
        <v>6823</v>
      </c>
      <c r="Y907" s="9">
        <f t="shared" si="4388"/>
        <v>38670</v>
      </c>
      <c r="Z907" s="9">
        <f t="shared" si="4388"/>
        <v>434928</v>
      </c>
      <c r="AA907" s="9">
        <f t="shared" si="4388"/>
        <v>80917</v>
      </c>
      <c r="AB907" s="9">
        <f t="shared" si="4388"/>
        <v>-14313</v>
      </c>
      <c r="AC907" s="9">
        <f t="shared" si="4388"/>
        <v>135267</v>
      </c>
      <c r="AD907" s="9">
        <f t="shared" si="4388"/>
        <v>3989</v>
      </c>
      <c r="AE907" s="9">
        <f t="shared" si="4388"/>
        <v>5375</v>
      </c>
      <c r="AF907" s="9">
        <f t="shared" si="4388"/>
        <v>41541</v>
      </c>
      <c r="AG907" s="9">
        <f t="shared" si="4388"/>
        <v>-8222</v>
      </c>
      <c r="AH907" s="9">
        <f t="shared" si="4388"/>
        <v>26075</v>
      </c>
      <c r="AI907" s="9">
        <f t="shared" si="4388"/>
        <v>2100</v>
      </c>
      <c r="AJ907" s="9">
        <f t="shared" si="4388"/>
        <v>1350719</v>
      </c>
    </row>
    <row r="908" spans="1:36" x14ac:dyDescent="0.2">
      <c r="A908" s="2" t="str">
        <f t="shared" si="4362"/>
        <v>YE Feb-05</v>
      </c>
      <c r="B908" s="9">
        <f t="shared" ref="B908:AJ908" si="4389">IF(OR(B691="C",B703="C"),"C",B703-B691)</f>
        <v>35026</v>
      </c>
      <c r="C908" s="9">
        <f t="shared" si="4389"/>
        <v>171212</v>
      </c>
      <c r="D908" s="9">
        <f t="shared" si="4389"/>
        <v>-17254</v>
      </c>
      <c r="E908" s="9">
        <f t="shared" si="4389"/>
        <v>30117</v>
      </c>
      <c r="F908" s="9">
        <f t="shared" si="4389"/>
        <v>74394</v>
      </c>
      <c r="G908" s="9">
        <f t="shared" si="4389"/>
        <v>42395</v>
      </c>
      <c r="H908" s="9">
        <f t="shared" si="4389"/>
        <v>34435</v>
      </c>
      <c r="I908" s="9">
        <f t="shared" si="4389"/>
        <v>32583</v>
      </c>
      <c r="J908" s="9">
        <f t="shared" si="4389"/>
        <v>4582</v>
      </c>
      <c r="K908" s="9">
        <f t="shared" si="4389"/>
        <v>31185</v>
      </c>
      <c r="L908" s="9">
        <f t="shared" si="4389"/>
        <v>20594</v>
      </c>
      <c r="M908" s="9">
        <f t="shared" si="4389"/>
        <v>46781</v>
      </c>
      <c r="N908" s="9">
        <f t="shared" si="4389"/>
        <v>22526</v>
      </c>
      <c r="O908" s="9">
        <f t="shared" si="4389"/>
        <v>8410</v>
      </c>
      <c r="P908" s="9">
        <f t="shared" si="4389"/>
        <v>-9312</v>
      </c>
      <c r="Q908" s="9">
        <f t="shared" si="4389"/>
        <v>6950</v>
      </c>
      <c r="R908" s="9">
        <f t="shared" si="4389"/>
        <v>71585</v>
      </c>
      <c r="S908" s="9">
        <f t="shared" si="4389"/>
        <v>73702</v>
      </c>
      <c r="T908" s="9">
        <f t="shared" si="4389"/>
        <v>23358</v>
      </c>
      <c r="U908" s="9">
        <f t="shared" si="4389"/>
        <v>-6271</v>
      </c>
      <c r="V908" s="9">
        <f t="shared" si="4389"/>
        <v>349858</v>
      </c>
      <c r="W908" s="9">
        <f t="shared" si="4389"/>
        <v>24510</v>
      </c>
      <c r="X908" s="9">
        <f t="shared" si="4389"/>
        <v>-878</v>
      </c>
      <c r="Y908" s="9">
        <f t="shared" si="4389"/>
        <v>36017</v>
      </c>
      <c r="Z908" s="9">
        <f t="shared" si="4389"/>
        <v>409506</v>
      </c>
      <c r="AA908" s="9">
        <f t="shared" si="4389"/>
        <v>65814</v>
      </c>
      <c r="AB908" s="9">
        <f t="shared" si="4389"/>
        <v>-7420</v>
      </c>
      <c r="AC908" s="9">
        <f t="shared" si="4389"/>
        <v>147134</v>
      </c>
      <c r="AD908" s="9">
        <f t="shared" si="4389"/>
        <v>5453</v>
      </c>
      <c r="AE908" s="9">
        <f t="shared" si="4389"/>
        <v>4136</v>
      </c>
      <c r="AF908" s="9">
        <f t="shared" si="4389"/>
        <v>34444</v>
      </c>
      <c r="AG908" s="9">
        <f t="shared" si="4389"/>
        <v>-10721</v>
      </c>
      <c r="AH908" s="9">
        <f t="shared" si="4389"/>
        <v>21209</v>
      </c>
      <c r="AI908" s="9">
        <f t="shared" si="4389"/>
        <v>4704</v>
      </c>
      <c r="AJ908" s="9">
        <f t="shared" si="4389"/>
        <v>1297565</v>
      </c>
    </row>
    <row r="909" spans="1:36" x14ac:dyDescent="0.2">
      <c r="A909" s="2" t="str">
        <f t="shared" si="4362"/>
        <v>YE Mar-05</v>
      </c>
      <c r="B909" s="9">
        <f t="shared" ref="B909:AJ909" si="4390">IF(OR(B692="C",B704="C"),"C",B704-B692)</f>
        <v>57680</v>
      </c>
      <c r="C909" s="9">
        <f t="shared" si="4390"/>
        <v>182461</v>
      </c>
      <c r="D909" s="9">
        <f t="shared" si="4390"/>
        <v>-550</v>
      </c>
      <c r="E909" s="9">
        <f t="shared" si="4390"/>
        <v>38536</v>
      </c>
      <c r="F909" s="9">
        <f t="shared" si="4390"/>
        <v>87268</v>
      </c>
      <c r="G909" s="9">
        <f t="shared" si="4390"/>
        <v>54285</v>
      </c>
      <c r="H909" s="9">
        <f t="shared" si="4390"/>
        <v>44295</v>
      </c>
      <c r="I909" s="9">
        <f t="shared" si="4390"/>
        <v>34383</v>
      </c>
      <c r="J909" s="9">
        <f t="shared" si="4390"/>
        <v>-3886</v>
      </c>
      <c r="K909" s="9">
        <f t="shared" si="4390"/>
        <v>56287</v>
      </c>
      <c r="L909" s="9">
        <f t="shared" si="4390"/>
        <v>21984</v>
      </c>
      <c r="M909" s="9">
        <f t="shared" si="4390"/>
        <v>47929</v>
      </c>
      <c r="N909" s="9">
        <f t="shared" si="4390"/>
        <v>14999</v>
      </c>
      <c r="O909" s="9">
        <f t="shared" si="4390"/>
        <v>10963</v>
      </c>
      <c r="P909" s="9">
        <f t="shared" si="4390"/>
        <v>-6862</v>
      </c>
      <c r="Q909" s="9">
        <f t="shared" si="4390"/>
        <v>13188</v>
      </c>
      <c r="R909" s="9">
        <f t="shared" si="4390"/>
        <v>75382</v>
      </c>
      <c r="S909" s="9">
        <f t="shared" si="4390"/>
        <v>85862</v>
      </c>
      <c r="T909" s="9">
        <f t="shared" si="4390"/>
        <v>22812</v>
      </c>
      <c r="U909" s="9">
        <f t="shared" si="4390"/>
        <v>19336</v>
      </c>
      <c r="V909" s="9">
        <f t="shared" si="4390"/>
        <v>367108</v>
      </c>
      <c r="W909" s="9">
        <f t="shared" si="4390"/>
        <v>24697</v>
      </c>
      <c r="X909" s="9">
        <f t="shared" si="4390"/>
        <v>-8148</v>
      </c>
      <c r="Y909" s="9">
        <f t="shared" si="4390"/>
        <v>36359</v>
      </c>
      <c r="Z909" s="9">
        <f t="shared" si="4390"/>
        <v>420016</v>
      </c>
      <c r="AA909" s="9">
        <f t="shared" si="4390"/>
        <v>69846</v>
      </c>
      <c r="AB909" s="9">
        <f t="shared" si="4390"/>
        <v>3542</v>
      </c>
      <c r="AC909" s="9">
        <f t="shared" si="4390"/>
        <v>170273</v>
      </c>
      <c r="AD909" s="9">
        <f t="shared" si="4390"/>
        <v>7345</v>
      </c>
      <c r="AE909" s="9">
        <f t="shared" si="4390"/>
        <v>14757</v>
      </c>
      <c r="AF909" s="9">
        <f t="shared" si="4390"/>
        <v>37508</v>
      </c>
      <c r="AG909" s="9">
        <f t="shared" si="4390"/>
        <v>-6094</v>
      </c>
      <c r="AH909" s="9">
        <f t="shared" si="4390"/>
        <v>18902</v>
      </c>
      <c r="AI909" s="9">
        <f t="shared" si="4390"/>
        <v>18053</v>
      </c>
      <c r="AJ909" s="9">
        <f t="shared" si="4390"/>
        <v>1524646</v>
      </c>
    </row>
    <row r="910" spans="1:36" x14ac:dyDescent="0.2">
      <c r="A910" s="2" t="str">
        <f t="shared" si="4362"/>
        <v>YE Apr-05</v>
      </c>
      <c r="B910" s="9">
        <f t="shared" ref="B910:AJ910" si="4391">IF(OR(B693="C",B705="C"),"C",B705-B693)</f>
        <v>57701</v>
      </c>
      <c r="C910" s="9">
        <f t="shared" si="4391"/>
        <v>146116</v>
      </c>
      <c r="D910" s="9">
        <f t="shared" si="4391"/>
        <v>7385</v>
      </c>
      <c r="E910" s="9">
        <f t="shared" si="4391"/>
        <v>47999</v>
      </c>
      <c r="F910" s="9">
        <f t="shared" si="4391"/>
        <v>81155</v>
      </c>
      <c r="G910" s="9">
        <f t="shared" si="4391"/>
        <v>41842</v>
      </c>
      <c r="H910" s="9">
        <f t="shared" si="4391"/>
        <v>42115</v>
      </c>
      <c r="I910" s="9">
        <f t="shared" si="4391"/>
        <v>32547</v>
      </c>
      <c r="J910" s="9">
        <f t="shared" si="4391"/>
        <v>-10932</v>
      </c>
      <c r="K910" s="9">
        <f t="shared" si="4391"/>
        <v>55920</v>
      </c>
      <c r="L910" s="9">
        <f t="shared" si="4391"/>
        <v>23226</v>
      </c>
      <c r="M910" s="9">
        <f t="shared" si="4391"/>
        <v>46799</v>
      </c>
      <c r="N910" s="9">
        <f t="shared" si="4391"/>
        <v>26122</v>
      </c>
      <c r="O910" s="9">
        <f t="shared" si="4391"/>
        <v>7669</v>
      </c>
      <c r="P910" s="9">
        <f t="shared" si="4391"/>
        <v>-8385</v>
      </c>
      <c r="Q910" s="9">
        <f t="shared" si="4391"/>
        <v>12803</v>
      </c>
      <c r="R910" s="9">
        <f t="shared" si="4391"/>
        <v>91915</v>
      </c>
      <c r="S910" s="9">
        <f t="shared" si="4391"/>
        <v>103034</v>
      </c>
      <c r="T910" s="9">
        <f t="shared" si="4391"/>
        <v>22645</v>
      </c>
      <c r="U910" s="9">
        <f t="shared" si="4391"/>
        <v>20908</v>
      </c>
      <c r="V910" s="9">
        <f t="shared" si="4391"/>
        <v>329325</v>
      </c>
      <c r="W910" s="9">
        <f t="shared" si="4391"/>
        <v>16357</v>
      </c>
      <c r="X910" s="9">
        <f t="shared" si="4391"/>
        <v>-13089</v>
      </c>
      <c r="Y910" s="9">
        <f t="shared" si="4391"/>
        <v>30690</v>
      </c>
      <c r="Z910" s="9">
        <f t="shared" si="4391"/>
        <v>363282</v>
      </c>
      <c r="AA910" s="9">
        <f t="shared" si="4391"/>
        <v>52841</v>
      </c>
      <c r="AB910" s="9">
        <f t="shared" si="4391"/>
        <v>-3583</v>
      </c>
      <c r="AC910" s="9">
        <f t="shared" si="4391"/>
        <v>154854</v>
      </c>
      <c r="AD910" s="9">
        <f t="shared" si="4391"/>
        <v>2570</v>
      </c>
      <c r="AE910" s="9">
        <f t="shared" si="4391"/>
        <v>4021</v>
      </c>
      <c r="AF910" s="9">
        <f t="shared" si="4391"/>
        <v>31129</v>
      </c>
      <c r="AG910" s="9">
        <f t="shared" si="4391"/>
        <v>-5403</v>
      </c>
      <c r="AH910" s="9">
        <f t="shared" si="4391"/>
        <v>8559</v>
      </c>
      <c r="AI910" s="9">
        <f t="shared" si="4391"/>
        <v>18069</v>
      </c>
      <c r="AJ910" s="9">
        <f t="shared" si="4391"/>
        <v>1371895</v>
      </c>
    </row>
    <row r="911" spans="1:36" x14ac:dyDescent="0.2">
      <c r="A911" s="2" t="str">
        <f t="shared" si="4362"/>
        <v>YE May-05</v>
      </c>
      <c r="B911" s="9">
        <f t="shared" ref="B911:AJ911" si="4392">IF(OR(B694="C",B706="C"),"C",B706-B694)</f>
        <v>58179</v>
      </c>
      <c r="C911" s="9">
        <f t="shared" si="4392"/>
        <v>107158</v>
      </c>
      <c r="D911" s="9">
        <f t="shared" si="4392"/>
        <v>4049</v>
      </c>
      <c r="E911" s="9">
        <f t="shared" si="4392"/>
        <v>52335</v>
      </c>
      <c r="F911" s="9">
        <f t="shared" si="4392"/>
        <v>79227</v>
      </c>
      <c r="G911" s="9">
        <f t="shared" si="4392"/>
        <v>37939</v>
      </c>
      <c r="H911" s="9">
        <f t="shared" si="4392"/>
        <v>52108</v>
      </c>
      <c r="I911" s="9">
        <f t="shared" si="4392"/>
        <v>33249</v>
      </c>
      <c r="J911" s="9">
        <f t="shared" si="4392"/>
        <v>-7257</v>
      </c>
      <c r="K911" s="9">
        <f t="shared" si="4392"/>
        <v>61178</v>
      </c>
      <c r="L911" s="9">
        <f t="shared" si="4392"/>
        <v>17098</v>
      </c>
      <c r="M911" s="9">
        <f t="shared" si="4392"/>
        <v>46658</v>
      </c>
      <c r="N911" s="9">
        <f t="shared" si="4392"/>
        <v>25437</v>
      </c>
      <c r="O911" s="9">
        <f t="shared" si="4392"/>
        <v>8056</v>
      </c>
      <c r="P911" s="9">
        <f t="shared" si="4392"/>
        <v>-8503</v>
      </c>
      <c r="Q911" s="9">
        <f t="shared" si="4392"/>
        <v>14208</v>
      </c>
      <c r="R911" s="9">
        <f t="shared" si="4392"/>
        <v>106069</v>
      </c>
      <c r="S911" s="9">
        <f t="shared" si="4392"/>
        <v>114478</v>
      </c>
      <c r="T911" s="9">
        <f t="shared" si="4392"/>
        <v>21743</v>
      </c>
      <c r="U911" s="9">
        <f t="shared" si="4392"/>
        <v>24164</v>
      </c>
      <c r="V911" s="9">
        <f t="shared" si="4392"/>
        <v>285905</v>
      </c>
      <c r="W911" s="9">
        <f t="shared" si="4392"/>
        <v>11065</v>
      </c>
      <c r="X911" s="9">
        <f t="shared" si="4392"/>
        <v>-19586</v>
      </c>
      <c r="Y911" s="9">
        <f t="shared" si="4392"/>
        <v>29209</v>
      </c>
      <c r="Z911" s="9">
        <f t="shared" si="4392"/>
        <v>306591</v>
      </c>
      <c r="AA911" s="9">
        <f t="shared" si="4392"/>
        <v>53560</v>
      </c>
      <c r="AB911" s="9">
        <f t="shared" si="4392"/>
        <v>-2453</v>
      </c>
      <c r="AC911" s="9">
        <f t="shared" si="4392"/>
        <v>147208</v>
      </c>
      <c r="AD911" s="9">
        <f t="shared" si="4392"/>
        <v>4041</v>
      </c>
      <c r="AE911" s="9">
        <f t="shared" si="4392"/>
        <v>5074</v>
      </c>
      <c r="AF911" s="9">
        <f t="shared" si="4392"/>
        <v>32997</v>
      </c>
      <c r="AG911" s="9">
        <f t="shared" si="4392"/>
        <v>-5036</v>
      </c>
      <c r="AH911" s="9">
        <f t="shared" si="4392"/>
        <v>4757</v>
      </c>
      <c r="AI911" s="9">
        <f t="shared" si="4392"/>
        <v>22350</v>
      </c>
      <c r="AJ911" s="9">
        <f t="shared" si="4392"/>
        <v>1302190</v>
      </c>
    </row>
    <row r="912" spans="1:36" x14ac:dyDescent="0.2">
      <c r="A912" s="2" t="str">
        <f t="shared" si="4362"/>
        <v>YE Jun-05</v>
      </c>
      <c r="B912" s="9">
        <f t="shared" ref="B912:AJ912" si="4393">IF(OR(B695="C",B707="C"),"C",B707-B695)</f>
        <v>40815</v>
      </c>
      <c r="C912" s="9">
        <f t="shared" si="4393"/>
        <v>65764</v>
      </c>
      <c r="D912" s="9">
        <f t="shared" si="4393"/>
        <v>-6681</v>
      </c>
      <c r="E912" s="9">
        <f t="shared" si="4393"/>
        <v>46541</v>
      </c>
      <c r="F912" s="9">
        <f t="shared" si="4393"/>
        <v>78815</v>
      </c>
      <c r="G912" s="9">
        <f t="shared" si="4393"/>
        <v>28340</v>
      </c>
      <c r="H912" s="9">
        <f t="shared" si="4393"/>
        <v>41748</v>
      </c>
      <c r="I912" s="9">
        <f t="shared" si="4393"/>
        <v>32018</v>
      </c>
      <c r="J912" s="9">
        <f t="shared" si="4393"/>
        <v>-8425</v>
      </c>
      <c r="K912" s="9">
        <f t="shared" si="4393"/>
        <v>61797</v>
      </c>
      <c r="L912" s="9">
        <f t="shared" si="4393"/>
        <v>14441</v>
      </c>
      <c r="M912" s="9">
        <f t="shared" si="4393"/>
        <v>41729</v>
      </c>
      <c r="N912" s="9">
        <f t="shared" si="4393"/>
        <v>21598</v>
      </c>
      <c r="O912" s="9">
        <f t="shared" si="4393"/>
        <v>9599</v>
      </c>
      <c r="P912" s="9">
        <f t="shared" si="4393"/>
        <v>-10844</v>
      </c>
      <c r="Q912" s="9">
        <f t="shared" si="4393"/>
        <v>17345</v>
      </c>
      <c r="R912" s="9">
        <f t="shared" si="4393"/>
        <v>124647</v>
      </c>
      <c r="S912" s="9">
        <f t="shared" si="4393"/>
        <v>132404</v>
      </c>
      <c r="T912" s="9">
        <f t="shared" si="4393"/>
        <v>23117</v>
      </c>
      <c r="U912" s="9">
        <f t="shared" si="4393"/>
        <v>24868</v>
      </c>
      <c r="V912" s="9">
        <f t="shared" si="4393"/>
        <v>302290</v>
      </c>
      <c r="W912" s="9">
        <f t="shared" si="4393"/>
        <v>9363</v>
      </c>
      <c r="X912" s="9">
        <f t="shared" si="4393"/>
        <v>-20715</v>
      </c>
      <c r="Y912" s="9">
        <f t="shared" si="4393"/>
        <v>19974</v>
      </c>
      <c r="Z912" s="9">
        <f t="shared" si="4393"/>
        <v>310909</v>
      </c>
      <c r="AA912" s="9">
        <f t="shared" si="4393"/>
        <v>58027</v>
      </c>
      <c r="AB912" s="9">
        <f t="shared" si="4393"/>
        <v>-3986</v>
      </c>
      <c r="AC912" s="9">
        <f t="shared" si="4393"/>
        <v>140985</v>
      </c>
      <c r="AD912" s="9">
        <f t="shared" si="4393"/>
        <v>2329</v>
      </c>
      <c r="AE912" s="9">
        <f t="shared" si="4393"/>
        <v>2271</v>
      </c>
      <c r="AF912" s="9">
        <f t="shared" si="4393"/>
        <v>19845</v>
      </c>
      <c r="AG912" s="9">
        <f t="shared" si="4393"/>
        <v>-5345</v>
      </c>
      <c r="AH912" s="9">
        <f t="shared" si="4393"/>
        <v>2519</v>
      </c>
      <c r="AI912" s="9">
        <f t="shared" si="4393"/>
        <v>26152</v>
      </c>
      <c r="AJ912" s="9">
        <f t="shared" si="4393"/>
        <v>1200945</v>
      </c>
    </row>
    <row r="913" spans="1:36" x14ac:dyDescent="0.2">
      <c r="A913" s="2" t="str">
        <f t="shared" si="4362"/>
        <v>YE Jul-05</v>
      </c>
      <c r="B913" s="9">
        <f t="shared" ref="B913:AJ913" si="4394">IF(OR(B696="C",B708="C"),"C",B708-B696)</f>
        <v>28526</v>
      </c>
      <c r="C913" s="9">
        <f t="shared" si="4394"/>
        <v>76729</v>
      </c>
      <c r="D913" s="9">
        <f t="shared" si="4394"/>
        <v>-5569</v>
      </c>
      <c r="E913" s="9">
        <f t="shared" si="4394"/>
        <v>51178</v>
      </c>
      <c r="F913" s="9">
        <f t="shared" si="4394"/>
        <v>81932</v>
      </c>
      <c r="G913" s="9">
        <f t="shared" si="4394"/>
        <v>28415</v>
      </c>
      <c r="H913" s="9">
        <f t="shared" si="4394"/>
        <v>38356</v>
      </c>
      <c r="I913" s="9">
        <f t="shared" si="4394"/>
        <v>28706</v>
      </c>
      <c r="J913" s="9">
        <f t="shared" si="4394"/>
        <v>-9461</v>
      </c>
      <c r="K913" s="9">
        <f t="shared" si="4394"/>
        <v>56894</v>
      </c>
      <c r="L913" s="9">
        <f t="shared" si="4394"/>
        <v>17625</v>
      </c>
      <c r="M913" s="9">
        <f t="shared" si="4394"/>
        <v>24353</v>
      </c>
      <c r="N913" s="9">
        <f t="shared" si="4394"/>
        <v>11333</v>
      </c>
      <c r="O913" s="9">
        <f t="shared" si="4394"/>
        <v>6749</v>
      </c>
      <c r="P913" s="9">
        <f t="shared" si="4394"/>
        <v>-12260</v>
      </c>
      <c r="Q913" s="9">
        <f t="shared" si="4394"/>
        <v>17477</v>
      </c>
      <c r="R913" s="9">
        <f t="shared" si="4394"/>
        <v>125968</v>
      </c>
      <c r="S913" s="9">
        <f t="shared" si="4394"/>
        <v>133109</v>
      </c>
      <c r="T913" s="9">
        <f t="shared" si="4394"/>
        <v>20531</v>
      </c>
      <c r="U913" s="9">
        <f t="shared" si="4394"/>
        <v>23393</v>
      </c>
      <c r="V913" s="9">
        <f t="shared" si="4394"/>
        <v>267796</v>
      </c>
      <c r="W913" s="9">
        <f t="shared" si="4394"/>
        <v>12255</v>
      </c>
      <c r="X913" s="9">
        <f t="shared" si="4394"/>
        <v>-23621</v>
      </c>
      <c r="Y913" s="9">
        <f t="shared" si="4394"/>
        <v>13212</v>
      </c>
      <c r="Z913" s="9">
        <f t="shared" si="4394"/>
        <v>269639</v>
      </c>
      <c r="AA913" s="9">
        <f t="shared" si="4394"/>
        <v>60890</v>
      </c>
      <c r="AB913" s="9">
        <f t="shared" si="4394"/>
        <v>-4327</v>
      </c>
      <c r="AC913" s="9">
        <f t="shared" si="4394"/>
        <v>152594</v>
      </c>
      <c r="AD913" s="9">
        <f t="shared" si="4394"/>
        <v>2546</v>
      </c>
      <c r="AE913" s="9">
        <f t="shared" si="4394"/>
        <v>5125</v>
      </c>
      <c r="AF913" s="9">
        <f t="shared" si="4394"/>
        <v>18860</v>
      </c>
      <c r="AG913" s="9">
        <f t="shared" si="4394"/>
        <v>-4364</v>
      </c>
      <c r="AH913" s="9">
        <f t="shared" si="4394"/>
        <v>1207</v>
      </c>
      <c r="AI913" s="9">
        <f t="shared" si="4394"/>
        <v>28810</v>
      </c>
      <c r="AJ913" s="9">
        <f t="shared" si="4394"/>
        <v>1141864</v>
      </c>
    </row>
    <row r="914" spans="1:36" x14ac:dyDescent="0.2">
      <c r="A914" s="2" t="str">
        <f t="shared" ref="A914:A945" si="4395">A709</f>
        <v>YE Aug-05</v>
      </c>
      <c r="B914" s="9">
        <f t="shared" ref="B914:AJ914" si="4396">IF(OR(B697="C",B709="C"),"C",B709-B697)</f>
        <v>29425</v>
      </c>
      <c r="C914" s="9">
        <f t="shared" si="4396"/>
        <v>61919</v>
      </c>
      <c r="D914" s="9">
        <f t="shared" si="4396"/>
        <v>-23</v>
      </c>
      <c r="E914" s="9">
        <f t="shared" si="4396"/>
        <v>49099</v>
      </c>
      <c r="F914" s="9">
        <f t="shared" si="4396"/>
        <v>79116</v>
      </c>
      <c r="G914" s="9">
        <f t="shared" si="4396"/>
        <v>7981</v>
      </c>
      <c r="H914" s="9">
        <f t="shared" si="4396"/>
        <v>30418</v>
      </c>
      <c r="I914" s="9">
        <f t="shared" si="4396"/>
        <v>23359</v>
      </c>
      <c r="J914" s="9">
        <f t="shared" si="4396"/>
        <v>-5860</v>
      </c>
      <c r="K914" s="9">
        <f t="shared" si="4396"/>
        <v>53900</v>
      </c>
      <c r="L914" s="9">
        <f t="shared" si="4396"/>
        <v>16917</v>
      </c>
      <c r="M914" s="9">
        <f t="shared" si="4396"/>
        <v>22004</v>
      </c>
      <c r="N914" s="9">
        <f t="shared" si="4396"/>
        <v>15341</v>
      </c>
      <c r="O914" s="9">
        <f t="shared" si="4396"/>
        <v>8055</v>
      </c>
      <c r="P914" s="9">
        <f t="shared" si="4396"/>
        <v>-8880</v>
      </c>
      <c r="Q914" s="9">
        <f t="shared" si="4396"/>
        <v>21697</v>
      </c>
      <c r="R914" s="9">
        <f t="shared" si="4396"/>
        <v>129774</v>
      </c>
      <c r="S914" s="9">
        <f t="shared" si="4396"/>
        <v>134831</v>
      </c>
      <c r="T914" s="9">
        <f t="shared" si="4396"/>
        <v>23814</v>
      </c>
      <c r="U914" s="9">
        <f t="shared" si="4396"/>
        <v>27040</v>
      </c>
      <c r="V914" s="9">
        <f t="shared" si="4396"/>
        <v>242644</v>
      </c>
      <c r="W914" s="9">
        <f t="shared" si="4396"/>
        <v>11592</v>
      </c>
      <c r="X914" s="9">
        <f t="shared" si="4396"/>
        <v>-23881</v>
      </c>
      <c r="Y914" s="9">
        <f t="shared" si="4396"/>
        <v>3891</v>
      </c>
      <c r="Z914" s="9">
        <f t="shared" si="4396"/>
        <v>234242</v>
      </c>
      <c r="AA914" s="9">
        <f t="shared" si="4396"/>
        <v>57344</v>
      </c>
      <c r="AB914" s="9">
        <f t="shared" si="4396"/>
        <v>-7050</v>
      </c>
      <c r="AC914" s="9">
        <f t="shared" si="4396"/>
        <v>138323</v>
      </c>
      <c r="AD914" s="9">
        <f t="shared" si="4396"/>
        <v>3236</v>
      </c>
      <c r="AE914" s="9">
        <f t="shared" si="4396"/>
        <v>5527</v>
      </c>
      <c r="AF914" s="9">
        <f t="shared" si="4396"/>
        <v>21347</v>
      </c>
      <c r="AG914" s="9">
        <f t="shared" si="4396"/>
        <v>-3226</v>
      </c>
      <c r="AH914" s="9">
        <f t="shared" si="4396"/>
        <v>1756</v>
      </c>
      <c r="AI914" s="9">
        <f t="shared" si="4396"/>
        <v>28747</v>
      </c>
      <c r="AJ914" s="9">
        <f t="shared" si="4396"/>
        <v>1065353</v>
      </c>
    </row>
    <row r="915" spans="1:36" x14ac:dyDescent="0.2">
      <c r="A915" s="2" t="str">
        <f t="shared" si="4395"/>
        <v>YE Sep-05</v>
      </c>
      <c r="B915" s="9">
        <f t="shared" ref="B915:AJ915" si="4397">IF(OR(B698="C",B710="C"),"C",B710-B698)</f>
        <v>26877</v>
      </c>
      <c r="C915" s="9">
        <f t="shared" si="4397"/>
        <v>52468</v>
      </c>
      <c r="D915" s="9">
        <f t="shared" si="4397"/>
        <v>5062</v>
      </c>
      <c r="E915" s="9">
        <f t="shared" si="4397"/>
        <v>55998</v>
      </c>
      <c r="F915" s="9">
        <f t="shared" si="4397"/>
        <v>77135</v>
      </c>
      <c r="G915" s="9">
        <f t="shared" si="4397"/>
        <v>-18996</v>
      </c>
      <c r="H915" s="9">
        <f t="shared" si="4397"/>
        <v>9988</v>
      </c>
      <c r="I915" s="9">
        <f t="shared" si="4397"/>
        <v>21429</v>
      </c>
      <c r="J915" s="9">
        <f t="shared" si="4397"/>
        <v>-6684</v>
      </c>
      <c r="K915" s="9">
        <f t="shared" si="4397"/>
        <v>43459</v>
      </c>
      <c r="L915" s="9">
        <f t="shared" si="4397"/>
        <v>16553</v>
      </c>
      <c r="M915" s="9">
        <f t="shared" si="4397"/>
        <v>17954</v>
      </c>
      <c r="N915" s="9">
        <f t="shared" si="4397"/>
        <v>12336</v>
      </c>
      <c r="O915" s="9">
        <f t="shared" si="4397"/>
        <v>8411</v>
      </c>
      <c r="P915" s="9">
        <f t="shared" si="4397"/>
        <v>-6423</v>
      </c>
      <c r="Q915" s="9">
        <f t="shared" si="4397"/>
        <v>24870</v>
      </c>
      <c r="R915" s="9">
        <f t="shared" si="4397"/>
        <v>127901</v>
      </c>
      <c r="S915" s="9">
        <f t="shared" si="4397"/>
        <v>132337</v>
      </c>
      <c r="T915" s="9">
        <f t="shared" si="4397"/>
        <v>20117</v>
      </c>
      <c r="U915" s="9">
        <f t="shared" si="4397"/>
        <v>17800</v>
      </c>
      <c r="V915" s="9">
        <f t="shared" si="4397"/>
        <v>190535</v>
      </c>
      <c r="W915" s="9">
        <f t="shared" si="4397"/>
        <v>2374</v>
      </c>
      <c r="X915" s="9">
        <f t="shared" si="4397"/>
        <v>-29811</v>
      </c>
      <c r="Y915" s="9">
        <f t="shared" si="4397"/>
        <v>2184</v>
      </c>
      <c r="Z915" s="9">
        <f t="shared" si="4397"/>
        <v>165279</v>
      </c>
      <c r="AA915" s="9">
        <f t="shared" si="4397"/>
        <v>32571</v>
      </c>
      <c r="AB915" s="9">
        <f t="shared" si="4397"/>
        <v>-15606</v>
      </c>
      <c r="AC915" s="9">
        <f t="shared" si="4397"/>
        <v>120228</v>
      </c>
      <c r="AD915" s="9">
        <f t="shared" si="4397"/>
        <v>3256</v>
      </c>
      <c r="AE915" s="9">
        <f t="shared" si="4397"/>
        <v>10547</v>
      </c>
      <c r="AF915" s="9">
        <f t="shared" si="4397"/>
        <v>21399</v>
      </c>
      <c r="AG915" s="9">
        <f t="shared" si="4397"/>
        <v>-2100</v>
      </c>
      <c r="AH915" s="9">
        <f t="shared" si="4397"/>
        <v>-4769</v>
      </c>
      <c r="AI915" s="9">
        <f t="shared" si="4397"/>
        <v>32550</v>
      </c>
      <c r="AJ915" s="9">
        <f t="shared" si="4397"/>
        <v>869620</v>
      </c>
    </row>
    <row r="916" spans="1:36" x14ac:dyDescent="0.2">
      <c r="A916" s="2" t="str">
        <f t="shared" si="4395"/>
        <v>YE Oct-05</v>
      </c>
      <c r="B916" s="9">
        <f t="shared" ref="B916:AJ916" si="4398">IF(OR(B699="C",B711="C"),"C",B711-B699)</f>
        <v>28480</v>
      </c>
      <c r="C916" s="9">
        <f t="shared" si="4398"/>
        <v>2077</v>
      </c>
      <c r="D916" s="9">
        <f t="shared" si="4398"/>
        <v>6093</v>
      </c>
      <c r="E916" s="9">
        <f t="shared" si="4398"/>
        <v>55247</v>
      </c>
      <c r="F916" s="9">
        <f t="shared" si="4398"/>
        <v>81022</v>
      </c>
      <c r="G916" s="9">
        <f t="shared" si="4398"/>
        <v>-25326</v>
      </c>
      <c r="H916" s="9">
        <f t="shared" si="4398"/>
        <v>5464</v>
      </c>
      <c r="I916" s="9">
        <f t="shared" si="4398"/>
        <v>21868</v>
      </c>
      <c r="J916" s="9">
        <f t="shared" si="4398"/>
        <v>-4976</v>
      </c>
      <c r="K916" s="9">
        <f t="shared" si="4398"/>
        <v>40953</v>
      </c>
      <c r="L916" s="9">
        <f t="shared" si="4398"/>
        <v>32452</v>
      </c>
      <c r="M916" s="9">
        <f t="shared" si="4398"/>
        <v>11666</v>
      </c>
      <c r="N916" s="9">
        <f t="shared" si="4398"/>
        <v>18112</v>
      </c>
      <c r="O916" s="9">
        <f t="shared" si="4398"/>
        <v>8368</v>
      </c>
      <c r="P916" s="9">
        <f t="shared" si="4398"/>
        <v>-3411</v>
      </c>
      <c r="Q916" s="9">
        <f t="shared" si="4398"/>
        <v>28655</v>
      </c>
      <c r="R916" s="9">
        <f t="shared" si="4398"/>
        <v>141829</v>
      </c>
      <c r="S916" s="9">
        <f t="shared" si="4398"/>
        <v>141297</v>
      </c>
      <c r="T916" s="9">
        <f t="shared" si="4398"/>
        <v>28695</v>
      </c>
      <c r="U916" s="9">
        <f t="shared" si="4398"/>
        <v>24568</v>
      </c>
      <c r="V916" s="9">
        <f t="shared" si="4398"/>
        <v>189037</v>
      </c>
      <c r="W916" s="9">
        <f t="shared" si="4398"/>
        <v>2451</v>
      </c>
      <c r="X916" s="9">
        <f t="shared" si="4398"/>
        <v>-24618</v>
      </c>
      <c r="Y916" s="9">
        <f t="shared" si="4398"/>
        <v>-4991</v>
      </c>
      <c r="Z916" s="9">
        <f t="shared" si="4398"/>
        <v>161878</v>
      </c>
      <c r="AA916" s="9">
        <f t="shared" si="4398"/>
        <v>30840</v>
      </c>
      <c r="AB916" s="9">
        <f t="shared" si="4398"/>
        <v>-16669</v>
      </c>
      <c r="AC916" s="9">
        <f t="shared" si="4398"/>
        <v>110958</v>
      </c>
      <c r="AD916" s="9">
        <f t="shared" si="4398"/>
        <v>918</v>
      </c>
      <c r="AE916" s="9">
        <f t="shared" si="4398"/>
        <v>12649</v>
      </c>
      <c r="AF916" s="9">
        <f t="shared" si="4398"/>
        <v>23816</v>
      </c>
      <c r="AG916" s="9">
        <f t="shared" si="4398"/>
        <v>-1</v>
      </c>
      <c r="AH916" s="9">
        <f t="shared" si="4398"/>
        <v>-9219</v>
      </c>
      <c r="AI916" s="9">
        <f t="shared" si="4398"/>
        <v>38156</v>
      </c>
      <c r="AJ916" s="9">
        <f t="shared" si="4398"/>
        <v>855171</v>
      </c>
    </row>
    <row r="917" spans="1:36" x14ac:dyDescent="0.2">
      <c r="A917" s="2" t="str">
        <f t="shared" si="4395"/>
        <v>YE Nov-05</v>
      </c>
      <c r="B917" s="9">
        <f t="shared" ref="B917:AJ917" si="4399">IF(OR(B700="C",B712="C"),"C",B712-B700)</f>
        <v>17938</v>
      </c>
      <c r="C917" s="9">
        <f t="shared" si="4399"/>
        <v>3076</v>
      </c>
      <c r="D917" s="9">
        <f t="shared" si="4399"/>
        <v>5329</v>
      </c>
      <c r="E917" s="9">
        <f t="shared" si="4399"/>
        <v>55974</v>
      </c>
      <c r="F917" s="9">
        <f t="shared" si="4399"/>
        <v>74378</v>
      </c>
      <c r="G917" s="9">
        <f t="shared" si="4399"/>
        <v>-31813</v>
      </c>
      <c r="H917" s="9">
        <f t="shared" si="4399"/>
        <v>-3289</v>
      </c>
      <c r="I917" s="9">
        <f t="shared" si="4399"/>
        <v>18214</v>
      </c>
      <c r="J917" s="9">
        <f t="shared" si="4399"/>
        <v>-6963</v>
      </c>
      <c r="K917" s="9">
        <f t="shared" si="4399"/>
        <v>32449</v>
      </c>
      <c r="L917" s="9">
        <f t="shared" si="4399"/>
        <v>29009</v>
      </c>
      <c r="M917" s="9">
        <f t="shared" si="4399"/>
        <v>1838</v>
      </c>
      <c r="N917" s="9">
        <f t="shared" si="4399"/>
        <v>17578</v>
      </c>
      <c r="O917" s="9">
        <f t="shared" si="4399"/>
        <v>2887</v>
      </c>
      <c r="P917" s="9">
        <f t="shared" si="4399"/>
        <v>1697</v>
      </c>
      <c r="Q917" s="9">
        <f t="shared" si="4399"/>
        <v>34587</v>
      </c>
      <c r="R917" s="9">
        <f t="shared" si="4399"/>
        <v>140401</v>
      </c>
      <c r="S917" s="9">
        <f t="shared" si="4399"/>
        <v>140092</v>
      </c>
      <c r="T917" s="9">
        <f t="shared" si="4399"/>
        <v>17645</v>
      </c>
      <c r="U917" s="9">
        <f t="shared" si="4399"/>
        <v>22869</v>
      </c>
      <c r="V917" s="9">
        <f t="shared" si="4399"/>
        <v>117384</v>
      </c>
      <c r="W917" s="9">
        <f t="shared" si="4399"/>
        <v>1487</v>
      </c>
      <c r="X917" s="9">
        <f t="shared" si="4399"/>
        <v>-24898</v>
      </c>
      <c r="Y917" s="9">
        <f t="shared" si="4399"/>
        <v>-8051</v>
      </c>
      <c r="Z917" s="9">
        <f t="shared" si="4399"/>
        <v>85920</v>
      </c>
      <c r="AA917" s="9">
        <f t="shared" si="4399"/>
        <v>17776</v>
      </c>
      <c r="AB917" s="9">
        <f t="shared" si="4399"/>
        <v>-17342</v>
      </c>
      <c r="AC917" s="9">
        <f t="shared" si="4399"/>
        <v>108341</v>
      </c>
      <c r="AD917" s="9">
        <f t="shared" si="4399"/>
        <v>-1126</v>
      </c>
      <c r="AE917" s="9">
        <f t="shared" si="4399"/>
        <v>8921</v>
      </c>
      <c r="AF917" s="9">
        <f t="shared" si="4399"/>
        <v>27946</v>
      </c>
      <c r="AG917" s="9">
        <f t="shared" si="4399"/>
        <v>267</v>
      </c>
      <c r="AH917" s="9">
        <f t="shared" si="4399"/>
        <v>-15940</v>
      </c>
      <c r="AI917" s="9">
        <f t="shared" si="4399"/>
        <v>37232</v>
      </c>
      <c r="AJ917" s="9">
        <f t="shared" si="4399"/>
        <v>685806</v>
      </c>
    </row>
    <row r="918" spans="1:36" x14ac:dyDescent="0.2">
      <c r="A918" s="2" t="str">
        <f t="shared" si="4395"/>
        <v>YE Dec-05</v>
      </c>
      <c r="B918" s="9">
        <f t="shared" ref="B918:AJ918" si="4400">IF(OR(B701="C",B713="C"),"C",B713-B701)</f>
        <v>-8574</v>
      </c>
      <c r="C918" s="9">
        <f t="shared" si="4400"/>
        <v>-11532</v>
      </c>
      <c r="D918" s="9">
        <f t="shared" si="4400"/>
        <v>-6626</v>
      </c>
      <c r="E918" s="9">
        <f t="shared" si="4400"/>
        <v>47462</v>
      </c>
      <c r="F918" s="9">
        <f t="shared" si="4400"/>
        <v>78808</v>
      </c>
      <c r="G918" s="9">
        <f t="shared" si="4400"/>
        <v>-52130</v>
      </c>
      <c r="H918" s="9">
        <f t="shared" si="4400"/>
        <v>-6448</v>
      </c>
      <c r="I918" s="9">
        <f t="shared" si="4400"/>
        <v>17708</v>
      </c>
      <c r="J918" s="9">
        <f t="shared" si="4400"/>
        <v>-5918</v>
      </c>
      <c r="K918" s="9">
        <f t="shared" si="4400"/>
        <v>36424</v>
      </c>
      <c r="L918" s="9">
        <f t="shared" si="4400"/>
        <v>24649</v>
      </c>
      <c r="M918" s="9">
        <f t="shared" si="4400"/>
        <v>5992</v>
      </c>
      <c r="N918" s="9">
        <f t="shared" si="4400"/>
        <v>12153</v>
      </c>
      <c r="O918" s="9">
        <f t="shared" si="4400"/>
        <v>-964</v>
      </c>
      <c r="P918" s="9">
        <f t="shared" si="4400"/>
        <v>2677</v>
      </c>
      <c r="Q918" s="9">
        <f t="shared" si="4400"/>
        <v>26740</v>
      </c>
      <c r="R918" s="9">
        <f t="shared" si="4400"/>
        <v>133582</v>
      </c>
      <c r="S918" s="9">
        <f t="shared" si="4400"/>
        <v>133214</v>
      </c>
      <c r="T918" s="9">
        <f t="shared" si="4400"/>
        <v>16343</v>
      </c>
      <c r="U918" s="9">
        <f t="shared" si="4400"/>
        <v>14097</v>
      </c>
      <c r="V918" s="9">
        <f t="shared" si="4400"/>
        <v>65919</v>
      </c>
      <c r="W918" s="9">
        <f t="shared" si="4400"/>
        <v>-943</v>
      </c>
      <c r="X918" s="9">
        <f t="shared" si="4400"/>
        <v>-14772</v>
      </c>
      <c r="Y918" s="9">
        <f t="shared" si="4400"/>
        <v>-6852</v>
      </c>
      <c r="Z918" s="9">
        <f t="shared" si="4400"/>
        <v>43353</v>
      </c>
      <c r="AA918" s="9">
        <f t="shared" si="4400"/>
        <v>13986</v>
      </c>
      <c r="AB918" s="9">
        <f t="shared" si="4400"/>
        <v>-14056</v>
      </c>
      <c r="AC918" s="9">
        <f t="shared" si="4400"/>
        <v>114571</v>
      </c>
      <c r="AD918" s="9">
        <f t="shared" si="4400"/>
        <v>2920</v>
      </c>
      <c r="AE918" s="9">
        <f t="shared" si="4400"/>
        <v>13454</v>
      </c>
      <c r="AF918" s="9">
        <f t="shared" si="4400"/>
        <v>29789</v>
      </c>
      <c r="AG918" s="9">
        <f t="shared" si="4400"/>
        <v>2759</v>
      </c>
      <c r="AH918" s="9">
        <f t="shared" si="4400"/>
        <v>-21194</v>
      </c>
      <c r="AI918" s="9">
        <f t="shared" si="4400"/>
        <v>31383</v>
      </c>
      <c r="AJ918" s="9">
        <f t="shared" si="4400"/>
        <v>541410</v>
      </c>
    </row>
    <row r="919" spans="1:36" x14ac:dyDescent="0.2">
      <c r="A919" s="2" t="str">
        <f t="shared" si="4395"/>
        <v>YE Jan-06</v>
      </c>
      <c r="B919" s="9">
        <f t="shared" ref="B919:AJ919" si="4401">IF(OR(B702="C",B714="C"),"C",B714-B702)</f>
        <v>-31503</v>
      </c>
      <c r="C919" s="9">
        <f t="shared" si="4401"/>
        <v>-68169</v>
      </c>
      <c r="D919" s="9">
        <f t="shared" si="4401"/>
        <v>-6112</v>
      </c>
      <c r="E919" s="9">
        <f t="shared" si="4401"/>
        <v>41592</v>
      </c>
      <c r="F919" s="9">
        <f t="shared" si="4401"/>
        <v>41923</v>
      </c>
      <c r="G919" s="9">
        <f t="shared" si="4401"/>
        <v>-48628</v>
      </c>
      <c r="H919" s="9">
        <f t="shared" si="4401"/>
        <v>-28718</v>
      </c>
      <c r="I919" s="9">
        <f t="shared" si="4401"/>
        <v>-20025</v>
      </c>
      <c r="J919" s="9">
        <f t="shared" si="4401"/>
        <v>-5980</v>
      </c>
      <c r="K919" s="9">
        <f t="shared" si="4401"/>
        <v>47482</v>
      </c>
      <c r="L919" s="9">
        <f t="shared" si="4401"/>
        <v>5912</v>
      </c>
      <c r="M919" s="9">
        <f t="shared" si="4401"/>
        <v>1939</v>
      </c>
      <c r="N919" s="9">
        <f t="shared" si="4401"/>
        <v>5422</v>
      </c>
      <c r="O919" s="9">
        <f t="shared" si="4401"/>
        <v>2784</v>
      </c>
      <c r="P919" s="9">
        <f t="shared" si="4401"/>
        <v>5605</v>
      </c>
      <c r="Q919" s="9">
        <f t="shared" si="4401"/>
        <v>23027</v>
      </c>
      <c r="R919" s="9">
        <f t="shared" si="4401"/>
        <v>133286</v>
      </c>
      <c r="S919" s="9">
        <f t="shared" si="4401"/>
        <v>124804</v>
      </c>
      <c r="T919" s="9">
        <f t="shared" si="4401"/>
        <v>10020</v>
      </c>
      <c r="U919" s="9">
        <f t="shared" si="4401"/>
        <v>10969</v>
      </c>
      <c r="V919" s="9">
        <f t="shared" si="4401"/>
        <v>8488</v>
      </c>
      <c r="W919" s="9">
        <f t="shared" si="4401"/>
        <v>-9044</v>
      </c>
      <c r="X919" s="9">
        <f t="shared" si="4401"/>
        <v>-15165</v>
      </c>
      <c r="Y919" s="9">
        <f t="shared" si="4401"/>
        <v>-9898</v>
      </c>
      <c r="Z919" s="9">
        <f t="shared" si="4401"/>
        <v>-25620</v>
      </c>
      <c r="AA919" s="9">
        <f t="shared" si="4401"/>
        <v>13675</v>
      </c>
      <c r="AB919" s="9">
        <f t="shared" si="4401"/>
        <v>189</v>
      </c>
      <c r="AC919" s="9">
        <f t="shared" si="4401"/>
        <v>109625</v>
      </c>
      <c r="AD919" s="9">
        <f t="shared" si="4401"/>
        <v>-1427</v>
      </c>
      <c r="AE919" s="9">
        <f t="shared" si="4401"/>
        <v>22325</v>
      </c>
      <c r="AF919" s="9">
        <f t="shared" si="4401"/>
        <v>36411</v>
      </c>
      <c r="AG919" s="9">
        <f t="shared" si="4401"/>
        <v>5563</v>
      </c>
      <c r="AH919" s="9">
        <f t="shared" si="4401"/>
        <v>-34120</v>
      </c>
      <c r="AI919" s="9">
        <f t="shared" si="4401"/>
        <v>32622</v>
      </c>
      <c r="AJ919" s="9">
        <f t="shared" si="4401"/>
        <v>280074</v>
      </c>
    </row>
    <row r="920" spans="1:36" x14ac:dyDescent="0.2">
      <c r="A920" s="2" t="str">
        <f t="shared" si="4395"/>
        <v>YE Feb-06</v>
      </c>
      <c r="B920" s="9">
        <f t="shared" ref="B920:AJ920" si="4402">IF(OR(B703="C",B715="C"),"C",B715-B703)</f>
        <v>-15505</v>
      </c>
      <c r="C920" s="9">
        <f t="shared" si="4402"/>
        <v>-71755</v>
      </c>
      <c r="D920" s="9">
        <f t="shared" si="4402"/>
        <v>-175</v>
      </c>
      <c r="E920" s="9">
        <f t="shared" si="4402"/>
        <v>47336</v>
      </c>
      <c r="F920" s="9">
        <f t="shared" si="4402"/>
        <v>44267</v>
      </c>
      <c r="G920" s="9">
        <f t="shared" si="4402"/>
        <v>-50912</v>
      </c>
      <c r="H920" s="9">
        <f t="shared" si="4402"/>
        <v>-29697</v>
      </c>
      <c r="I920" s="9">
        <f t="shared" si="4402"/>
        <v>-18354</v>
      </c>
      <c r="J920" s="9">
        <f t="shared" si="4402"/>
        <v>4261</v>
      </c>
      <c r="K920" s="9">
        <f t="shared" si="4402"/>
        <v>44021</v>
      </c>
      <c r="L920" s="9">
        <f t="shared" si="4402"/>
        <v>13389</v>
      </c>
      <c r="M920" s="9">
        <f t="shared" si="4402"/>
        <v>-1309</v>
      </c>
      <c r="N920" s="9">
        <f t="shared" si="4402"/>
        <v>-3825</v>
      </c>
      <c r="O920" s="9">
        <f t="shared" si="4402"/>
        <v>-290</v>
      </c>
      <c r="P920" s="9">
        <f t="shared" si="4402"/>
        <v>6446</v>
      </c>
      <c r="Q920" s="9">
        <f t="shared" si="4402"/>
        <v>26584</v>
      </c>
      <c r="R920" s="9">
        <f t="shared" si="4402"/>
        <v>136846</v>
      </c>
      <c r="S920" s="9">
        <f t="shared" si="4402"/>
        <v>124808</v>
      </c>
      <c r="T920" s="9">
        <f t="shared" si="4402"/>
        <v>15108</v>
      </c>
      <c r="U920" s="9">
        <f t="shared" si="4402"/>
        <v>19570</v>
      </c>
      <c r="V920" s="9">
        <f t="shared" si="4402"/>
        <v>-2373</v>
      </c>
      <c r="W920" s="9">
        <f t="shared" si="4402"/>
        <v>-10540</v>
      </c>
      <c r="X920" s="9">
        <f t="shared" si="4402"/>
        <v>-7285</v>
      </c>
      <c r="Y920" s="9">
        <f t="shared" si="4402"/>
        <v>-9608</v>
      </c>
      <c r="Z920" s="9">
        <f t="shared" si="4402"/>
        <v>-29808</v>
      </c>
      <c r="AA920" s="9">
        <f t="shared" si="4402"/>
        <v>10492</v>
      </c>
      <c r="AB920" s="9">
        <f t="shared" si="4402"/>
        <v>-3104</v>
      </c>
      <c r="AC920" s="9">
        <f t="shared" si="4402"/>
        <v>104908</v>
      </c>
      <c r="AD920" s="9">
        <f t="shared" si="4402"/>
        <v>-1979</v>
      </c>
      <c r="AE920" s="9">
        <f t="shared" si="4402"/>
        <v>20423</v>
      </c>
      <c r="AF920" s="9">
        <f t="shared" si="4402"/>
        <v>46374</v>
      </c>
      <c r="AG920" s="9">
        <f t="shared" si="4402"/>
        <v>9303</v>
      </c>
      <c r="AH920" s="9">
        <f t="shared" si="4402"/>
        <v>-38574</v>
      </c>
      <c r="AI920" s="9">
        <f t="shared" si="4402"/>
        <v>29363</v>
      </c>
      <c r="AJ920" s="9">
        <f t="shared" si="4402"/>
        <v>313407</v>
      </c>
    </row>
    <row r="921" spans="1:36" x14ac:dyDescent="0.2">
      <c r="A921" s="2" t="str">
        <f t="shared" si="4395"/>
        <v>YE Mar-06</v>
      </c>
      <c r="B921" s="9">
        <f t="shared" ref="B921:AJ921" si="4403">IF(OR(B704="C",B716="C"),"C",B716-B704)</f>
        <v>-59519</v>
      </c>
      <c r="C921" s="9">
        <f t="shared" si="4403"/>
        <v>-121097</v>
      </c>
      <c r="D921" s="9">
        <f t="shared" si="4403"/>
        <v>-21721</v>
      </c>
      <c r="E921" s="9">
        <f t="shared" si="4403"/>
        <v>35864</v>
      </c>
      <c r="F921" s="9">
        <f t="shared" si="4403"/>
        <v>2785</v>
      </c>
      <c r="G921" s="9">
        <f t="shared" si="4403"/>
        <v>-86547</v>
      </c>
      <c r="H921" s="9">
        <f t="shared" si="4403"/>
        <v>-56061</v>
      </c>
      <c r="I921" s="9">
        <f t="shared" si="4403"/>
        <v>-23510</v>
      </c>
      <c r="J921" s="9">
        <f t="shared" si="4403"/>
        <v>4713</v>
      </c>
      <c r="K921" s="9">
        <f t="shared" si="4403"/>
        <v>17819</v>
      </c>
      <c r="L921" s="9">
        <f t="shared" si="4403"/>
        <v>2586</v>
      </c>
      <c r="M921" s="9">
        <f t="shared" si="4403"/>
        <v>-5865</v>
      </c>
      <c r="N921" s="9">
        <f t="shared" si="4403"/>
        <v>-536</v>
      </c>
      <c r="O921" s="9">
        <f t="shared" si="4403"/>
        <v>-2837</v>
      </c>
      <c r="P921" s="9">
        <f t="shared" si="4403"/>
        <v>4382</v>
      </c>
      <c r="Q921" s="9">
        <f t="shared" si="4403"/>
        <v>24283</v>
      </c>
      <c r="R921" s="9">
        <f t="shared" si="4403"/>
        <v>120925</v>
      </c>
      <c r="S921" s="9">
        <f t="shared" si="4403"/>
        <v>105883</v>
      </c>
      <c r="T921" s="9">
        <f t="shared" si="4403"/>
        <v>5294</v>
      </c>
      <c r="U921" s="9">
        <f t="shared" si="4403"/>
        <v>-4611</v>
      </c>
      <c r="V921" s="9">
        <f t="shared" si="4403"/>
        <v>-87004</v>
      </c>
      <c r="W921" s="9">
        <f t="shared" si="4403"/>
        <v>-19066</v>
      </c>
      <c r="X921" s="9">
        <f t="shared" si="4403"/>
        <v>-2251</v>
      </c>
      <c r="Y921" s="9">
        <f t="shared" si="4403"/>
        <v>-15961</v>
      </c>
      <c r="Z921" s="9">
        <f t="shared" si="4403"/>
        <v>-124285</v>
      </c>
      <c r="AA921" s="9">
        <f t="shared" si="4403"/>
        <v>-15916</v>
      </c>
      <c r="AB921" s="9">
        <f t="shared" si="4403"/>
        <v>-15254</v>
      </c>
      <c r="AC921" s="9">
        <f t="shared" si="4403"/>
        <v>77682</v>
      </c>
      <c r="AD921" s="9">
        <f t="shared" si="4403"/>
        <v>-11982</v>
      </c>
      <c r="AE921" s="9">
        <f t="shared" si="4403"/>
        <v>986</v>
      </c>
      <c r="AF921" s="9">
        <f t="shared" si="4403"/>
        <v>37233</v>
      </c>
      <c r="AG921" s="9">
        <f t="shared" si="4403"/>
        <v>9954</v>
      </c>
      <c r="AH921" s="9">
        <f t="shared" si="4403"/>
        <v>-48265</v>
      </c>
      <c r="AI921" s="9">
        <f t="shared" si="4403"/>
        <v>12475</v>
      </c>
      <c r="AJ921" s="9">
        <f t="shared" si="4403"/>
        <v>-241023</v>
      </c>
    </row>
    <row r="922" spans="1:36" x14ac:dyDescent="0.2">
      <c r="A922" s="2" t="str">
        <f t="shared" si="4395"/>
        <v>YE Apr-06</v>
      </c>
      <c r="B922" s="9">
        <f t="shared" ref="B922:AJ922" si="4404">IF(OR(B705="C",B717="C"),"C",B717-B705)</f>
        <v>-42806</v>
      </c>
      <c r="C922" s="9">
        <f t="shared" si="4404"/>
        <v>-140379</v>
      </c>
      <c r="D922" s="9">
        <f t="shared" si="4404"/>
        <v>-20220</v>
      </c>
      <c r="E922" s="9">
        <f t="shared" si="4404"/>
        <v>16813</v>
      </c>
      <c r="F922" s="9">
        <f t="shared" si="4404"/>
        <v>13618</v>
      </c>
      <c r="G922" s="9">
        <f t="shared" si="4404"/>
        <v>-79797</v>
      </c>
      <c r="H922" s="9">
        <f t="shared" si="4404"/>
        <v>-48219</v>
      </c>
      <c r="I922" s="9">
        <f t="shared" si="4404"/>
        <v>-21265</v>
      </c>
      <c r="J922" s="9">
        <f t="shared" si="4404"/>
        <v>12269</v>
      </c>
      <c r="K922" s="9">
        <f t="shared" si="4404"/>
        <v>13794</v>
      </c>
      <c r="L922" s="9">
        <f t="shared" si="4404"/>
        <v>12745</v>
      </c>
      <c r="M922" s="9">
        <f t="shared" si="4404"/>
        <v>-3799</v>
      </c>
      <c r="N922" s="9">
        <f t="shared" si="4404"/>
        <v>-14325</v>
      </c>
      <c r="O922" s="9">
        <f t="shared" si="4404"/>
        <v>1474</v>
      </c>
      <c r="P922" s="9">
        <f t="shared" si="4404"/>
        <v>7948</v>
      </c>
      <c r="Q922" s="9">
        <f t="shared" si="4404"/>
        <v>32879</v>
      </c>
      <c r="R922" s="9">
        <f t="shared" si="4404"/>
        <v>96858</v>
      </c>
      <c r="S922" s="9">
        <f t="shared" si="4404"/>
        <v>82215</v>
      </c>
      <c r="T922" s="9">
        <f t="shared" si="4404"/>
        <v>10636</v>
      </c>
      <c r="U922" s="9">
        <f t="shared" si="4404"/>
        <v>12752</v>
      </c>
      <c r="V922" s="9">
        <f t="shared" si="4404"/>
        <v>-87896</v>
      </c>
      <c r="W922" s="9">
        <f t="shared" si="4404"/>
        <v>-12159</v>
      </c>
      <c r="X922" s="9">
        <f t="shared" si="4404"/>
        <v>3225</v>
      </c>
      <c r="Y922" s="9">
        <f t="shared" si="4404"/>
        <v>-10310</v>
      </c>
      <c r="Z922" s="9">
        <f t="shared" si="4404"/>
        <v>-107143</v>
      </c>
      <c r="AA922" s="9">
        <f t="shared" si="4404"/>
        <v>3176</v>
      </c>
      <c r="AB922" s="9">
        <f t="shared" si="4404"/>
        <v>409</v>
      </c>
      <c r="AC922" s="9">
        <f t="shared" si="4404"/>
        <v>102603</v>
      </c>
      <c r="AD922" s="9">
        <f t="shared" si="4404"/>
        <v>-2490</v>
      </c>
      <c r="AE922" s="9">
        <f t="shared" si="4404"/>
        <v>18903</v>
      </c>
      <c r="AF922" s="9">
        <f t="shared" si="4404"/>
        <v>45325</v>
      </c>
      <c r="AG922" s="9">
        <f t="shared" si="4404"/>
        <v>11528</v>
      </c>
      <c r="AH922" s="9">
        <f t="shared" si="4404"/>
        <v>-39435</v>
      </c>
      <c r="AI922" s="9">
        <f t="shared" si="4404"/>
        <v>10618</v>
      </c>
      <c r="AJ922" s="9">
        <f t="shared" si="4404"/>
        <v>-95530</v>
      </c>
    </row>
    <row r="923" spans="1:36" x14ac:dyDescent="0.2">
      <c r="A923" s="2" t="str">
        <f t="shared" si="4395"/>
        <v>YE May-06</v>
      </c>
      <c r="B923" s="9">
        <f t="shared" ref="B923:AJ923" si="4405">IF(OR(B706="C",B718="C"),"C",B718-B706)</f>
        <v>-42714</v>
      </c>
      <c r="C923" s="9">
        <f t="shared" si="4405"/>
        <v>-132714</v>
      </c>
      <c r="D923" s="9">
        <f t="shared" si="4405"/>
        <v>-14170</v>
      </c>
      <c r="E923" s="9">
        <f t="shared" si="4405"/>
        <v>12143</v>
      </c>
      <c r="F923" s="9">
        <f t="shared" si="4405"/>
        <v>17777</v>
      </c>
      <c r="G923" s="9">
        <f t="shared" si="4405"/>
        <v>-89479</v>
      </c>
      <c r="H923" s="9">
        <f t="shared" si="4405"/>
        <v>-53176</v>
      </c>
      <c r="I923" s="9">
        <f t="shared" si="4405"/>
        <v>-22997</v>
      </c>
      <c r="J923" s="9">
        <f t="shared" si="4405"/>
        <v>8689</v>
      </c>
      <c r="K923" s="9">
        <f t="shared" si="4405"/>
        <v>9600</v>
      </c>
      <c r="L923" s="9">
        <f t="shared" si="4405"/>
        <v>14566</v>
      </c>
      <c r="M923" s="9">
        <f t="shared" si="4405"/>
        <v>-2949</v>
      </c>
      <c r="N923" s="9">
        <f t="shared" si="4405"/>
        <v>-10503</v>
      </c>
      <c r="O923" s="9">
        <f t="shared" si="4405"/>
        <v>1455</v>
      </c>
      <c r="P923" s="9">
        <f t="shared" si="4405"/>
        <v>8810</v>
      </c>
      <c r="Q923" s="9">
        <f t="shared" si="4405"/>
        <v>35629</v>
      </c>
      <c r="R923" s="9">
        <f t="shared" si="4405"/>
        <v>96334</v>
      </c>
      <c r="S923" s="9">
        <f t="shared" si="4405"/>
        <v>81069</v>
      </c>
      <c r="T923" s="9">
        <f t="shared" si="4405"/>
        <v>11873</v>
      </c>
      <c r="U923" s="9">
        <f t="shared" si="4405"/>
        <v>14042</v>
      </c>
      <c r="V923" s="9">
        <f t="shared" si="4405"/>
        <v>-71794</v>
      </c>
      <c r="W923" s="9">
        <f t="shared" si="4405"/>
        <v>-6132</v>
      </c>
      <c r="X923" s="9">
        <f t="shared" si="4405"/>
        <v>7362</v>
      </c>
      <c r="Y923" s="9">
        <f t="shared" si="4405"/>
        <v>-9336</v>
      </c>
      <c r="Z923" s="9">
        <f t="shared" si="4405"/>
        <v>-79900</v>
      </c>
      <c r="AA923" s="9">
        <f t="shared" si="4405"/>
        <v>392</v>
      </c>
      <c r="AB923" s="9">
        <f t="shared" si="4405"/>
        <v>5151</v>
      </c>
      <c r="AC923" s="9">
        <f t="shared" si="4405"/>
        <v>102468</v>
      </c>
      <c r="AD923" s="9">
        <f t="shared" si="4405"/>
        <v>-3867</v>
      </c>
      <c r="AE923" s="9">
        <f t="shared" si="4405"/>
        <v>17482</v>
      </c>
      <c r="AF923" s="9">
        <f t="shared" si="4405"/>
        <v>41891</v>
      </c>
      <c r="AG923" s="9">
        <f t="shared" si="4405"/>
        <v>13228</v>
      </c>
      <c r="AH923" s="9">
        <f t="shared" si="4405"/>
        <v>-35086</v>
      </c>
      <c r="AI923" s="9">
        <f t="shared" si="4405"/>
        <v>9039</v>
      </c>
      <c r="AJ923" s="9">
        <f t="shared" si="4405"/>
        <v>-66989</v>
      </c>
    </row>
    <row r="924" spans="1:36" x14ac:dyDescent="0.2">
      <c r="A924" s="2" t="str">
        <f t="shared" si="4395"/>
        <v>YE Jun-06</v>
      </c>
      <c r="B924" s="9">
        <f t="shared" ref="B924:AJ924" si="4406">IF(OR(B707="C",B719="C"),"C",B719-B707)</f>
        <v>-39683</v>
      </c>
      <c r="C924" s="9">
        <f t="shared" si="4406"/>
        <v>-138865</v>
      </c>
      <c r="D924" s="9">
        <f t="shared" si="4406"/>
        <v>-5167</v>
      </c>
      <c r="E924" s="9">
        <f t="shared" si="4406"/>
        <v>13922</v>
      </c>
      <c r="F924" s="9">
        <f t="shared" si="4406"/>
        <v>12848</v>
      </c>
      <c r="G924" s="9">
        <f t="shared" si="4406"/>
        <v>-102885</v>
      </c>
      <c r="H924" s="9">
        <f t="shared" si="4406"/>
        <v>-60423</v>
      </c>
      <c r="I924" s="9">
        <f t="shared" si="4406"/>
        <v>-22950</v>
      </c>
      <c r="J924" s="9">
        <f t="shared" si="4406"/>
        <v>7525</v>
      </c>
      <c r="K924" s="9">
        <f t="shared" si="4406"/>
        <v>-573</v>
      </c>
      <c r="L924" s="9">
        <f t="shared" si="4406"/>
        <v>13518</v>
      </c>
      <c r="M924" s="9">
        <f t="shared" si="4406"/>
        <v>-1520</v>
      </c>
      <c r="N924" s="9">
        <f t="shared" si="4406"/>
        <v>-17926</v>
      </c>
      <c r="O924" s="9">
        <f t="shared" si="4406"/>
        <v>-5967</v>
      </c>
      <c r="P924" s="9">
        <f t="shared" si="4406"/>
        <v>8460</v>
      </c>
      <c r="Q924" s="9">
        <f t="shared" si="4406"/>
        <v>31571</v>
      </c>
      <c r="R924" s="9">
        <f t="shared" si="4406"/>
        <v>68903</v>
      </c>
      <c r="S924" s="9">
        <f t="shared" si="4406"/>
        <v>59442</v>
      </c>
      <c r="T924" s="9">
        <f t="shared" si="4406"/>
        <v>7701</v>
      </c>
      <c r="U924" s="9">
        <f t="shared" si="4406"/>
        <v>10023</v>
      </c>
      <c r="V924" s="9">
        <f t="shared" si="4406"/>
        <v>-170709</v>
      </c>
      <c r="W924" s="9">
        <f t="shared" si="4406"/>
        <v>-9347</v>
      </c>
      <c r="X924" s="9">
        <f t="shared" si="4406"/>
        <v>6321</v>
      </c>
      <c r="Y924" s="9">
        <f t="shared" si="4406"/>
        <v>-5484</v>
      </c>
      <c r="Z924" s="9">
        <f t="shared" si="4406"/>
        <v>-179216</v>
      </c>
      <c r="AA924" s="9">
        <f t="shared" si="4406"/>
        <v>-12144</v>
      </c>
      <c r="AB924" s="9">
        <f t="shared" si="4406"/>
        <v>6560</v>
      </c>
      <c r="AC924" s="9">
        <f t="shared" si="4406"/>
        <v>71961</v>
      </c>
      <c r="AD924" s="9">
        <f t="shared" si="4406"/>
        <v>-4678</v>
      </c>
      <c r="AE924" s="9">
        <f t="shared" si="4406"/>
        <v>18164</v>
      </c>
      <c r="AF924" s="9">
        <f t="shared" si="4406"/>
        <v>33638</v>
      </c>
      <c r="AG924" s="9">
        <f t="shared" si="4406"/>
        <v>13720</v>
      </c>
      <c r="AH924" s="9">
        <f t="shared" si="4406"/>
        <v>-35685</v>
      </c>
      <c r="AI924" s="9">
        <f t="shared" si="4406"/>
        <v>1967</v>
      </c>
      <c r="AJ924" s="9">
        <f t="shared" si="4406"/>
        <v>-307204</v>
      </c>
    </row>
    <row r="925" spans="1:36" x14ac:dyDescent="0.2">
      <c r="A925" s="2" t="str">
        <f t="shared" si="4395"/>
        <v>YE Jul-06</v>
      </c>
      <c r="B925" s="9">
        <f t="shared" ref="B925:AJ925" si="4407">IF(OR(B708="C",B720="C"),"C",B720-B708)</f>
        <v>-37418</v>
      </c>
      <c r="C925" s="9">
        <f t="shared" si="4407"/>
        <v>-226189</v>
      </c>
      <c r="D925" s="9">
        <f t="shared" si="4407"/>
        <v>-5563</v>
      </c>
      <c r="E925" s="9">
        <f t="shared" si="4407"/>
        <v>18477</v>
      </c>
      <c r="F925" s="9">
        <f t="shared" si="4407"/>
        <v>7013</v>
      </c>
      <c r="G925" s="9">
        <f t="shared" si="4407"/>
        <v>-125368</v>
      </c>
      <c r="H925" s="9">
        <f t="shared" si="4407"/>
        <v>-73719</v>
      </c>
      <c r="I925" s="9">
        <f t="shared" si="4407"/>
        <v>-19321</v>
      </c>
      <c r="J925" s="9">
        <f t="shared" si="4407"/>
        <v>8577</v>
      </c>
      <c r="K925" s="9">
        <f t="shared" si="4407"/>
        <v>-230</v>
      </c>
      <c r="L925" s="9">
        <f t="shared" si="4407"/>
        <v>12524</v>
      </c>
      <c r="M925" s="9">
        <f t="shared" si="4407"/>
        <v>6891</v>
      </c>
      <c r="N925" s="9">
        <f t="shared" si="4407"/>
        <v>-12272</v>
      </c>
      <c r="O925" s="9">
        <f t="shared" si="4407"/>
        <v>-3986</v>
      </c>
      <c r="P925" s="9">
        <f t="shared" si="4407"/>
        <v>6436</v>
      </c>
      <c r="Q925" s="9">
        <f t="shared" si="4407"/>
        <v>29032</v>
      </c>
      <c r="R925" s="9">
        <f t="shared" si="4407"/>
        <v>52156</v>
      </c>
      <c r="S925" s="9">
        <f t="shared" si="4407"/>
        <v>50201</v>
      </c>
      <c r="T925" s="9">
        <f t="shared" si="4407"/>
        <v>4652</v>
      </c>
      <c r="U925" s="9">
        <f t="shared" si="4407"/>
        <v>13816</v>
      </c>
      <c r="V925" s="9">
        <f t="shared" si="4407"/>
        <v>-172283</v>
      </c>
      <c r="W925" s="9">
        <f t="shared" si="4407"/>
        <v>-9296</v>
      </c>
      <c r="X925" s="9">
        <f t="shared" si="4407"/>
        <v>7808</v>
      </c>
      <c r="Y925" s="9">
        <f t="shared" si="4407"/>
        <v>-3112</v>
      </c>
      <c r="Z925" s="9">
        <f t="shared" si="4407"/>
        <v>-176881</v>
      </c>
      <c r="AA925" s="9">
        <f t="shared" si="4407"/>
        <v>-14717</v>
      </c>
      <c r="AB925" s="9">
        <f t="shared" si="4407"/>
        <v>9526</v>
      </c>
      <c r="AC925" s="9">
        <f t="shared" si="4407"/>
        <v>48795</v>
      </c>
      <c r="AD925" s="9">
        <f t="shared" si="4407"/>
        <v>-2836</v>
      </c>
      <c r="AE925" s="9">
        <f t="shared" si="4407"/>
        <v>15515</v>
      </c>
      <c r="AF925" s="9">
        <f t="shared" si="4407"/>
        <v>36384</v>
      </c>
      <c r="AG925" s="9">
        <f t="shared" si="4407"/>
        <v>13767</v>
      </c>
      <c r="AH925" s="9">
        <f t="shared" si="4407"/>
        <v>-32216</v>
      </c>
      <c r="AI925" s="9">
        <f t="shared" si="4407"/>
        <v>-1539</v>
      </c>
      <c r="AJ925" s="9">
        <f t="shared" si="4407"/>
        <v>-448699</v>
      </c>
    </row>
    <row r="926" spans="1:36" x14ac:dyDescent="0.2">
      <c r="A926" s="2" t="str">
        <f t="shared" si="4395"/>
        <v>YE Aug-06</v>
      </c>
      <c r="B926" s="9">
        <f t="shared" ref="B926:AJ926" si="4408">IF(OR(B709="C",B721="C"),"C",B721-B709)</f>
        <v>-38216</v>
      </c>
      <c r="C926" s="9">
        <f t="shared" si="4408"/>
        <v>-203386</v>
      </c>
      <c r="D926" s="9">
        <f t="shared" si="4408"/>
        <v>-10402</v>
      </c>
      <c r="E926" s="9">
        <f t="shared" si="4408"/>
        <v>21155</v>
      </c>
      <c r="F926" s="9">
        <f t="shared" si="4408"/>
        <v>6875</v>
      </c>
      <c r="G926" s="9">
        <f t="shared" si="4408"/>
        <v>-101153</v>
      </c>
      <c r="H926" s="9">
        <f t="shared" si="4408"/>
        <v>-68144</v>
      </c>
      <c r="I926" s="9">
        <f t="shared" si="4408"/>
        <v>-15600</v>
      </c>
      <c r="J926" s="9">
        <f t="shared" si="4408"/>
        <v>5679</v>
      </c>
      <c r="K926" s="9">
        <f t="shared" si="4408"/>
        <v>-3710</v>
      </c>
      <c r="L926" s="9">
        <f t="shared" si="4408"/>
        <v>21086</v>
      </c>
      <c r="M926" s="9">
        <f t="shared" si="4408"/>
        <v>12755</v>
      </c>
      <c r="N926" s="9">
        <f t="shared" si="4408"/>
        <v>-20113</v>
      </c>
      <c r="O926" s="9">
        <f t="shared" si="4408"/>
        <v>-4756</v>
      </c>
      <c r="P926" s="9">
        <f t="shared" si="4408"/>
        <v>4955</v>
      </c>
      <c r="Q926" s="9">
        <f t="shared" si="4408"/>
        <v>23535</v>
      </c>
      <c r="R926" s="9">
        <f t="shared" si="4408"/>
        <v>53985</v>
      </c>
      <c r="S926" s="9">
        <f t="shared" si="4408"/>
        <v>56731</v>
      </c>
      <c r="T926" s="9">
        <f t="shared" si="4408"/>
        <v>4876</v>
      </c>
      <c r="U926" s="9">
        <f t="shared" si="4408"/>
        <v>9150</v>
      </c>
      <c r="V926" s="9">
        <f t="shared" si="4408"/>
        <v>-170636</v>
      </c>
      <c r="W926" s="9">
        <f t="shared" si="4408"/>
        <v>-7138</v>
      </c>
      <c r="X926" s="9">
        <f t="shared" si="4408"/>
        <v>7986</v>
      </c>
      <c r="Y926" s="9">
        <f t="shared" si="4408"/>
        <v>1900</v>
      </c>
      <c r="Z926" s="9">
        <f t="shared" si="4408"/>
        <v>-167884</v>
      </c>
      <c r="AA926" s="9">
        <f t="shared" si="4408"/>
        <v>-10354</v>
      </c>
      <c r="AB926" s="9">
        <f t="shared" si="4408"/>
        <v>11400</v>
      </c>
      <c r="AC926" s="9">
        <f t="shared" si="4408"/>
        <v>54256</v>
      </c>
      <c r="AD926" s="9">
        <f t="shared" si="4408"/>
        <v>-2879</v>
      </c>
      <c r="AE926" s="9">
        <f t="shared" si="4408"/>
        <v>15847</v>
      </c>
      <c r="AF926" s="9">
        <f t="shared" si="4408"/>
        <v>31207</v>
      </c>
      <c r="AG926" s="9">
        <f t="shared" si="4408"/>
        <v>12967</v>
      </c>
      <c r="AH926" s="9">
        <f t="shared" si="4408"/>
        <v>-29673</v>
      </c>
      <c r="AI926" s="9">
        <f t="shared" si="4408"/>
        <v>-7479</v>
      </c>
      <c r="AJ926" s="9">
        <f t="shared" si="4408"/>
        <v>-394023</v>
      </c>
    </row>
    <row r="927" spans="1:36" x14ac:dyDescent="0.2">
      <c r="A927" s="2" t="str">
        <f t="shared" si="4395"/>
        <v>YE Sep-06</v>
      </c>
      <c r="B927" s="9">
        <f t="shared" ref="B927:AJ927" si="4409">IF(OR(B710="C",B722="C"),"C",B722-B710)</f>
        <v>-31655</v>
      </c>
      <c r="C927" s="9">
        <f t="shared" si="4409"/>
        <v>-197165</v>
      </c>
      <c r="D927" s="9">
        <f t="shared" si="4409"/>
        <v>-16848</v>
      </c>
      <c r="E927" s="9">
        <f t="shared" si="4409"/>
        <v>11872</v>
      </c>
      <c r="F927" s="9">
        <f t="shared" si="4409"/>
        <v>14585</v>
      </c>
      <c r="G927" s="9">
        <f t="shared" si="4409"/>
        <v>-77258</v>
      </c>
      <c r="H927" s="9">
        <f t="shared" si="4409"/>
        <v>-48670</v>
      </c>
      <c r="I927" s="9">
        <f t="shared" si="4409"/>
        <v>-16444</v>
      </c>
      <c r="J927" s="9">
        <f t="shared" si="4409"/>
        <v>6541</v>
      </c>
      <c r="K927" s="9">
        <f t="shared" si="4409"/>
        <v>8650</v>
      </c>
      <c r="L927" s="9">
        <f t="shared" si="4409"/>
        <v>17359</v>
      </c>
      <c r="M927" s="9">
        <f t="shared" si="4409"/>
        <v>16001</v>
      </c>
      <c r="N927" s="9">
        <f t="shared" si="4409"/>
        <v>-15437</v>
      </c>
      <c r="O927" s="9">
        <f t="shared" si="4409"/>
        <v>-3552</v>
      </c>
      <c r="P927" s="9">
        <f t="shared" si="4409"/>
        <v>4321</v>
      </c>
      <c r="Q927" s="9">
        <f t="shared" si="4409"/>
        <v>20116</v>
      </c>
      <c r="R927" s="9">
        <f t="shared" si="4409"/>
        <v>67946</v>
      </c>
      <c r="S927" s="9">
        <f t="shared" si="4409"/>
        <v>69761</v>
      </c>
      <c r="T927" s="9">
        <f t="shared" si="4409"/>
        <v>1459</v>
      </c>
      <c r="U927" s="9">
        <f t="shared" si="4409"/>
        <v>21632</v>
      </c>
      <c r="V927" s="9">
        <f t="shared" si="4409"/>
        <v>-142153</v>
      </c>
      <c r="W927" s="9">
        <f t="shared" si="4409"/>
        <v>1658</v>
      </c>
      <c r="X927" s="9">
        <f t="shared" si="4409"/>
        <v>10581</v>
      </c>
      <c r="Y927" s="9">
        <f t="shared" si="4409"/>
        <v>5377</v>
      </c>
      <c r="Z927" s="9">
        <f t="shared" si="4409"/>
        <v>-124531</v>
      </c>
      <c r="AA927" s="9">
        <f t="shared" si="4409"/>
        <v>4027</v>
      </c>
      <c r="AB927" s="9">
        <f t="shared" si="4409"/>
        <v>8691</v>
      </c>
      <c r="AC927" s="9">
        <f t="shared" si="4409"/>
        <v>48955</v>
      </c>
      <c r="AD927" s="9">
        <f t="shared" si="4409"/>
        <v>-3271</v>
      </c>
      <c r="AE927" s="9">
        <f t="shared" si="4409"/>
        <v>12703</v>
      </c>
      <c r="AF927" s="9">
        <f t="shared" si="4409"/>
        <v>19966</v>
      </c>
      <c r="AG927" s="9">
        <f t="shared" si="4409"/>
        <v>12629</v>
      </c>
      <c r="AH927" s="9">
        <f t="shared" si="4409"/>
        <v>-22834</v>
      </c>
      <c r="AI927" s="9">
        <f t="shared" si="4409"/>
        <v>-11973</v>
      </c>
      <c r="AJ927" s="9">
        <f t="shared" si="4409"/>
        <v>-272189</v>
      </c>
    </row>
    <row r="928" spans="1:36" x14ac:dyDescent="0.2">
      <c r="A928" s="2" t="str">
        <f t="shared" si="4395"/>
        <v>YE Oct-06</v>
      </c>
      <c r="B928" s="9">
        <f t="shared" ref="B928:AJ928" si="4410">IF(OR(B711="C",B723="C"),"C",B723-B711)</f>
        <v>-17163</v>
      </c>
      <c r="C928" s="9">
        <f t="shared" si="4410"/>
        <v>-130642</v>
      </c>
      <c r="D928" s="9">
        <f t="shared" si="4410"/>
        <v>-22069</v>
      </c>
      <c r="E928" s="9">
        <f t="shared" si="4410"/>
        <v>3280</v>
      </c>
      <c r="F928" s="9">
        <f t="shared" si="4410"/>
        <v>15045</v>
      </c>
      <c r="G928" s="9">
        <f t="shared" si="4410"/>
        <v>-68741</v>
      </c>
      <c r="H928" s="9">
        <f t="shared" si="4410"/>
        <v>-47546</v>
      </c>
      <c r="I928" s="9">
        <f t="shared" si="4410"/>
        <v>-16024</v>
      </c>
      <c r="J928" s="9">
        <f t="shared" si="4410"/>
        <v>9557</v>
      </c>
      <c r="K928" s="9">
        <f t="shared" si="4410"/>
        <v>5653</v>
      </c>
      <c r="L928" s="9">
        <f t="shared" si="4410"/>
        <v>709</v>
      </c>
      <c r="M928" s="9">
        <f t="shared" si="4410"/>
        <v>20540</v>
      </c>
      <c r="N928" s="9">
        <f t="shared" si="4410"/>
        <v>-25067</v>
      </c>
      <c r="O928" s="9">
        <f t="shared" si="4410"/>
        <v>-4328</v>
      </c>
      <c r="P928" s="9">
        <f t="shared" si="4410"/>
        <v>1944</v>
      </c>
      <c r="Q928" s="9">
        <f t="shared" si="4410"/>
        <v>15086</v>
      </c>
      <c r="R928" s="9">
        <f t="shared" si="4410"/>
        <v>76225</v>
      </c>
      <c r="S928" s="9">
        <f t="shared" si="4410"/>
        <v>79743</v>
      </c>
      <c r="T928" s="9">
        <f t="shared" si="4410"/>
        <v>1037</v>
      </c>
      <c r="U928" s="9">
        <f t="shared" si="4410"/>
        <v>18775</v>
      </c>
      <c r="V928" s="9">
        <f t="shared" si="4410"/>
        <v>-147432</v>
      </c>
      <c r="W928" s="9">
        <f t="shared" si="4410"/>
        <v>2943</v>
      </c>
      <c r="X928" s="9">
        <f t="shared" si="4410"/>
        <v>6445</v>
      </c>
      <c r="Y928" s="9">
        <f t="shared" si="4410"/>
        <v>14570</v>
      </c>
      <c r="Z928" s="9">
        <f t="shared" si="4410"/>
        <v>-123469</v>
      </c>
      <c r="AA928" s="9">
        <f t="shared" si="4410"/>
        <v>1337</v>
      </c>
      <c r="AB928" s="9">
        <f t="shared" si="4410"/>
        <v>10917</v>
      </c>
      <c r="AC928" s="9">
        <f t="shared" si="4410"/>
        <v>50670</v>
      </c>
      <c r="AD928" s="9">
        <f t="shared" si="4410"/>
        <v>199</v>
      </c>
      <c r="AE928" s="9">
        <f t="shared" si="4410"/>
        <v>12213</v>
      </c>
      <c r="AF928" s="9">
        <f t="shared" si="4410"/>
        <v>18989</v>
      </c>
      <c r="AG928" s="9">
        <f t="shared" si="4410"/>
        <v>11558</v>
      </c>
      <c r="AH928" s="9">
        <f t="shared" si="4410"/>
        <v>-12524</v>
      </c>
      <c r="AI928" s="9">
        <f t="shared" si="4410"/>
        <v>-17621</v>
      </c>
      <c r="AJ928" s="9">
        <f t="shared" si="4410"/>
        <v>-211466</v>
      </c>
    </row>
    <row r="929" spans="1:36" x14ac:dyDescent="0.2">
      <c r="A929" s="2" t="str">
        <f t="shared" si="4395"/>
        <v>YE Nov-06</v>
      </c>
      <c r="B929" s="9">
        <f t="shared" ref="B929:AJ929" si="4411">IF(OR(B712="C",B724="C"),"C",B724-B712)</f>
        <v>-4991</v>
      </c>
      <c r="C929" s="9">
        <f t="shared" si="4411"/>
        <v>-101240</v>
      </c>
      <c r="D929" s="9">
        <f t="shared" si="4411"/>
        <v>-17844</v>
      </c>
      <c r="E929" s="9">
        <f t="shared" si="4411"/>
        <v>15063</v>
      </c>
      <c r="F929" s="9">
        <f t="shared" si="4411"/>
        <v>13577</v>
      </c>
      <c r="G929" s="9">
        <f t="shared" si="4411"/>
        <v>-65454</v>
      </c>
      <c r="H929" s="9">
        <f t="shared" si="4411"/>
        <v>-31909</v>
      </c>
      <c r="I929" s="9">
        <f t="shared" si="4411"/>
        <v>-10732</v>
      </c>
      <c r="J929" s="9">
        <f t="shared" si="4411"/>
        <v>14191</v>
      </c>
      <c r="K929" s="9">
        <f t="shared" si="4411"/>
        <v>5994</v>
      </c>
      <c r="L929" s="9">
        <f t="shared" si="4411"/>
        <v>6841</v>
      </c>
      <c r="M929" s="9">
        <f t="shared" si="4411"/>
        <v>28004</v>
      </c>
      <c r="N929" s="9">
        <f t="shared" si="4411"/>
        <v>-31501</v>
      </c>
      <c r="O929" s="9">
        <f t="shared" si="4411"/>
        <v>-5814</v>
      </c>
      <c r="P929" s="9">
        <f t="shared" si="4411"/>
        <v>-755</v>
      </c>
      <c r="Q929" s="9">
        <f t="shared" si="4411"/>
        <v>7423</v>
      </c>
      <c r="R929" s="9">
        <f t="shared" si="4411"/>
        <v>94165</v>
      </c>
      <c r="S929" s="9">
        <f t="shared" si="4411"/>
        <v>97135</v>
      </c>
      <c r="T929" s="9">
        <f t="shared" si="4411"/>
        <v>9349</v>
      </c>
      <c r="U929" s="9">
        <f t="shared" si="4411"/>
        <v>17568</v>
      </c>
      <c r="V929" s="9">
        <f t="shared" si="4411"/>
        <v>-107302</v>
      </c>
      <c r="W929" s="9">
        <f t="shared" si="4411"/>
        <v>5304</v>
      </c>
      <c r="X929" s="9">
        <f t="shared" si="4411"/>
        <v>4836</v>
      </c>
      <c r="Y929" s="9">
        <f t="shared" si="4411"/>
        <v>18363</v>
      </c>
      <c r="Z929" s="9">
        <f t="shared" si="4411"/>
        <v>-78792</v>
      </c>
      <c r="AA929" s="9">
        <f t="shared" si="4411"/>
        <v>3757</v>
      </c>
      <c r="AB929" s="9">
        <f t="shared" si="4411"/>
        <v>11544</v>
      </c>
      <c r="AC929" s="9">
        <f t="shared" si="4411"/>
        <v>45726</v>
      </c>
      <c r="AD929" s="9">
        <f t="shared" si="4411"/>
        <v>2750</v>
      </c>
      <c r="AE929" s="9">
        <f t="shared" si="4411"/>
        <v>15491</v>
      </c>
      <c r="AF929" s="9">
        <f t="shared" si="4411"/>
        <v>10787</v>
      </c>
      <c r="AG929" s="9">
        <f t="shared" si="4411"/>
        <v>10927</v>
      </c>
      <c r="AH929" s="9">
        <f t="shared" si="4411"/>
        <v>-7202</v>
      </c>
      <c r="AI929" s="9">
        <f t="shared" si="4411"/>
        <v>-17344</v>
      </c>
      <c r="AJ929" s="9">
        <f t="shared" si="4411"/>
        <v>-60430</v>
      </c>
    </row>
    <row r="930" spans="1:36" x14ac:dyDescent="0.2">
      <c r="A930" s="2" t="str">
        <f t="shared" si="4395"/>
        <v>YE Dec-06</v>
      </c>
      <c r="B930" s="9">
        <f t="shared" ref="B930:AJ930" si="4412">IF(OR(B713="C",B725="C"),"C",B725-B713)</f>
        <v>27760</v>
      </c>
      <c r="C930" s="9">
        <f t="shared" si="4412"/>
        <v>-59825</v>
      </c>
      <c r="D930" s="9">
        <f t="shared" si="4412"/>
        <v>-9551</v>
      </c>
      <c r="E930" s="9">
        <f t="shared" si="4412"/>
        <v>23107</v>
      </c>
      <c r="F930" s="9">
        <f t="shared" si="4412"/>
        <v>16316</v>
      </c>
      <c r="G930" s="9">
        <f t="shared" si="4412"/>
        <v>-43047</v>
      </c>
      <c r="H930" s="9">
        <f t="shared" si="4412"/>
        <v>-32357</v>
      </c>
      <c r="I930" s="9">
        <f t="shared" si="4412"/>
        <v>-3445</v>
      </c>
      <c r="J930" s="9">
        <f t="shared" si="4412"/>
        <v>15882</v>
      </c>
      <c r="K930" s="9">
        <f t="shared" si="4412"/>
        <v>-2265</v>
      </c>
      <c r="L930" s="9">
        <f t="shared" si="4412"/>
        <v>21092</v>
      </c>
      <c r="M930" s="9">
        <f t="shared" si="4412"/>
        <v>27181</v>
      </c>
      <c r="N930" s="9">
        <f t="shared" si="4412"/>
        <v>-29923</v>
      </c>
      <c r="O930" s="9">
        <f t="shared" si="4412"/>
        <v>-4017</v>
      </c>
      <c r="P930" s="9">
        <f t="shared" si="4412"/>
        <v>-2750</v>
      </c>
      <c r="Q930" s="9">
        <f t="shared" si="4412"/>
        <v>8017</v>
      </c>
      <c r="R930" s="9">
        <f t="shared" si="4412"/>
        <v>106709</v>
      </c>
      <c r="S930" s="9">
        <f t="shared" si="4412"/>
        <v>107042</v>
      </c>
      <c r="T930" s="9">
        <f t="shared" si="4412"/>
        <v>11563</v>
      </c>
      <c r="U930" s="9">
        <f t="shared" si="4412"/>
        <v>35976</v>
      </c>
      <c r="V930" s="9">
        <f t="shared" si="4412"/>
        <v>-61615</v>
      </c>
      <c r="W930" s="9">
        <f t="shared" si="4412"/>
        <v>8295</v>
      </c>
      <c r="X930" s="9">
        <f t="shared" si="4412"/>
        <v>5135</v>
      </c>
      <c r="Y930" s="9">
        <f t="shared" si="4412"/>
        <v>19835</v>
      </c>
      <c r="Z930" s="9">
        <f t="shared" si="4412"/>
        <v>-28347</v>
      </c>
      <c r="AA930" s="9">
        <f t="shared" si="4412"/>
        <v>13820</v>
      </c>
      <c r="AB930" s="9">
        <f t="shared" si="4412"/>
        <v>11621</v>
      </c>
      <c r="AC930" s="9">
        <f t="shared" si="4412"/>
        <v>45982</v>
      </c>
      <c r="AD930" s="9">
        <f t="shared" si="4412"/>
        <v>4841</v>
      </c>
      <c r="AE930" s="9">
        <f t="shared" si="4412"/>
        <v>15437</v>
      </c>
      <c r="AF930" s="9">
        <f t="shared" si="4412"/>
        <v>9402</v>
      </c>
      <c r="AG930" s="9">
        <f t="shared" si="4412"/>
        <v>12493</v>
      </c>
      <c r="AH930" s="9">
        <f t="shared" si="4412"/>
        <v>1023</v>
      </c>
      <c r="AI930" s="9">
        <f t="shared" si="4412"/>
        <v>-12074</v>
      </c>
      <c r="AJ930" s="9">
        <f t="shared" si="4412"/>
        <v>180611</v>
      </c>
    </row>
    <row r="931" spans="1:36" x14ac:dyDescent="0.2">
      <c r="A931" s="2" t="str">
        <f t="shared" si="4395"/>
        <v>YE Jan-07</v>
      </c>
      <c r="B931" s="9">
        <f t="shared" ref="B931:AJ931" si="4413">IF(OR(B714="C",B726="C"),"C",B726-B714)</f>
        <v>89222</v>
      </c>
      <c r="C931" s="9">
        <f t="shared" si="4413"/>
        <v>14205</v>
      </c>
      <c r="D931" s="9">
        <f t="shared" si="4413"/>
        <v>-1275</v>
      </c>
      <c r="E931" s="9">
        <f t="shared" si="4413"/>
        <v>20795</v>
      </c>
      <c r="F931" s="9">
        <f t="shared" si="4413"/>
        <v>36704</v>
      </c>
      <c r="G931" s="9">
        <f t="shared" si="4413"/>
        <v>-20820</v>
      </c>
      <c r="H931" s="9">
        <f t="shared" si="4413"/>
        <v>-14216</v>
      </c>
      <c r="I931" s="9">
        <f t="shared" si="4413"/>
        <v>19823</v>
      </c>
      <c r="J931" s="9">
        <f t="shared" si="4413"/>
        <v>2446</v>
      </c>
      <c r="K931" s="9">
        <f t="shared" si="4413"/>
        <v>-16164</v>
      </c>
      <c r="L931" s="9">
        <f t="shared" si="4413"/>
        <v>45726</v>
      </c>
      <c r="M931" s="9">
        <f t="shared" si="4413"/>
        <v>32296</v>
      </c>
      <c r="N931" s="9">
        <f t="shared" si="4413"/>
        <v>-22255</v>
      </c>
      <c r="O931" s="9">
        <f t="shared" si="4413"/>
        <v>-8169</v>
      </c>
      <c r="P931" s="9">
        <f t="shared" si="4413"/>
        <v>-5895</v>
      </c>
      <c r="Q931" s="9">
        <f t="shared" si="4413"/>
        <v>3504</v>
      </c>
      <c r="R931" s="9">
        <f t="shared" si="4413"/>
        <v>113646</v>
      </c>
      <c r="S931" s="9">
        <f t="shared" si="4413"/>
        <v>127741</v>
      </c>
      <c r="T931" s="9">
        <f t="shared" si="4413"/>
        <v>5354</v>
      </c>
      <c r="U931" s="9">
        <f t="shared" si="4413"/>
        <v>11209</v>
      </c>
      <c r="V931" s="9">
        <f t="shared" si="4413"/>
        <v>-46365</v>
      </c>
      <c r="W931" s="9">
        <f t="shared" si="4413"/>
        <v>13246</v>
      </c>
      <c r="X931" s="9">
        <f t="shared" si="4413"/>
        <v>9911</v>
      </c>
      <c r="Y931" s="9">
        <f t="shared" si="4413"/>
        <v>2118</v>
      </c>
      <c r="Z931" s="9">
        <f t="shared" si="4413"/>
        <v>-21086</v>
      </c>
      <c r="AA931" s="9">
        <f t="shared" si="4413"/>
        <v>16703</v>
      </c>
      <c r="AB931" s="9">
        <f t="shared" si="4413"/>
        <v>-1072</v>
      </c>
      <c r="AC931" s="9">
        <f t="shared" si="4413"/>
        <v>32834</v>
      </c>
      <c r="AD931" s="9">
        <f t="shared" si="4413"/>
        <v>4418</v>
      </c>
      <c r="AE931" s="9">
        <f t="shared" si="4413"/>
        <v>19897</v>
      </c>
      <c r="AF931" s="9">
        <f t="shared" si="4413"/>
        <v>2101</v>
      </c>
      <c r="AG931" s="9">
        <f t="shared" si="4413"/>
        <v>13508</v>
      </c>
      <c r="AH931" s="9">
        <f t="shared" si="4413"/>
        <v>10089</v>
      </c>
      <c r="AI931" s="9">
        <f t="shared" si="4413"/>
        <v>-24171</v>
      </c>
      <c r="AJ931" s="9">
        <f t="shared" si="4413"/>
        <v>359342</v>
      </c>
    </row>
    <row r="932" spans="1:36" x14ac:dyDescent="0.2">
      <c r="A932" s="2" t="str">
        <f t="shared" si="4395"/>
        <v>YE Feb-07</v>
      </c>
      <c r="B932" s="9">
        <f t="shared" ref="B932:AJ932" si="4414">IF(OR(B715="C",B727="C"),"C",B727-B715)</f>
        <v>93511</v>
      </c>
      <c r="C932" s="9">
        <f t="shared" si="4414"/>
        <v>53138</v>
      </c>
      <c r="D932" s="9">
        <f t="shared" si="4414"/>
        <v>11253</v>
      </c>
      <c r="E932" s="9">
        <f t="shared" si="4414"/>
        <v>21257</v>
      </c>
      <c r="F932" s="9">
        <f t="shared" si="4414"/>
        <v>34756</v>
      </c>
      <c r="G932" s="9">
        <f t="shared" si="4414"/>
        <v>-23528</v>
      </c>
      <c r="H932" s="9">
        <f t="shared" si="4414"/>
        <v>-12782</v>
      </c>
      <c r="I932" s="9">
        <f t="shared" si="4414"/>
        <v>24272</v>
      </c>
      <c r="J932" s="9">
        <f t="shared" si="4414"/>
        <v>3807</v>
      </c>
      <c r="K932" s="9">
        <f t="shared" si="4414"/>
        <v>-8933</v>
      </c>
      <c r="L932" s="9">
        <f t="shared" si="4414"/>
        <v>35623</v>
      </c>
      <c r="M932" s="9">
        <f t="shared" si="4414"/>
        <v>38041</v>
      </c>
      <c r="N932" s="9">
        <f t="shared" si="4414"/>
        <v>-9564</v>
      </c>
      <c r="O932" s="9">
        <f t="shared" si="4414"/>
        <v>-3993</v>
      </c>
      <c r="P932" s="9">
        <f t="shared" si="4414"/>
        <v>-254</v>
      </c>
      <c r="Q932" s="9">
        <f t="shared" si="4414"/>
        <v>553</v>
      </c>
      <c r="R932" s="9">
        <f t="shared" si="4414"/>
        <v>122051</v>
      </c>
      <c r="S932" s="9">
        <f t="shared" si="4414"/>
        <v>133218</v>
      </c>
      <c r="T932" s="9">
        <f t="shared" si="4414"/>
        <v>2422</v>
      </c>
      <c r="U932" s="9">
        <f t="shared" si="4414"/>
        <v>2142</v>
      </c>
      <c r="V932" s="9">
        <f t="shared" si="4414"/>
        <v>-31047</v>
      </c>
      <c r="W932" s="9">
        <f t="shared" si="4414"/>
        <v>13136</v>
      </c>
      <c r="X932" s="9">
        <f t="shared" si="4414"/>
        <v>11146</v>
      </c>
      <c r="Y932" s="9">
        <f t="shared" si="4414"/>
        <v>1621</v>
      </c>
      <c r="Z932" s="9">
        <f t="shared" si="4414"/>
        <v>-5141</v>
      </c>
      <c r="AA932" s="9">
        <f t="shared" si="4414"/>
        <v>34070</v>
      </c>
      <c r="AB932" s="9">
        <f t="shared" si="4414"/>
        <v>10074</v>
      </c>
      <c r="AC932" s="9">
        <f t="shared" si="4414"/>
        <v>29072</v>
      </c>
      <c r="AD932" s="9">
        <f t="shared" si="4414"/>
        <v>6375</v>
      </c>
      <c r="AE932" s="9">
        <f t="shared" si="4414"/>
        <v>27141</v>
      </c>
      <c r="AF932" s="9">
        <f t="shared" si="4414"/>
        <v>-11397</v>
      </c>
      <c r="AG932" s="9">
        <f t="shared" si="4414"/>
        <v>13580</v>
      </c>
      <c r="AH932" s="9">
        <f t="shared" si="4414"/>
        <v>16250</v>
      </c>
      <c r="AI932" s="9">
        <f t="shared" si="4414"/>
        <v>-24155</v>
      </c>
      <c r="AJ932" s="9">
        <f t="shared" si="4414"/>
        <v>479627</v>
      </c>
    </row>
    <row r="933" spans="1:36" x14ac:dyDescent="0.2">
      <c r="A933" s="2" t="str">
        <f t="shared" si="4395"/>
        <v>YE Mar-07</v>
      </c>
      <c r="B933" s="9">
        <f t="shared" ref="B933:AJ933" si="4415">IF(OR(B716="C",B728="C"),"C",B728-B716)</f>
        <v>119330</v>
      </c>
      <c r="C933" s="9">
        <f t="shared" si="4415"/>
        <v>153503</v>
      </c>
      <c r="D933" s="9">
        <f t="shared" si="4415"/>
        <v>29891</v>
      </c>
      <c r="E933" s="9">
        <f t="shared" si="4415"/>
        <v>31821</v>
      </c>
      <c r="F933" s="9">
        <f t="shared" si="4415"/>
        <v>71907</v>
      </c>
      <c r="G933" s="9">
        <f t="shared" si="4415"/>
        <v>-1164</v>
      </c>
      <c r="H933" s="9">
        <f t="shared" si="4415"/>
        <v>-681</v>
      </c>
      <c r="I933" s="9">
        <f t="shared" si="4415"/>
        <v>29602</v>
      </c>
      <c r="J933" s="9">
        <f t="shared" si="4415"/>
        <v>7432</v>
      </c>
      <c r="K933" s="9">
        <f t="shared" si="4415"/>
        <v>3147</v>
      </c>
      <c r="L933" s="9">
        <f t="shared" si="4415"/>
        <v>40800</v>
      </c>
      <c r="M933" s="9">
        <f t="shared" si="4415"/>
        <v>44821</v>
      </c>
      <c r="N933" s="9">
        <f t="shared" si="4415"/>
        <v>-7318</v>
      </c>
      <c r="O933" s="9">
        <f t="shared" si="4415"/>
        <v>-3442</v>
      </c>
      <c r="P933" s="9">
        <f t="shared" si="4415"/>
        <v>2492</v>
      </c>
      <c r="Q933" s="9">
        <f t="shared" si="4415"/>
        <v>2022</v>
      </c>
      <c r="R933" s="9">
        <f t="shared" si="4415"/>
        <v>135121</v>
      </c>
      <c r="S933" s="9">
        <f t="shared" si="4415"/>
        <v>141428</v>
      </c>
      <c r="T933" s="9">
        <f t="shared" si="4415"/>
        <v>8146</v>
      </c>
      <c r="U933" s="9">
        <f t="shared" si="4415"/>
        <v>20091</v>
      </c>
      <c r="V933" s="9">
        <f t="shared" si="4415"/>
        <v>14928</v>
      </c>
      <c r="W933" s="9">
        <f t="shared" si="4415"/>
        <v>17738</v>
      </c>
      <c r="X933" s="9">
        <f t="shared" si="4415"/>
        <v>9408</v>
      </c>
      <c r="Y933" s="9">
        <f t="shared" si="4415"/>
        <v>5730</v>
      </c>
      <c r="Z933" s="9">
        <f t="shared" si="4415"/>
        <v>47809</v>
      </c>
      <c r="AA933" s="9">
        <f t="shared" si="4415"/>
        <v>49237</v>
      </c>
      <c r="AB933" s="9">
        <f t="shared" si="4415"/>
        <v>23258</v>
      </c>
      <c r="AC933" s="9">
        <f t="shared" si="4415"/>
        <v>43927</v>
      </c>
      <c r="AD933" s="9">
        <f t="shared" si="4415"/>
        <v>11432</v>
      </c>
      <c r="AE933" s="9">
        <f t="shared" si="4415"/>
        <v>43128</v>
      </c>
      <c r="AF933" s="9">
        <f t="shared" si="4415"/>
        <v>-1773</v>
      </c>
      <c r="AG933" s="9">
        <f t="shared" si="4415"/>
        <v>15613</v>
      </c>
      <c r="AH933" s="9">
        <f t="shared" si="4415"/>
        <v>26926</v>
      </c>
      <c r="AI933" s="9">
        <f t="shared" si="4415"/>
        <v>-12156</v>
      </c>
      <c r="AJ933" s="9">
        <f t="shared" si="4415"/>
        <v>934911</v>
      </c>
    </row>
    <row r="934" spans="1:36" x14ac:dyDescent="0.2">
      <c r="A934" s="2" t="str">
        <f t="shared" si="4395"/>
        <v>YE Apr-07</v>
      </c>
      <c r="B934" s="9">
        <f t="shared" ref="B934:AJ934" si="4416">IF(OR(B717="C",B729="C"),"C",B729-B717)</f>
        <v>99699</v>
      </c>
      <c r="C934" s="9">
        <f t="shared" si="4416"/>
        <v>199191</v>
      </c>
      <c r="D934" s="9">
        <f t="shared" si="4416"/>
        <v>30006</v>
      </c>
      <c r="E934" s="9">
        <f t="shared" si="4416"/>
        <v>43576</v>
      </c>
      <c r="F934" s="9">
        <f t="shared" si="4416"/>
        <v>78587</v>
      </c>
      <c r="G934" s="9">
        <f t="shared" si="4416"/>
        <v>-5097</v>
      </c>
      <c r="H934" s="9">
        <f t="shared" si="4416"/>
        <v>-6155</v>
      </c>
      <c r="I934" s="9">
        <f t="shared" si="4416"/>
        <v>32370</v>
      </c>
      <c r="J934" s="9">
        <f t="shared" si="4416"/>
        <v>11174</v>
      </c>
      <c r="K934" s="9">
        <f t="shared" si="4416"/>
        <v>10519</v>
      </c>
      <c r="L934" s="9">
        <f t="shared" si="4416"/>
        <v>33159</v>
      </c>
      <c r="M934" s="9">
        <f t="shared" si="4416"/>
        <v>47026</v>
      </c>
      <c r="N934" s="9">
        <f t="shared" si="4416"/>
        <v>114</v>
      </c>
      <c r="O934" s="9">
        <f t="shared" si="4416"/>
        <v>-6335</v>
      </c>
      <c r="P934" s="9">
        <f t="shared" si="4416"/>
        <v>929</v>
      </c>
      <c r="Q934" s="9">
        <f t="shared" si="4416"/>
        <v>-6708</v>
      </c>
      <c r="R934" s="9">
        <f t="shared" si="4416"/>
        <v>142779</v>
      </c>
      <c r="S934" s="9">
        <f t="shared" si="4416"/>
        <v>146452</v>
      </c>
      <c r="T934" s="9">
        <f t="shared" si="4416"/>
        <v>11133</v>
      </c>
      <c r="U934" s="9">
        <f t="shared" si="4416"/>
        <v>15388</v>
      </c>
      <c r="V934" s="9">
        <f t="shared" si="4416"/>
        <v>16491</v>
      </c>
      <c r="W934" s="9">
        <f t="shared" si="4416"/>
        <v>15265</v>
      </c>
      <c r="X934" s="9">
        <f t="shared" si="4416"/>
        <v>8737</v>
      </c>
      <c r="Y934" s="9">
        <f t="shared" si="4416"/>
        <v>64</v>
      </c>
      <c r="Z934" s="9">
        <f t="shared" si="4416"/>
        <v>40562</v>
      </c>
      <c r="AA934" s="9">
        <f t="shared" si="4416"/>
        <v>36767</v>
      </c>
      <c r="AB934" s="9">
        <f t="shared" si="4416"/>
        <v>17512</v>
      </c>
      <c r="AC934" s="9">
        <f t="shared" si="4416"/>
        <v>16332</v>
      </c>
      <c r="AD934" s="9">
        <f t="shared" si="4416"/>
        <v>7585</v>
      </c>
      <c r="AE934" s="9">
        <f t="shared" si="4416"/>
        <v>35119</v>
      </c>
      <c r="AF934" s="9">
        <f t="shared" si="4416"/>
        <v>-5369</v>
      </c>
      <c r="AG934" s="9">
        <f t="shared" si="4416"/>
        <v>14619</v>
      </c>
      <c r="AH934" s="9">
        <f t="shared" si="4416"/>
        <v>18763</v>
      </c>
      <c r="AI934" s="9">
        <f t="shared" si="4416"/>
        <v>-8839</v>
      </c>
      <c r="AJ934" s="9">
        <f t="shared" si="4416"/>
        <v>904396</v>
      </c>
    </row>
    <row r="935" spans="1:36" x14ac:dyDescent="0.2">
      <c r="A935" s="2" t="str">
        <f t="shared" si="4395"/>
        <v>YE May-07</v>
      </c>
      <c r="B935" s="9">
        <f t="shared" ref="B935:AJ935" si="4417">IF(OR(B718="C",B730="C"),"C",B730-B718)</f>
        <v>107730</v>
      </c>
      <c r="C935" s="9">
        <f t="shared" si="4417"/>
        <v>216744</v>
      </c>
      <c r="D935" s="9">
        <f t="shared" si="4417"/>
        <v>36258</v>
      </c>
      <c r="E935" s="9">
        <f t="shared" si="4417"/>
        <v>48973</v>
      </c>
      <c r="F935" s="9">
        <f t="shared" si="4417"/>
        <v>77682</v>
      </c>
      <c r="G935" s="9">
        <f t="shared" si="4417"/>
        <v>9207</v>
      </c>
      <c r="H935" s="9">
        <f t="shared" si="4417"/>
        <v>-2252</v>
      </c>
      <c r="I935" s="9">
        <f t="shared" si="4417"/>
        <v>35647</v>
      </c>
      <c r="J935" s="9">
        <f t="shared" si="4417"/>
        <v>17531</v>
      </c>
      <c r="K935" s="9">
        <f t="shared" si="4417"/>
        <v>12370</v>
      </c>
      <c r="L935" s="9">
        <f t="shared" si="4417"/>
        <v>42707</v>
      </c>
      <c r="M935" s="9">
        <f t="shared" si="4417"/>
        <v>46993</v>
      </c>
      <c r="N935" s="9">
        <f t="shared" si="4417"/>
        <v>-4416</v>
      </c>
      <c r="O935" s="9">
        <f t="shared" si="4417"/>
        <v>-5839</v>
      </c>
      <c r="P935" s="9">
        <f t="shared" si="4417"/>
        <v>3074</v>
      </c>
      <c r="Q935" s="9">
        <f t="shared" si="4417"/>
        <v>-9744</v>
      </c>
      <c r="R935" s="9">
        <f t="shared" si="4417"/>
        <v>141748</v>
      </c>
      <c r="S935" s="9">
        <f t="shared" si="4417"/>
        <v>145951</v>
      </c>
      <c r="T935" s="9">
        <f t="shared" si="4417"/>
        <v>11208</v>
      </c>
      <c r="U935" s="9">
        <f t="shared" si="4417"/>
        <v>27878</v>
      </c>
      <c r="V935" s="9">
        <f t="shared" si="4417"/>
        <v>13439</v>
      </c>
      <c r="W935" s="9">
        <f t="shared" si="4417"/>
        <v>10523</v>
      </c>
      <c r="X935" s="9">
        <f t="shared" si="4417"/>
        <v>8800</v>
      </c>
      <c r="Y935" s="9">
        <f t="shared" si="4417"/>
        <v>-513</v>
      </c>
      <c r="Z935" s="9">
        <f t="shared" si="4417"/>
        <v>32251</v>
      </c>
      <c r="AA935" s="9">
        <f t="shared" si="4417"/>
        <v>41077</v>
      </c>
      <c r="AB935" s="9">
        <f t="shared" si="4417"/>
        <v>16710</v>
      </c>
      <c r="AC935" s="9">
        <f t="shared" si="4417"/>
        <v>4982</v>
      </c>
      <c r="AD935" s="9">
        <f t="shared" si="4417"/>
        <v>8839</v>
      </c>
      <c r="AE935" s="9">
        <f t="shared" si="4417"/>
        <v>38272</v>
      </c>
      <c r="AF935" s="9">
        <f t="shared" si="4417"/>
        <v>457</v>
      </c>
      <c r="AG935" s="9">
        <f t="shared" si="4417"/>
        <v>13023</v>
      </c>
      <c r="AH935" s="9">
        <f t="shared" si="4417"/>
        <v>15219</v>
      </c>
      <c r="AI935" s="9">
        <f t="shared" si="4417"/>
        <v>-4039</v>
      </c>
      <c r="AJ935" s="9">
        <f t="shared" si="4417"/>
        <v>980281</v>
      </c>
    </row>
    <row r="936" spans="1:36" x14ac:dyDescent="0.2">
      <c r="A936" s="2" t="str">
        <f t="shared" si="4395"/>
        <v>YE Jun-07</v>
      </c>
      <c r="B936" s="9">
        <f t="shared" ref="B936:AJ936" si="4418">IF(OR(B719="C",B731="C"),"C",B731-B719)</f>
        <v>111591</v>
      </c>
      <c r="C936" s="9">
        <f t="shared" si="4418"/>
        <v>248491</v>
      </c>
      <c r="D936" s="9">
        <f t="shared" si="4418"/>
        <v>35273</v>
      </c>
      <c r="E936" s="9">
        <f t="shared" si="4418"/>
        <v>40692</v>
      </c>
      <c r="F936" s="9">
        <f t="shared" si="4418"/>
        <v>82836</v>
      </c>
      <c r="G936" s="9">
        <f t="shared" si="4418"/>
        <v>20660</v>
      </c>
      <c r="H936" s="9">
        <f t="shared" si="4418"/>
        <v>5769</v>
      </c>
      <c r="I936" s="9">
        <f t="shared" si="4418"/>
        <v>35814</v>
      </c>
      <c r="J936" s="9">
        <f t="shared" si="4418"/>
        <v>21933</v>
      </c>
      <c r="K936" s="9">
        <f t="shared" si="4418"/>
        <v>18589</v>
      </c>
      <c r="L936" s="9">
        <f t="shared" si="4418"/>
        <v>44501</v>
      </c>
      <c r="M936" s="9">
        <f t="shared" si="4418"/>
        <v>45045</v>
      </c>
      <c r="N936" s="9">
        <f t="shared" si="4418"/>
        <v>-229</v>
      </c>
      <c r="O936" s="9">
        <f t="shared" si="4418"/>
        <v>-2218</v>
      </c>
      <c r="P936" s="9">
        <f t="shared" si="4418"/>
        <v>7448</v>
      </c>
      <c r="Q936" s="9">
        <f t="shared" si="4418"/>
        <v>-7386</v>
      </c>
      <c r="R936" s="9">
        <f t="shared" si="4418"/>
        <v>158309</v>
      </c>
      <c r="S936" s="9">
        <f t="shared" si="4418"/>
        <v>157350</v>
      </c>
      <c r="T936" s="9">
        <f t="shared" si="4418"/>
        <v>15659</v>
      </c>
      <c r="U936" s="9">
        <f t="shared" si="4418"/>
        <v>38465</v>
      </c>
      <c r="V936" s="9">
        <f t="shared" si="4418"/>
        <v>84750</v>
      </c>
      <c r="W936" s="9">
        <f t="shared" si="4418"/>
        <v>13979</v>
      </c>
      <c r="X936" s="9">
        <f t="shared" si="4418"/>
        <v>10269</v>
      </c>
      <c r="Y936" s="9">
        <f t="shared" si="4418"/>
        <v>-1638</v>
      </c>
      <c r="Z936" s="9">
        <f t="shared" si="4418"/>
        <v>107359</v>
      </c>
      <c r="AA936" s="9">
        <f t="shared" si="4418"/>
        <v>49287</v>
      </c>
      <c r="AB936" s="9">
        <f t="shared" si="4418"/>
        <v>19401</v>
      </c>
      <c r="AC936" s="9">
        <f t="shared" si="4418"/>
        <v>15283</v>
      </c>
      <c r="AD936" s="9">
        <f t="shared" si="4418"/>
        <v>9307</v>
      </c>
      <c r="AE936" s="9">
        <f t="shared" si="4418"/>
        <v>40690</v>
      </c>
      <c r="AF936" s="9">
        <f t="shared" si="4418"/>
        <v>14855</v>
      </c>
      <c r="AG936" s="9">
        <f t="shared" si="4418"/>
        <v>13408</v>
      </c>
      <c r="AH936" s="9">
        <f t="shared" si="4418"/>
        <v>16441</v>
      </c>
      <c r="AI936" s="9">
        <f t="shared" si="4418"/>
        <v>2960</v>
      </c>
      <c r="AJ936" s="9">
        <f t="shared" si="4418"/>
        <v>1210223</v>
      </c>
    </row>
    <row r="937" spans="1:36" x14ac:dyDescent="0.2">
      <c r="A937" s="2" t="str">
        <f t="shared" si="4395"/>
        <v>YE Jul-07</v>
      </c>
      <c r="B937" s="9">
        <f t="shared" ref="B937:AJ937" si="4419">IF(OR(B720="C",B732="C"),"C",B732-B720)</f>
        <v>104966</v>
      </c>
      <c r="C937" s="9">
        <f t="shared" si="4419"/>
        <v>364566</v>
      </c>
      <c r="D937" s="9">
        <f t="shared" si="4419"/>
        <v>35832</v>
      </c>
      <c r="E937" s="9">
        <f t="shared" si="4419"/>
        <v>30046</v>
      </c>
      <c r="F937" s="9">
        <f t="shared" si="4419"/>
        <v>85517</v>
      </c>
      <c r="G937" s="9">
        <f t="shared" si="4419"/>
        <v>45205</v>
      </c>
      <c r="H937" s="9">
        <f t="shared" si="4419"/>
        <v>13542</v>
      </c>
      <c r="I937" s="9">
        <f t="shared" si="4419"/>
        <v>32749</v>
      </c>
      <c r="J937" s="9">
        <f t="shared" si="4419"/>
        <v>25478</v>
      </c>
      <c r="K937" s="9">
        <f t="shared" si="4419"/>
        <v>21119</v>
      </c>
      <c r="L937" s="9">
        <f t="shared" si="4419"/>
        <v>46384</v>
      </c>
      <c r="M937" s="9">
        <f t="shared" si="4419"/>
        <v>39268</v>
      </c>
      <c r="N937" s="9">
        <f t="shared" si="4419"/>
        <v>-8038</v>
      </c>
      <c r="O937" s="9">
        <f t="shared" si="4419"/>
        <v>-6246</v>
      </c>
      <c r="P937" s="9">
        <f t="shared" si="4419"/>
        <v>13604</v>
      </c>
      <c r="Q937" s="9">
        <f t="shared" si="4419"/>
        <v>-7448</v>
      </c>
      <c r="R937" s="9">
        <f t="shared" si="4419"/>
        <v>151258</v>
      </c>
      <c r="S937" s="9">
        <f t="shared" si="4419"/>
        <v>143343</v>
      </c>
      <c r="T937" s="9">
        <f t="shared" si="4419"/>
        <v>18411</v>
      </c>
      <c r="U937" s="9">
        <f t="shared" si="4419"/>
        <v>42300</v>
      </c>
      <c r="V937" s="9">
        <f t="shared" si="4419"/>
        <v>119082</v>
      </c>
      <c r="W937" s="9">
        <f t="shared" si="4419"/>
        <v>12389</v>
      </c>
      <c r="X937" s="9">
        <f t="shared" si="4419"/>
        <v>13051</v>
      </c>
      <c r="Y937" s="9">
        <f t="shared" si="4419"/>
        <v>-1436</v>
      </c>
      <c r="Z937" s="9">
        <f t="shared" si="4419"/>
        <v>143087</v>
      </c>
      <c r="AA937" s="9">
        <f t="shared" si="4419"/>
        <v>53791</v>
      </c>
      <c r="AB937" s="9">
        <f t="shared" si="4419"/>
        <v>23281</v>
      </c>
      <c r="AC937" s="9">
        <f t="shared" si="4419"/>
        <v>62070</v>
      </c>
      <c r="AD937" s="9">
        <f t="shared" si="4419"/>
        <v>9189</v>
      </c>
      <c r="AE937" s="9">
        <f t="shared" si="4419"/>
        <v>44825</v>
      </c>
      <c r="AF937" s="9">
        <f t="shared" si="4419"/>
        <v>4128</v>
      </c>
      <c r="AG937" s="9">
        <f t="shared" si="4419"/>
        <v>13625</v>
      </c>
      <c r="AH937" s="9">
        <f t="shared" si="4419"/>
        <v>16352</v>
      </c>
      <c r="AI937" s="9">
        <f t="shared" si="4419"/>
        <v>4836</v>
      </c>
      <c r="AJ937" s="9">
        <f t="shared" si="4419"/>
        <v>1423690</v>
      </c>
    </row>
    <row r="938" spans="1:36" x14ac:dyDescent="0.2">
      <c r="A938" s="2" t="str">
        <f t="shared" si="4395"/>
        <v>YE Aug-07</v>
      </c>
      <c r="B938" s="9">
        <f t="shared" ref="B938:AJ938" si="4420">IF(OR(B721="C",B733="C"),"C",B733-B721)</f>
        <v>105850</v>
      </c>
      <c r="C938" s="9">
        <f t="shared" si="4420"/>
        <v>392487</v>
      </c>
      <c r="D938" s="9">
        <f t="shared" si="4420"/>
        <v>39302</v>
      </c>
      <c r="E938" s="9">
        <f t="shared" si="4420"/>
        <v>37046</v>
      </c>
      <c r="F938" s="9">
        <f t="shared" si="4420"/>
        <v>79768</v>
      </c>
      <c r="G938" s="9">
        <f t="shared" si="4420"/>
        <v>22440</v>
      </c>
      <c r="H938" s="9">
        <f t="shared" si="4420"/>
        <v>14756</v>
      </c>
      <c r="I938" s="9">
        <f t="shared" si="4420"/>
        <v>31482</v>
      </c>
      <c r="J938" s="9">
        <f t="shared" si="4420"/>
        <v>27489</v>
      </c>
      <c r="K938" s="9">
        <f t="shared" si="4420"/>
        <v>19659</v>
      </c>
      <c r="L938" s="9">
        <f t="shared" si="4420"/>
        <v>37241</v>
      </c>
      <c r="M938" s="9">
        <f t="shared" si="4420"/>
        <v>22465</v>
      </c>
      <c r="N938" s="9">
        <f t="shared" si="4420"/>
        <v>7390</v>
      </c>
      <c r="O938" s="9">
        <f t="shared" si="4420"/>
        <v>-6758</v>
      </c>
      <c r="P938" s="9">
        <f t="shared" si="4420"/>
        <v>14116</v>
      </c>
      <c r="Q938" s="9">
        <f t="shared" si="4420"/>
        <v>-3616</v>
      </c>
      <c r="R938" s="9">
        <f t="shared" si="4420"/>
        <v>147517</v>
      </c>
      <c r="S938" s="9">
        <f t="shared" si="4420"/>
        <v>134193</v>
      </c>
      <c r="T938" s="9">
        <f t="shared" si="4420"/>
        <v>19151</v>
      </c>
      <c r="U938" s="9">
        <f t="shared" si="4420"/>
        <v>54178</v>
      </c>
      <c r="V938" s="9">
        <f t="shared" si="4420"/>
        <v>155718</v>
      </c>
      <c r="W938" s="9">
        <f t="shared" si="4420"/>
        <v>14610</v>
      </c>
      <c r="X938" s="9">
        <f t="shared" si="4420"/>
        <v>14212</v>
      </c>
      <c r="Y938" s="9">
        <f t="shared" si="4420"/>
        <v>487</v>
      </c>
      <c r="Z938" s="9">
        <f t="shared" si="4420"/>
        <v>185026</v>
      </c>
      <c r="AA938" s="9">
        <f t="shared" si="4420"/>
        <v>54656</v>
      </c>
      <c r="AB938" s="9">
        <f t="shared" si="4420"/>
        <v>29112</v>
      </c>
      <c r="AC938" s="9">
        <f t="shared" si="4420"/>
        <v>62812</v>
      </c>
      <c r="AD938" s="9">
        <f t="shared" si="4420"/>
        <v>9959</v>
      </c>
      <c r="AE938" s="9">
        <f t="shared" si="4420"/>
        <v>45696</v>
      </c>
      <c r="AF938" s="9">
        <f t="shared" si="4420"/>
        <v>4633</v>
      </c>
      <c r="AG938" s="9">
        <f t="shared" si="4420"/>
        <v>14893</v>
      </c>
      <c r="AH938" s="9">
        <f t="shared" si="4420"/>
        <v>13591</v>
      </c>
      <c r="AI938" s="9">
        <f t="shared" si="4420"/>
        <v>10112</v>
      </c>
      <c r="AJ938" s="9">
        <f t="shared" si="4420"/>
        <v>1492442</v>
      </c>
    </row>
    <row r="939" spans="1:36" x14ac:dyDescent="0.2">
      <c r="A939" s="2" t="str">
        <f t="shared" si="4395"/>
        <v>YE Sep-07</v>
      </c>
      <c r="B939" s="9">
        <f t="shared" ref="B939:AJ939" si="4421">IF(OR(B722="C",B734="C"),"C",B734-B722)</f>
        <v>102506</v>
      </c>
      <c r="C939" s="9">
        <f t="shared" si="4421"/>
        <v>417299</v>
      </c>
      <c r="D939" s="9">
        <f t="shared" si="4421"/>
        <v>40624</v>
      </c>
      <c r="E939" s="9">
        <f t="shared" si="4421"/>
        <v>44974</v>
      </c>
      <c r="F939" s="9">
        <f t="shared" si="4421"/>
        <v>71087</v>
      </c>
      <c r="G939" s="9">
        <f t="shared" si="4421"/>
        <v>34687</v>
      </c>
      <c r="H939" s="9">
        <f t="shared" si="4421"/>
        <v>7457</v>
      </c>
      <c r="I939" s="9">
        <f t="shared" si="4421"/>
        <v>33173</v>
      </c>
      <c r="J939" s="9">
        <f t="shared" si="4421"/>
        <v>28468</v>
      </c>
      <c r="K939" s="9">
        <f t="shared" si="4421"/>
        <v>7051</v>
      </c>
      <c r="L939" s="9">
        <f t="shared" si="4421"/>
        <v>43287</v>
      </c>
      <c r="M939" s="9">
        <f t="shared" si="4421"/>
        <v>7408</v>
      </c>
      <c r="N939" s="9">
        <f t="shared" si="4421"/>
        <v>2912</v>
      </c>
      <c r="O939" s="9">
        <f t="shared" si="4421"/>
        <v>-6584</v>
      </c>
      <c r="P939" s="9">
        <f t="shared" si="4421"/>
        <v>16957</v>
      </c>
      <c r="Q939" s="9">
        <f t="shared" si="4421"/>
        <v>-1340</v>
      </c>
      <c r="R939" s="9">
        <f t="shared" si="4421"/>
        <v>139443</v>
      </c>
      <c r="S939" s="9">
        <f t="shared" si="4421"/>
        <v>127954</v>
      </c>
      <c r="T939" s="9">
        <f t="shared" si="4421"/>
        <v>26266</v>
      </c>
      <c r="U939" s="9">
        <f t="shared" si="4421"/>
        <v>47906</v>
      </c>
      <c r="V939" s="9">
        <f t="shared" si="4421"/>
        <v>151013</v>
      </c>
      <c r="W939" s="9">
        <f t="shared" si="4421"/>
        <v>13872</v>
      </c>
      <c r="X939" s="9">
        <f t="shared" si="4421"/>
        <v>15065</v>
      </c>
      <c r="Y939" s="9">
        <f t="shared" si="4421"/>
        <v>1617</v>
      </c>
      <c r="Z939" s="9">
        <f t="shared" si="4421"/>
        <v>181564</v>
      </c>
      <c r="AA939" s="9">
        <f t="shared" si="4421"/>
        <v>57103</v>
      </c>
      <c r="AB939" s="9">
        <f t="shared" si="4421"/>
        <v>40111</v>
      </c>
      <c r="AC939" s="9">
        <f t="shared" si="4421"/>
        <v>66913</v>
      </c>
      <c r="AD939" s="9">
        <f t="shared" si="4421"/>
        <v>10096</v>
      </c>
      <c r="AE939" s="9">
        <f t="shared" si="4421"/>
        <v>46299</v>
      </c>
      <c r="AF939" s="9">
        <f t="shared" si="4421"/>
        <v>11446</v>
      </c>
      <c r="AG939" s="9">
        <f t="shared" si="4421"/>
        <v>15834</v>
      </c>
      <c r="AH939" s="9">
        <f t="shared" si="4421"/>
        <v>10454</v>
      </c>
      <c r="AI939" s="9">
        <f t="shared" si="4421"/>
        <v>15216</v>
      </c>
      <c r="AJ939" s="9">
        <f t="shared" si="4421"/>
        <v>1518609</v>
      </c>
    </row>
    <row r="940" spans="1:36" x14ac:dyDescent="0.2">
      <c r="A940" s="2" t="str">
        <f t="shared" si="4395"/>
        <v>YE Oct-07</v>
      </c>
      <c r="B940" s="9">
        <f t="shared" ref="B940:AJ940" si="4422">IF(OR(B723="C",B735="C"),"C",B735-B723)</f>
        <v>74331</v>
      </c>
      <c r="C940" s="9">
        <f t="shared" si="4422"/>
        <v>369382</v>
      </c>
      <c r="D940" s="9">
        <f t="shared" si="4422"/>
        <v>41279</v>
      </c>
      <c r="E940" s="9">
        <f t="shared" si="4422"/>
        <v>51336</v>
      </c>
      <c r="F940" s="9">
        <f t="shared" si="4422"/>
        <v>62813</v>
      </c>
      <c r="G940" s="9">
        <f t="shared" si="4422"/>
        <v>33260</v>
      </c>
      <c r="H940" s="9">
        <f t="shared" si="4422"/>
        <v>1603</v>
      </c>
      <c r="I940" s="9">
        <f t="shared" si="4422"/>
        <v>31162</v>
      </c>
      <c r="J940" s="9">
        <f t="shared" si="4422"/>
        <v>23506</v>
      </c>
      <c r="K940" s="9">
        <f t="shared" si="4422"/>
        <v>7282</v>
      </c>
      <c r="L940" s="9">
        <f t="shared" si="4422"/>
        <v>48910</v>
      </c>
      <c r="M940" s="9">
        <f t="shared" si="4422"/>
        <v>-1104</v>
      </c>
      <c r="N940" s="9">
        <f t="shared" si="4422"/>
        <v>6932</v>
      </c>
      <c r="O940" s="9">
        <f t="shared" si="4422"/>
        <v>-6621</v>
      </c>
      <c r="P940" s="9">
        <f t="shared" si="4422"/>
        <v>18687</v>
      </c>
      <c r="Q940" s="9">
        <f t="shared" si="4422"/>
        <v>285</v>
      </c>
      <c r="R940" s="9">
        <f t="shared" si="4422"/>
        <v>114789</v>
      </c>
      <c r="S940" s="9">
        <f t="shared" si="4422"/>
        <v>104650</v>
      </c>
      <c r="T940" s="9">
        <f t="shared" si="4422"/>
        <v>18062</v>
      </c>
      <c r="U940" s="9">
        <f t="shared" si="4422"/>
        <v>47142</v>
      </c>
      <c r="V940" s="9">
        <f t="shared" si="4422"/>
        <v>164595</v>
      </c>
      <c r="W940" s="9">
        <f t="shared" si="4422"/>
        <v>13173</v>
      </c>
      <c r="X940" s="9">
        <f t="shared" si="4422"/>
        <v>15537</v>
      </c>
      <c r="Y940" s="9">
        <f t="shared" si="4422"/>
        <v>-6184</v>
      </c>
      <c r="Z940" s="9">
        <f t="shared" si="4422"/>
        <v>187117</v>
      </c>
      <c r="AA940" s="9">
        <f t="shared" si="4422"/>
        <v>49527</v>
      </c>
      <c r="AB940" s="9">
        <f t="shared" si="4422"/>
        <v>37474</v>
      </c>
      <c r="AC940" s="9">
        <f t="shared" si="4422"/>
        <v>76597</v>
      </c>
      <c r="AD940" s="9">
        <f t="shared" si="4422"/>
        <v>4257</v>
      </c>
      <c r="AE940" s="9">
        <f t="shared" si="4422"/>
        <v>42278</v>
      </c>
      <c r="AF940" s="9">
        <f t="shared" si="4422"/>
        <v>4828</v>
      </c>
      <c r="AG940" s="9">
        <f t="shared" si="4422"/>
        <v>14704</v>
      </c>
      <c r="AH940" s="9">
        <f t="shared" si="4422"/>
        <v>1771</v>
      </c>
      <c r="AI940" s="9">
        <f t="shared" si="4422"/>
        <v>17216</v>
      </c>
      <c r="AJ940" s="9">
        <f t="shared" si="4422"/>
        <v>1378803</v>
      </c>
    </row>
    <row r="941" spans="1:36" x14ac:dyDescent="0.2">
      <c r="A941" s="2" t="str">
        <f t="shared" si="4395"/>
        <v>YE Nov-07</v>
      </c>
      <c r="B941" s="9">
        <f t="shared" ref="B941:AJ941" si="4423">IF(OR(B724="C",B736="C"),"C",B736-B724)</f>
        <v>56174</v>
      </c>
      <c r="C941" s="9">
        <f t="shared" si="4423"/>
        <v>393496</v>
      </c>
      <c r="D941" s="9">
        <f t="shared" si="4423"/>
        <v>37534</v>
      </c>
      <c r="E941" s="9">
        <f t="shared" si="4423"/>
        <v>27243</v>
      </c>
      <c r="F941" s="9">
        <f t="shared" si="4423"/>
        <v>67900</v>
      </c>
      <c r="G941" s="9">
        <f t="shared" si="4423"/>
        <v>39189</v>
      </c>
      <c r="H941" s="9">
        <f t="shared" si="4423"/>
        <v>-27076</v>
      </c>
      <c r="I941" s="9">
        <f t="shared" si="4423"/>
        <v>25335</v>
      </c>
      <c r="J941" s="9">
        <f t="shared" si="4423"/>
        <v>19686</v>
      </c>
      <c r="K941" s="9">
        <f t="shared" si="4423"/>
        <v>13855</v>
      </c>
      <c r="L941" s="9">
        <f t="shared" si="4423"/>
        <v>43897</v>
      </c>
      <c r="M941" s="9">
        <f t="shared" si="4423"/>
        <v>-5271</v>
      </c>
      <c r="N941" s="9">
        <f t="shared" si="4423"/>
        <v>11181</v>
      </c>
      <c r="O941" s="9">
        <f t="shared" si="4423"/>
        <v>-300</v>
      </c>
      <c r="P941" s="9">
        <f t="shared" si="4423"/>
        <v>19852</v>
      </c>
      <c r="Q941" s="9">
        <f t="shared" si="4423"/>
        <v>3380</v>
      </c>
      <c r="R941" s="9">
        <f t="shared" si="4423"/>
        <v>92269</v>
      </c>
      <c r="S941" s="9">
        <f t="shared" si="4423"/>
        <v>84017</v>
      </c>
      <c r="T941" s="9">
        <f t="shared" si="4423"/>
        <v>10517</v>
      </c>
      <c r="U941" s="9">
        <f t="shared" si="4423"/>
        <v>48280</v>
      </c>
      <c r="V941" s="9">
        <f t="shared" si="4423"/>
        <v>173884</v>
      </c>
      <c r="W941" s="9">
        <f t="shared" si="4423"/>
        <v>13045</v>
      </c>
      <c r="X941" s="9">
        <f t="shared" si="4423"/>
        <v>18809</v>
      </c>
      <c r="Y941" s="9">
        <f t="shared" si="4423"/>
        <v>-7444</v>
      </c>
      <c r="Z941" s="9">
        <f t="shared" si="4423"/>
        <v>198289</v>
      </c>
      <c r="AA941" s="9">
        <f t="shared" si="4423"/>
        <v>45507</v>
      </c>
      <c r="AB941" s="9">
        <f t="shared" si="4423"/>
        <v>39215</v>
      </c>
      <c r="AC941" s="9">
        <f t="shared" si="4423"/>
        <v>77171</v>
      </c>
      <c r="AD941" s="9">
        <f t="shared" si="4423"/>
        <v>1573</v>
      </c>
      <c r="AE941" s="9">
        <f t="shared" si="4423"/>
        <v>39092</v>
      </c>
      <c r="AF941" s="9">
        <f t="shared" si="4423"/>
        <v>6523</v>
      </c>
      <c r="AG941" s="9">
        <f t="shared" si="4423"/>
        <v>15675</v>
      </c>
      <c r="AH941" s="9">
        <f t="shared" si="4423"/>
        <v>-329</v>
      </c>
      <c r="AI941" s="9">
        <f t="shared" si="4423"/>
        <v>16100</v>
      </c>
      <c r="AJ941" s="9">
        <f t="shared" si="4423"/>
        <v>1315963</v>
      </c>
    </row>
    <row r="942" spans="1:36" x14ac:dyDescent="0.2">
      <c r="A942" s="2" t="str">
        <f t="shared" si="4395"/>
        <v>YE Dec-07</v>
      </c>
      <c r="B942" s="9">
        <f t="shared" ref="B942:AJ942" si="4424">IF(OR(B725="C",B737="C"),"C",B737-B725)</f>
        <v>50473</v>
      </c>
      <c r="C942" s="9">
        <f t="shared" si="4424"/>
        <v>377090</v>
      </c>
      <c r="D942" s="9">
        <f t="shared" si="4424"/>
        <v>30703</v>
      </c>
      <c r="E942" s="9">
        <f t="shared" si="4424"/>
        <v>15455</v>
      </c>
      <c r="F942" s="9">
        <f t="shared" si="4424"/>
        <v>61629</v>
      </c>
      <c r="G942" s="9">
        <f t="shared" si="4424"/>
        <v>24650</v>
      </c>
      <c r="H942" s="9">
        <f t="shared" si="4424"/>
        <v>-30271</v>
      </c>
      <c r="I942" s="9">
        <f t="shared" si="4424"/>
        <v>20766</v>
      </c>
      <c r="J942" s="9">
        <f t="shared" si="4424"/>
        <v>25586</v>
      </c>
      <c r="K942" s="9">
        <f t="shared" si="4424"/>
        <v>20494</v>
      </c>
      <c r="L942" s="9">
        <f t="shared" si="4424"/>
        <v>31734</v>
      </c>
      <c r="M942" s="9">
        <f t="shared" si="4424"/>
        <v>-9717</v>
      </c>
      <c r="N942" s="9">
        <f t="shared" si="4424"/>
        <v>10286</v>
      </c>
      <c r="O942" s="9">
        <f t="shared" si="4424"/>
        <v>3227</v>
      </c>
      <c r="P942" s="9">
        <f t="shared" si="4424"/>
        <v>18494</v>
      </c>
      <c r="Q942" s="9">
        <f t="shared" si="4424"/>
        <v>4068</v>
      </c>
      <c r="R942" s="9">
        <f t="shared" si="4424"/>
        <v>93319</v>
      </c>
      <c r="S942" s="9">
        <f t="shared" si="4424"/>
        <v>86891</v>
      </c>
      <c r="T942" s="9">
        <f t="shared" si="4424"/>
        <v>7663</v>
      </c>
      <c r="U942" s="9">
        <f t="shared" si="4424"/>
        <v>46759</v>
      </c>
      <c r="V942" s="9">
        <f t="shared" si="4424"/>
        <v>165298</v>
      </c>
      <c r="W942" s="9">
        <f t="shared" si="4424"/>
        <v>12805</v>
      </c>
      <c r="X942" s="9">
        <f t="shared" si="4424"/>
        <v>16780</v>
      </c>
      <c r="Y942" s="9">
        <f t="shared" si="4424"/>
        <v>-10682</v>
      </c>
      <c r="Z942" s="9">
        <f t="shared" si="4424"/>
        <v>184199</v>
      </c>
      <c r="AA942" s="9">
        <f t="shared" si="4424"/>
        <v>39805</v>
      </c>
      <c r="AB942" s="9">
        <f t="shared" si="4424"/>
        <v>40237</v>
      </c>
      <c r="AC942" s="9">
        <f t="shared" si="4424"/>
        <v>73374</v>
      </c>
      <c r="AD942" s="9">
        <f t="shared" si="4424"/>
        <v>1097</v>
      </c>
      <c r="AE942" s="9">
        <f t="shared" si="4424"/>
        <v>32313</v>
      </c>
      <c r="AF942" s="9">
        <f t="shared" si="4424"/>
        <v>5111</v>
      </c>
      <c r="AG942" s="9">
        <f t="shared" si="4424"/>
        <v>12807</v>
      </c>
      <c r="AH942" s="9">
        <f t="shared" si="4424"/>
        <v>-3337</v>
      </c>
      <c r="AI942" s="9">
        <f t="shared" si="4424"/>
        <v>16395</v>
      </c>
      <c r="AJ942" s="9">
        <f t="shared" si="4424"/>
        <v>1204418</v>
      </c>
    </row>
    <row r="943" spans="1:36" x14ac:dyDescent="0.2">
      <c r="A943" s="2" t="str">
        <f t="shared" si="4395"/>
        <v>YE Jan-08</v>
      </c>
      <c r="B943" s="9">
        <f t="shared" ref="B943:AJ943" si="4425">IF(OR(B726="C",B738="C"),"C",B738-B726)</f>
        <v>-2193</v>
      </c>
      <c r="C943" s="9">
        <f t="shared" si="4425"/>
        <v>378502</v>
      </c>
      <c r="D943" s="9">
        <f t="shared" si="4425"/>
        <v>24867</v>
      </c>
      <c r="E943" s="9">
        <f t="shared" si="4425"/>
        <v>22121</v>
      </c>
      <c r="F943" s="9">
        <f t="shared" si="4425"/>
        <v>64057</v>
      </c>
      <c r="G943" s="9">
        <f t="shared" si="4425"/>
        <v>32521</v>
      </c>
      <c r="H943" s="9">
        <f t="shared" si="4425"/>
        <v>-39429</v>
      </c>
      <c r="I943" s="9">
        <f t="shared" si="4425"/>
        <v>3004</v>
      </c>
      <c r="J943" s="9">
        <f t="shared" si="4425"/>
        <v>39980</v>
      </c>
      <c r="K943" s="9">
        <f t="shared" si="4425"/>
        <v>28237</v>
      </c>
      <c r="L943" s="9">
        <f t="shared" si="4425"/>
        <v>7338</v>
      </c>
      <c r="M943" s="9">
        <f t="shared" si="4425"/>
        <v>-15191</v>
      </c>
      <c r="N943" s="9">
        <f t="shared" si="4425"/>
        <v>1773</v>
      </c>
      <c r="O943" s="9">
        <f t="shared" si="4425"/>
        <v>6558</v>
      </c>
      <c r="P943" s="9">
        <f t="shared" si="4425"/>
        <v>18239</v>
      </c>
      <c r="Q943" s="9">
        <f t="shared" si="4425"/>
        <v>9557</v>
      </c>
      <c r="R943" s="9">
        <f t="shared" si="4425"/>
        <v>92492</v>
      </c>
      <c r="S943" s="9">
        <f t="shared" si="4425"/>
        <v>75604</v>
      </c>
      <c r="T943" s="9">
        <f t="shared" si="4425"/>
        <v>20457</v>
      </c>
      <c r="U943" s="9">
        <f t="shared" si="4425"/>
        <v>60778</v>
      </c>
      <c r="V943" s="9">
        <f t="shared" si="4425"/>
        <v>209554</v>
      </c>
      <c r="W943" s="9">
        <f t="shared" si="4425"/>
        <v>12484</v>
      </c>
      <c r="X943" s="9">
        <f t="shared" si="4425"/>
        <v>10576</v>
      </c>
      <c r="Y943" s="9">
        <f t="shared" si="4425"/>
        <v>5008</v>
      </c>
      <c r="Z943" s="9">
        <f t="shared" si="4425"/>
        <v>237620</v>
      </c>
      <c r="AA943" s="9">
        <f t="shared" si="4425"/>
        <v>34449</v>
      </c>
      <c r="AB943" s="9">
        <f t="shared" si="4425"/>
        <v>43813</v>
      </c>
      <c r="AC943" s="9">
        <f t="shared" si="4425"/>
        <v>67607</v>
      </c>
      <c r="AD943" s="9">
        <f t="shared" si="4425"/>
        <v>-878</v>
      </c>
      <c r="AE943" s="9">
        <f t="shared" si="4425"/>
        <v>40685</v>
      </c>
      <c r="AF943" s="9">
        <f t="shared" si="4425"/>
        <v>3438</v>
      </c>
      <c r="AG943" s="9">
        <f t="shared" si="4425"/>
        <v>9550</v>
      </c>
      <c r="AH943" s="9">
        <f t="shared" si="4425"/>
        <v>-6997</v>
      </c>
      <c r="AI943" s="9">
        <f t="shared" si="4425"/>
        <v>22395</v>
      </c>
      <c r="AJ943" s="9">
        <f t="shared" si="4425"/>
        <v>1205364</v>
      </c>
    </row>
    <row r="944" spans="1:36" x14ac:dyDescent="0.2">
      <c r="A944" s="2" t="str">
        <f t="shared" si="4395"/>
        <v>YE Feb-08</v>
      </c>
      <c r="B944" s="9">
        <f t="shared" ref="B944:AJ944" si="4426">IF(OR(B727="C",B739="C"),"C",B739-B727)</f>
        <v>-20226</v>
      </c>
      <c r="C944" s="9">
        <f t="shared" si="4426"/>
        <v>387313</v>
      </c>
      <c r="D944" s="9">
        <f t="shared" si="4426"/>
        <v>1586</v>
      </c>
      <c r="E944" s="9">
        <f t="shared" si="4426"/>
        <v>18848</v>
      </c>
      <c r="F944" s="9">
        <f t="shared" si="4426"/>
        <v>65675</v>
      </c>
      <c r="G944" s="9">
        <f t="shared" si="4426"/>
        <v>51400</v>
      </c>
      <c r="H944" s="9">
        <f t="shared" si="4426"/>
        <v>-46602</v>
      </c>
      <c r="I944" s="9">
        <f t="shared" si="4426"/>
        <v>-10394</v>
      </c>
      <c r="J944" s="9">
        <f t="shared" si="4426"/>
        <v>45610</v>
      </c>
      <c r="K944" s="9">
        <f t="shared" si="4426"/>
        <v>21627</v>
      </c>
      <c r="L944" s="9">
        <f t="shared" si="4426"/>
        <v>16878</v>
      </c>
      <c r="M944" s="9">
        <f t="shared" si="4426"/>
        <v>-26968</v>
      </c>
      <c r="N944" s="9">
        <f t="shared" si="4426"/>
        <v>-5715</v>
      </c>
      <c r="O944" s="9">
        <f t="shared" si="4426"/>
        <v>695</v>
      </c>
      <c r="P944" s="9">
        <f t="shared" si="4426"/>
        <v>11469</v>
      </c>
      <c r="Q944" s="9">
        <f t="shared" si="4426"/>
        <v>4793</v>
      </c>
      <c r="R944" s="9">
        <f t="shared" si="4426"/>
        <v>95537</v>
      </c>
      <c r="S944" s="9">
        <f t="shared" si="4426"/>
        <v>80060</v>
      </c>
      <c r="T944" s="9">
        <f t="shared" si="4426"/>
        <v>24588</v>
      </c>
      <c r="U944" s="9">
        <f t="shared" si="4426"/>
        <v>70019</v>
      </c>
      <c r="V944" s="9">
        <f t="shared" si="4426"/>
        <v>211355</v>
      </c>
      <c r="W944" s="9">
        <f t="shared" si="4426"/>
        <v>14913</v>
      </c>
      <c r="X944" s="9">
        <f t="shared" si="4426"/>
        <v>3636</v>
      </c>
      <c r="Y944" s="9">
        <f t="shared" si="4426"/>
        <v>7281</v>
      </c>
      <c r="Z944" s="9">
        <f t="shared" si="4426"/>
        <v>237185</v>
      </c>
      <c r="AA944" s="9">
        <f t="shared" si="4426"/>
        <v>16959</v>
      </c>
      <c r="AB944" s="9">
        <f t="shared" si="4426"/>
        <v>27678</v>
      </c>
      <c r="AC944" s="9">
        <f t="shared" si="4426"/>
        <v>73144</v>
      </c>
      <c r="AD944" s="9">
        <f t="shared" si="4426"/>
        <v>-5197</v>
      </c>
      <c r="AE944" s="9">
        <f t="shared" si="4426"/>
        <v>37553</v>
      </c>
      <c r="AF944" s="9">
        <f t="shared" si="4426"/>
        <v>11046</v>
      </c>
      <c r="AG944" s="9">
        <f t="shared" si="4426"/>
        <v>7403</v>
      </c>
      <c r="AH944" s="9">
        <f t="shared" si="4426"/>
        <v>-12390</v>
      </c>
      <c r="AI944" s="9">
        <f t="shared" si="4426"/>
        <v>28236</v>
      </c>
      <c r="AJ944" s="9">
        <f t="shared" si="4426"/>
        <v>1127758</v>
      </c>
    </row>
    <row r="945" spans="1:36" x14ac:dyDescent="0.2">
      <c r="A945" s="2" t="str">
        <f t="shared" si="4395"/>
        <v>YE Mar-08</v>
      </c>
      <c r="B945" s="9">
        <f t="shared" ref="B945:AJ945" si="4427">IF(OR(B728="C",B740="C"),"C",B740-B728)</f>
        <v>-17810</v>
      </c>
      <c r="C945" s="9">
        <f t="shared" si="4427"/>
        <v>319852</v>
      </c>
      <c r="D945" s="9">
        <f t="shared" si="4427"/>
        <v>381</v>
      </c>
      <c r="E945" s="9">
        <f t="shared" si="4427"/>
        <v>-2121</v>
      </c>
      <c r="F945" s="9">
        <f t="shared" si="4427"/>
        <v>58699</v>
      </c>
      <c r="G945" s="9">
        <f t="shared" si="4427"/>
        <v>42919</v>
      </c>
      <c r="H945" s="9">
        <f t="shared" si="4427"/>
        <v>-46074</v>
      </c>
      <c r="I945" s="9">
        <f t="shared" si="4427"/>
        <v>-10445</v>
      </c>
      <c r="J945" s="9">
        <f t="shared" si="4427"/>
        <v>49939</v>
      </c>
      <c r="K945" s="9">
        <f t="shared" si="4427"/>
        <v>22210</v>
      </c>
      <c r="L945" s="9">
        <f t="shared" si="4427"/>
        <v>21152</v>
      </c>
      <c r="M945" s="9">
        <f t="shared" si="4427"/>
        <v>-32878</v>
      </c>
      <c r="N945" s="9">
        <f t="shared" si="4427"/>
        <v>-3247</v>
      </c>
      <c r="O945" s="9">
        <f t="shared" si="4427"/>
        <v>6265</v>
      </c>
      <c r="P945" s="9">
        <f t="shared" si="4427"/>
        <v>12363</v>
      </c>
      <c r="Q945" s="9">
        <f t="shared" si="4427"/>
        <v>3132</v>
      </c>
      <c r="R945" s="9">
        <f t="shared" si="4427"/>
        <v>107419</v>
      </c>
      <c r="S945" s="9">
        <f t="shared" si="4427"/>
        <v>95073</v>
      </c>
      <c r="T945" s="9">
        <f t="shared" si="4427"/>
        <v>32854</v>
      </c>
      <c r="U945" s="9">
        <f t="shared" si="4427"/>
        <v>82125</v>
      </c>
      <c r="V945" s="9">
        <f t="shared" si="4427"/>
        <v>260514</v>
      </c>
      <c r="W945" s="9">
        <f t="shared" si="4427"/>
        <v>20257</v>
      </c>
      <c r="X945" s="9">
        <f t="shared" si="4427"/>
        <v>9620</v>
      </c>
      <c r="Y945" s="9">
        <f t="shared" si="4427"/>
        <v>10259</v>
      </c>
      <c r="Z945" s="9">
        <f t="shared" si="4427"/>
        <v>300649</v>
      </c>
      <c r="AA945" s="9">
        <f t="shared" si="4427"/>
        <v>28975</v>
      </c>
      <c r="AB945" s="9">
        <f t="shared" si="4427"/>
        <v>28408</v>
      </c>
      <c r="AC945" s="9">
        <f t="shared" si="4427"/>
        <v>77344</v>
      </c>
      <c r="AD945" s="9">
        <f t="shared" si="4427"/>
        <v>-4681</v>
      </c>
      <c r="AE945" s="9">
        <f t="shared" si="4427"/>
        <v>41746</v>
      </c>
      <c r="AF945" s="9">
        <f t="shared" si="4427"/>
        <v>-1961</v>
      </c>
      <c r="AG945" s="9">
        <f t="shared" si="4427"/>
        <v>3828</v>
      </c>
      <c r="AH945" s="9">
        <f t="shared" si="4427"/>
        <v>-17936</v>
      </c>
      <c r="AI945" s="9">
        <f t="shared" si="4427"/>
        <v>23660</v>
      </c>
      <c r="AJ945" s="9">
        <f t="shared" si="4427"/>
        <v>1126775</v>
      </c>
    </row>
    <row r="946" spans="1:36" x14ac:dyDescent="0.2">
      <c r="A946" s="2" t="str">
        <f t="shared" ref="A946:A977" si="4428">A741</f>
        <v>YE Apr-08</v>
      </c>
      <c r="B946" s="9">
        <f t="shared" ref="B946:AJ946" si="4429">IF(OR(B729="C",B741="C"),"C",B741-B729)</f>
        <v>-18774</v>
      </c>
      <c r="C946" s="9">
        <f t="shared" si="4429"/>
        <v>307458</v>
      </c>
      <c r="D946" s="9">
        <f t="shared" si="4429"/>
        <v>-13351</v>
      </c>
      <c r="E946" s="9">
        <f t="shared" si="4429"/>
        <v>-7360</v>
      </c>
      <c r="F946" s="9">
        <f t="shared" si="4429"/>
        <v>33410</v>
      </c>
      <c r="G946" s="9">
        <f t="shared" si="4429"/>
        <v>38141</v>
      </c>
      <c r="H946" s="9">
        <f t="shared" si="4429"/>
        <v>-54198</v>
      </c>
      <c r="I946" s="9">
        <f t="shared" si="4429"/>
        <v>-20359</v>
      </c>
      <c r="J946" s="9">
        <f t="shared" si="4429"/>
        <v>39664</v>
      </c>
      <c r="K946" s="9">
        <f t="shared" si="4429"/>
        <v>13098</v>
      </c>
      <c r="L946" s="9">
        <f t="shared" si="4429"/>
        <v>12129</v>
      </c>
      <c r="M946" s="9">
        <f t="shared" si="4429"/>
        <v>-38758</v>
      </c>
      <c r="N946" s="9">
        <f t="shared" si="4429"/>
        <v>1296</v>
      </c>
      <c r="O946" s="9">
        <f t="shared" si="4429"/>
        <v>7740</v>
      </c>
      <c r="P946" s="9">
        <f t="shared" si="4429"/>
        <v>10509</v>
      </c>
      <c r="Q946" s="9">
        <f t="shared" si="4429"/>
        <v>6966</v>
      </c>
      <c r="R946" s="9">
        <f t="shared" si="4429"/>
        <v>118782</v>
      </c>
      <c r="S946" s="9">
        <f t="shared" si="4429"/>
        <v>109455</v>
      </c>
      <c r="T946" s="9">
        <f t="shared" si="4429"/>
        <v>26989</v>
      </c>
      <c r="U946" s="9">
        <f t="shared" si="4429"/>
        <v>68167</v>
      </c>
      <c r="V946" s="9">
        <f t="shared" si="4429"/>
        <v>235972</v>
      </c>
      <c r="W946" s="9">
        <f t="shared" si="4429"/>
        <v>18431</v>
      </c>
      <c r="X946" s="9">
        <f t="shared" si="4429"/>
        <v>10284</v>
      </c>
      <c r="Y946" s="9">
        <f t="shared" si="4429"/>
        <v>15581</v>
      </c>
      <c r="Z946" s="9">
        <f t="shared" si="4429"/>
        <v>280267</v>
      </c>
      <c r="AA946" s="9">
        <f t="shared" si="4429"/>
        <v>29962</v>
      </c>
      <c r="AB946" s="9">
        <f t="shared" si="4429"/>
        <v>18746</v>
      </c>
      <c r="AC946" s="9">
        <f t="shared" si="4429"/>
        <v>80437</v>
      </c>
      <c r="AD946" s="9">
        <f t="shared" si="4429"/>
        <v>-12604</v>
      </c>
      <c r="AE946" s="9">
        <f t="shared" si="4429"/>
        <v>31664</v>
      </c>
      <c r="AF946" s="9">
        <f t="shared" si="4429"/>
        <v>-7200</v>
      </c>
      <c r="AG946" s="9">
        <f t="shared" si="4429"/>
        <v>1656</v>
      </c>
      <c r="AH946" s="9">
        <f t="shared" si="4429"/>
        <v>-16923</v>
      </c>
      <c r="AI946" s="9">
        <f t="shared" si="4429"/>
        <v>23867</v>
      </c>
      <c r="AJ946" s="9">
        <f t="shared" si="4429"/>
        <v>961430</v>
      </c>
    </row>
    <row r="947" spans="1:36" x14ac:dyDescent="0.2">
      <c r="A947" s="2" t="str">
        <f t="shared" si="4428"/>
        <v>YE May-08</v>
      </c>
      <c r="B947" s="9">
        <f t="shared" ref="B947:AJ947" si="4430">IF(OR(B730="C",B742="C"),"C",B742-B730)</f>
        <v>-26979</v>
      </c>
      <c r="C947" s="9">
        <f t="shared" si="4430"/>
        <v>334351</v>
      </c>
      <c r="D947" s="9">
        <f t="shared" si="4430"/>
        <v>-20267</v>
      </c>
      <c r="E947" s="9">
        <f t="shared" si="4430"/>
        <v>-12268</v>
      </c>
      <c r="F947" s="9">
        <f t="shared" si="4430"/>
        <v>29341</v>
      </c>
      <c r="G947" s="9">
        <f t="shared" si="4430"/>
        <v>33036</v>
      </c>
      <c r="H947" s="9">
        <f t="shared" si="4430"/>
        <v>-53569</v>
      </c>
      <c r="I947" s="9">
        <f t="shared" si="4430"/>
        <v>-23893</v>
      </c>
      <c r="J947" s="9">
        <f t="shared" si="4430"/>
        <v>31085</v>
      </c>
      <c r="K947" s="9">
        <f t="shared" si="4430"/>
        <v>14225</v>
      </c>
      <c r="L947" s="9">
        <f t="shared" si="4430"/>
        <v>6619</v>
      </c>
      <c r="M947" s="9">
        <f t="shared" si="4430"/>
        <v>-38309</v>
      </c>
      <c r="N947" s="9">
        <f t="shared" si="4430"/>
        <v>3227</v>
      </c>
      <c r="O947" s="9">
        <f t="shared" si="4430"/>
        <v>7883</v>
      </c>
      <c r="P947" s="9">
        <f t="shared" si="4430"/>
        <v>8343</v>
      </c>
      <c r="Q947" s="9">
        <f t="shared" si="4430"/>
        <v>7938</v>
      </c>
      <c r="R947" s="9">
        <f t="shared" si="4430"/>
        <v>132598</v>
      </c>
      <c r="S947" s="9">
        <f t="shared" si="4430"/>
        <v>121486</v>
      </c>
      <c r="T947" s="9">
        <f t="shared" si="4430"/>
        <v>29333</v>
      </c>
      <c r="U947" s="9">
        <f t="shared" si="4430"/>
        <v>54611</v>
      </c>
      <c r="V947" s="9">
        <f t="shared" si="4430"/>
        <v>243329</v>
      </c>
      <c r="W947" s="9">
        <f t="shared" si="4430"/>
        <v>22973</v>
      </c>
      <c r="X947" s="9">
        <f t="shared" si="4430"/>
        <v>12944</v>
      </c>
      <c r="Y947" s="9">
        <f t="shared" si="4430"/>
        <v>18707</v>
      </c>
      <c r="Z947" s="9">
        <f t="shared" si="4430"/>
        <v>297951</v>
      </c>
      <c r="AA947" s="9">
        <f t="shared" si="4430"/>
        <v>25592</v>
      </c>
      <c r="AB947" s="9">
        <f t="shared" si="4430"/>
        <v>14130</v>
      </c>
      <c r="AC947" s="9">
        <f t="shared" si="4430"/>
        <v>89129</v>
      </c>
      <c r="AD947" s="9">
        <f t="shared" si="4430"/>
        <v>-16747</v>
      </c>
      <c r="AE947" s="9">
        <f t="shared" si="4430"/>
        <v>27417</v>
      </c>
      <c r="AF947" s="9">
        <f t="shared" si="4430"/>
        <v>-13945</v>
      </c>
      <c r="AG947" s="9">
        <f t="shared" si="4430"/>
        <v>1171</v>
      </c>
      <c r="AH947" s="9">
        <f t="shared" si="4430"/>
        <v>-14301</v>
      </c>
      <c r="AI947" s="9">
        <f t="shared" si="4430"/>
        <v>20943</v>
      </c>
      <c r="AJ947" s="9">
        <f t="shared" si="4430"/>
        <v>948653</v>
      </c>
    </row>
    <row r="948" spans="1:36" x14ac:dyDescent="0.2">
      <c r="A948" s="2" t="str">
        <f t="shared" si="4428"/>
        <v>YE Jun-08</v>
      </c>
      <c r="B948" s="9">
        <f t="shared" ref="B948:AJ948" si="4431">IF(OR(B731="C",B743="C"),"C",B743-B731)</f>
        <v>-37052</v>
      </c>
      <c r="C948" s="9">
        <f t="shared" si="4431"/>
        <v>306658</v>
      </c>
      <c r="D948" s="9">
        <f t="shared" si="4431"/>
        <v>-26014</v>
      </c>
      <c r="E948" s="9">
        <f t="shared" si="4431"/>
        <v>-19159</v>
      </c>
      <c r="F948" s="9">
        <f t="shared" si="4431"/>
        <v>21205</v>
      </c>
      <c r="G948" s="9">
        <f t="shared" si="4431"/>
        <v>26838</v>
      </c>
      <c r="H948" s="9">
        <f t="shared" si="4431"/>
        <v>-61096</v>
      </c>
      <c r="I948" s="9">
        <f t="shared" si="4431"/>
        <v>-28420</v>
      </c>
      <c r="J948" s="9">
        <f t="shared" si="4431"/>
        <v>23773</v>
      </c>
      <c r="K948" s="9">
        <f t="shared" si="4431"/>
        <v>8810</v>
      </c>
      <c r="L948" s="9">
        <f t="shared" si="4431"/>
        <v>-7345</v>
      </c>
      <c r="M948" s="9">
        <f t="shared" si="4431"/>
        <v>-37958</v>
      </c>
      <c r="N948" s="9">
        <f t="shared" si="4431"/>
        <v>1263</v>
      </c>
      <c r="O948" s="9">
        <f t="shared" si="4431"/>
        <v>7167</v>
      </c>
      <c r="P948" s="9">
        <f t="shared" si="4431"/>
        <v>2499</v>
      </c>
      <c r="Q948" s="9">
        <f t="shared" si="4431"/>
        <v>5624</v>
      </c>
      <c r="R948" s="9">
        <f t="shared" si="4431"/>
        <v>129819</v>
      </c>
      <c r="S948" s="9">
        <f t="shared" si="4431"/>
        <v>119219</v>
      </c>
      <c r="T948" s="9">
        <f t="shared" si="4431"/>
        <v>26551</v>
      </c>
      <c r="U948" s="9">
        <f t="shared" si="4431"/>
        <v>46841</v>
      </c>
      <c r="V948" s="9">
        <f t="shared" si="4431"/>
        <v>223562</v>
      </c>
      <c r="W948" s="9">
        <f t="shared" si="4431"/>
        <v>19153</v>
      </c>
      <c r="X948" s="9">
        <f t="shared" si="4431"/>
        <v>14706</v>
      </c>
      <c r="Y948" s="9">
        <f t="shared" si="4431"/>
        <v>17473</v>
      </c>
      <c r="Z948" s="9">
        <f t="shared" si="4431"/>
        <v>274893</v>
      </c>
      <c r="AA948" s="9">
        <f t="shared" si="4431"/>
        <v>13875</v>
      </c>
      <c r="AB948" s="9">
        <f t="shared" si="4431"/>
        <v>9223</v>
      </c>
      <c r="AC948" s="9">
        <f t="shared" si="4431"/>
        <v>88731</v>
      </c>
      <c r="AD948" s="9">
        <f t="shared" si="4431"/>
        <v>-20289</v>
      </c>
      <c r="AE948" s="9">
        <f t="shared" si="4431"/>
        <v>22553</v>
      </c>
      <c r="AF948" s="9">
        <f t="shared" si="4431"/>
        <v>-29963</v>
      </c>
      <c r="AG948" s="9">
        <f t="shared" si="4431"/>
        <v>-598</v>
      </c>
      <c r="AH948" s="9">
        <f t="shared" si="4431"/>
        <v>-15308</v>
      </c>
      <c r="AI948" s="9">
        <f t="shared" si="4431"/>
        <v>14918</v>
      </c>
      <c r="AJ948" s="9">
        <f t="shared" si="4431"/>
        <v>748050</v>
      </c>
    </row>
    <row r="949" spans="1:36" x14ac:dyDescent="0.2">
      <c r="A949" s="2" t="str">
        <f t="shared" si="4428"/>
        <v>YE Jul-08</v>
      </c>
      <c r="B949" s="9">
        <f t="shared" ref="B949:AJ949" si="4432">IF(OR(B732="C",B744="C"),"C",B744-B732)</f>
        <v>-39986</v>
      </c>
      <c r="C949" s="9">
        <f t="shared" si="4432"/>
        <v>232897</v>
      </c>
      <c r="D949" s="9">
        <f t="shared" si="4432"/>
        <v>-29409</v>
      </c>
      <c r="E949" s="9">
        <f t="shared" si="4432"/>
        <v>-27461</v>
      </c>
      <c r="F949" s="9">
        <f t="shared" si="4432"/>
        <v>21817</v>
      </c>
      <c r="G949" s="9">
        <f t="shared" si="4432"/>
        <v>14677</v>
      </c>
      <c r="H949" s="9">
        <f t="shared" si="4432"/>
        <v>-63995</v>
      </c>
      <c r="I949" s="9">
        <f t="shared" si="4432"/>
        <v>-29837</v>
      </c>
      <c r="J949" s="9">
        <f t="shared" si="4432"/>
        <v>16707</v>
      </c>
      <c r="K949" s="9">
        <f t="shared" si="4432"/>
        <v>10245</v>
      </c>
      <c r="L949" s="9">
        <f t="shared" si="4432"/>
        <v>-10522</v>
      </c>
      <c r="M949" s="9">
        <f t="shared" si="4432"/>
        <v>-39038</v>
      </c>
      <c r="N949" s="9">
        <f t="shared" si="4432"/>
        <v>7187</v>
      </c>
      <c r="O949" s="9">
        <f t="shared" si="4432"/>
        <v>11877</v>
      </c>
      <c r="P949" s="9">
        <f t="shared" si="4432"/>
        <v>-2959</v>
      </c>
      <c r="Q949" s="9">
        <f t="shared" si="4432"/>
        <v>6978</v>
      </c>
      <c r="R949" s="9">
        <f t="shared" si="4432"/>
        <v>148565</v>
      </c>
      <c r="S949" s="9">
        <f t="shared" si="4432"/>
        <v>139587</v>
      </c>
      <c r="T949" s="9">
        <f t="shared" si="4432"/>
        <v>28314</v>
      </c>
      <c r="U949" s="9">
        <f t="shared" si="4432"/>
        <v>37085</v>
      </c>
      <c r="V949" s="9">
        <f t="shared" si="4432"/>
        <v>200932</v>
      </c>
      <c r="W949" s="9">
        <f t="shared" si="4432"/>
        <v>19964</v>
      </c>
      <c r="X949" s="9">
        <f t="shared" si="4432"/>
        <v>17154</v>
      </c>
      <c r="Y949" s="9">
        <f t="shared" si="4432"/>
        <v>17830</v>
      </c>
      <c r="Z949" s="9">
        <f t="shared" si="4432"/>
        <v>255878</v>
      </c>
      <c r="AA949" s="9">
        <f t="shared" si="4432"/>
        <v>3787</v>
      </c>
      <c r="AB949" s="9">
        <f t="shared" si="4432"/>
        <v>2161</v>
      </c>
      <c r="AC949" s="9">
        <f t="shared" si="4432"/>
        <v>43311</v>
      </c>
      <c r="AD949" s="9">
        <f t="shared" si="4432"/>
        <v>-22395</v>
      </c>
      <c r="AE949" s="9">
        <f t="shared" si="4432"/>
        <v>18827</v>
      </c>
      <c r="AF949" s="9">
        <f t="shared" si="4432"/>
        <v>-18229</v>
      </c>
      <c r="AG949" s="9">
        <f t="shared" si="4432"/>
        <v>-1763</v>
      </c>
      <c r="AH949" s="9">
        <f t="shared" si="4432"/>
        <v>-17604</v>
      </c>
      <c r="AI949" s="9">
        <f t="shared" si="4432"/>
        <v>16863</v>
      </c>
      <c r="AJ949" s="9">
        <f t="shared" si="4432"/>
        <v>573986</v>
      </c>
    </row>
    <row r="950" spans="1:36" x14ac:dyDescent="0.2">
      <c r="A950" s="2" t="str">
        <f t="shared" si="4428"/>
        <v>YE Aug-08</v>
      </c>
      <c r="B950" s="9">
        <f t="shared" ref="B950:AJ950" si="4433">IF(OR(B733="C",B745="C"),"C",B745-B733)</f>
        <v>-58594</v>
      </c>
      <c r="C950" s="9">
        <f t="shared" si="4433"/>
        <v>192984</v>
      </c>
      <c r="D950" s="9">
        <f t="shared" si="4433"/>
        <v>-35349</v>
      </c>
      <c r="E950" s="9">
        <f t="shared" si="4433"/>
        <v>-40396</v>
      </c>
      <c r="F950" s="9">
        <f t="shared" si="4433"/>
        <v>26224</v>
      </c>
      <c r="G950" s="9">
        <f t="shared" si="4433"/>
        <v>24344</v>
      </c>
      <c r="H950" s="9">
        <f t="shared" si="4433"/>
        <v>-67211</v>
      </c>
      <c r="I950" s="9">
        <f t="shared" si="4433"/>
        <v>-30960</v>
      </c>
      <c r="J950" s="9">
        <f t="shared" si="4433"/>
        <v>11886</v>
      </c>
      <c r="K950" s="9">
        <f t="shared" si="4433"/>
        <v>17193</v>
      </c>
      <c r="L950" s="9">
        <f t="shared" si="4433"/>
        <v>-20516</v>
      </c>
      <c r="M950" s="9">
        <f t="shared" si="4433"/>
        <v>-28494</v>
      </c>
      <c r="N950" s="9">
        <f t="shared" si="4433"/>
        <v>-10924</v>
      </c>
      <c r="O950" s="9">
        <f t="shared" si="4433"/>
        <v>10256</v>
      </c>
      <c r="P950" s="9">
        <f t="shared" si="4433"/>
        <v>-4673</v>
      </c>
      <c r="Q950" s="9">
        <f t="shared" si="4433"/>
        <v>4432</v>
      </c>
      <c r="R950" s="9">
        <f t="shared" si="4433"/>
        <v>139040</v>
      </c>
      <c r="S950" s="9">
        <f t="shared" si="4433"/>
        <v>133500</v>
      </c>
      <c r="T950" s="9">
        <f t="shared" si="4433"/>
        <v>25328</v>
      </c>
      <c r="U950" s="9">
        <f t="shared" si="4433"/>
        <v>20980</v>
      </c>
      <c r="V950" s="9">
        <f t="shared" si="4433"/>
        <v>162284</v>
      </c>
      <c r="W950" s="9">
        <f t="shared" si="4433"/>
        <v>15777</v>
      </c>
      <c r="X950" s="9">
        <f t="shared" si="4433"/>
        <v>21406</v>
      </c>
      <c r="Y950" s="9">
        <f t="shared" si="4433"/>
        <v>10361</v>
      </c>
      <c r="Z950" s="9">
        <f t="shared" si="4433"/>
        <v>209826</v>
      </c>
      <c r="AA950" s="9">
        <f t="shared" si="4433"/>
        <v>-2235</v>
      </c>
      <c r="AB950" s="9">
        <f t="shared" si="4433"/>
        <v>-14066</v>
      </c>
      <c r="AC950" s="9">
        <f t="shared" si="4433"/>
        <v>34610</v>
      </c>
      <c r="AD950" s="9">
        <f t="shared" si="4433"/>
        <v>-26527</v>
      </c>
      <c r="AE950" s="9">
        <f t="shared" si="4433"/>
        <v>12653</v>
      </c>
      <c r="AF950" s="9">
        <f t="shared" si="4433"/>
        <v>-21310</v>
      </c>
      <c r="AG950" s="9">
        <f t="shared" si="4433"/>
        <v>-3758</v>
      </c>
      <c r="AH950" s="9">
        <f t="shared" si="4433"/>
        <v>-19370</v>
      </c>
      <c r="AI950" s="9">
        <f t="shared" si="4433"/>
        <v>16350</v>
      </c>
      <c r="AJ950" s="9">
        <f t="shared" si="4433"/>
        <v>361733</v>
      </c>
    </row>
    <row r="951" spans="1:36" x14ac:dyDescent="0.2">
      <c r="A951" s="2" t="str">
        <f t="shared" si="4428"/>
        <v>YE Sep-08</v>
      </c>
      <c r="B951" s="9">
        <f t="shared" ref="B951:AJ951" si="4434">IF(OR(B734="C",B746="C"),"C",B746-B734)</f>
        <v>-68036</v>
      </c>
      <c r="C951" s="9">
        <f t="shared" si="4434"/>
        <v>144697</v>
      </c>
      <c r="D951" s="9">
        <f t="shared" si="4434"/>
        <v>-36945</v>
      </c>
      <c r="E951" s="9">
        <f t="shared" si="4434"/>
        <v>-56935</v>
      </c>
      <c r="F951" s="9">
        <f t="shared" si="4434"/>
        <v>18755</v>
      </c>
      <c r="G951" s="9">
        <f t="shared" si="4434"/>
        <v>-17635</v>
      </c>
      <c r="H951" s="9">
        <f t="shared" si="4434"/>
        <v>-72795</v>
      </c>
      <c r="I951" s="9">
        <f t="shared" si="4434"/>
        <v>-33041</v>
      </c>
      <c r="J951" s="9">
        <f t="shared" si="4434"/>
        <v>5422</v>
      </c>
      <c r="K951" s="9">
        <f t="shared" si="4434"/>
        <v>22330</v>
      </c>
      <c r="L951" s="9">
        <f t="shared" si="4434"/>
        <v>-25290</v>
      </c>
      <c r="M951" s="9">
        <f t="shared" si="4434"/>
        <v>-22860</v>
      </c>
      <c r="N951" s="9">
        <f t="shared" si="4434"/>
        <v>-13939</v>
      </c>
      <c r="O951" s="9">
        <f t="shared" si="4434"/>
        <v>11594</v>
      </c>
      <c r="P951" s="9">
        <f t="shared" si="4434"/>
        <v>-10074</v>
      </c>
      <c r="Q951" s="9">
        <f t="shared" si="4434"/>
        <v>2511</v>
      </c>
      <c r="R951" s="9">
        <f t="shared" si="4434"/>
        <v>134764</v>
      </c>
      <c r="S951" s="9">
        <f t="shared" si="4434"/>
        <v>126194</v>
      </c>
      <c r="T951" s="9">
        <f t="shared" si="4434"/>
        <v>14990</v>
      </c>
      <c r="U951" s="9">
        <f t="shared" si="4434"/>
        <v>27745</v>
      </c>
      <c r="V951" s="9">
        <f t="shared" si="4434"/>
        <v>157147</v>
      </c>
      <c r="W951" s="9">
        <f t="shared" si="4434"/>
        <v>10003</v>
      </c>
      <c r="X951" s="9">
        <f t="shared" si="4434"/>
        <v>24448</v>
      </c>
      <c r="Y951" s="9">
        <f t="shared" si="4434"/>
        <v>2852</v>
      </c>
      <c r="Z951" s="9">
        <f t="shared" si="4434"/>
        <v>194447</v>
      </c>
      <c r="AA951" s="9">
        <f t="shared" si="4434"/>
        <v>-13579</v>
      </c>
      <c r="AB951" s="9">
        <f t="shared" si="4434"/>
        <v>-26007</v>
      </c>
      <c r="AC951" s="9">
        <f t="shared" si="4434"/>
        <v>22893</v>
      </c>
      <c r="AD951" s="9">
        <f t="shared" si="4434"/>
        <v>-27566</v>
      </c>
      <c r="AE951" s="9">
        <f t="shared" si="4434"/>
        <v>5753</v>
      </c>
      <c r="AF951" s="9">
        <f t="shared" si="4434"/>
        <v>-20711</v>
      </c>
      <c r="AG951" s="9">
        <f t="shared" si="4434"/>
        <v>-5467</v>
      </c>
      <c r="AH951" s="9">
        <f t="shared" si="4434"/>
        <v>-19754</v>
      </c>
      <c r="AI951" s="9">
        <f t="shared" si="4434"/>
        <v>15791</v>
      </c>
      <c r="AJ951" s="9">
        <f t="shared" si="4434"/>
        <v>151068</v>
      </c>
    </row>
    <row r="952" spans="1:36" x14ac:dyDescent="0.2">
      <c r="A952" s="2" t="str">
        <f t="shared" si="4428"/>
        <v>YE Oct-08</v>
      </c>
      <c r="B952" s="9">
        <f t="shared" ref="B952:AJ952" si="4435">IF(OR(B735="C",B747="C"),"C",B747-B735)</f>
        <v>-57107</v>
      </c>
      <c r="C952" s="9">
        <f t="shared" si="4435"/>
        <v>173675</v>
      </c>
      <c r="D952" s="9">
        <f t="shared" si="4435"/>
        <v>-31618</v>
      </c>
      <c r="E952" s="9">
        <f t="shared" si="4435"/>
        <v>-57447</v>
      </c>
      <c r="F952" s="9">
        <f t="shared" si="4435"/>
        <v>21463</v>
      </c>
      <c r="G952" s="9">
        <f t="shared" si="4435"/>
        <v>-18480</v>
      </c>
      <c r="H952" s="9">
        <f t="shared" si="4435"/>
        <v>-54284</v>
      </c>
      <c r="I952" s="9">
        <f t="shared" si="4435"/>
        <v>-32631</v>
      </c>
      <c r="J952" s="9">
        <f t="shared" si="4435"/>
        <v>7376</v>
      </c>
      <c r="K952" s="9">
        <f t="shared" si="4435"/>
        <v>19435</v>
      </c>
      <c r="L952" s="9">
        <f t="shared" si="4435"/>
        <v>-29126</v>
      </c>
      <c r="M952" s="9">
        <f t="shared" si="4435"/>
        <v>-3116</v>
      </c>
      <c r="N952" s="9">
        <f t="shared" si="4435"/>
        <v>-6187</v>
      </c>
      <c r="O952" s="9">
        <f t="shared" si="4435"/>
        <v>16532</v>
      </c>
      <c r="P952" s="9">
        <f t="shared" si="4435"/>
        <v>-10622</v>
      </c>
      <c r="Q952" s="9">
        <f t="shared" si="4435"/>
        <v>4210</v>
      </c>
      <c r="R952" s="9">
        <f t="shared" si="4435"/>
        <v>169758</v>
      </c>
      <c r="S952" s="9">
        <f t="shared" si="4435"/>
        <v>155743</v>
      </c>
      <c r="T952" s="9">
        <f t="shared" si="4435"/>
        <v>19074</v>
      </c>
      <c r="U952" s="9">
        <f t="shared" si="4435"/>
        <v>27706</v>
      </c>
      <c r="V952" s="9">
        <f t="shared" si="4435"/>
        <v>149482</v>
      </c>
      <c r="W952" s="9">
        <f t="shared" si="4435"/>
        <v>10557</v>
      </c>
      <c r="X952" s="9">
        <f t="shared" si="4435"/>
        <v>26564</v>
      </c>
      <c r="Y952" s="9">
        <f t="shared" si="4435"/>
        <v>6851</v>
      </c>
      <c r="Z952" s="9">
        <f t="shared" si="4435"/>
        <v>193452</v>
      </c>
      <c r="AA952" s="9">
        <f t="shared" si="4435"/>
        <v>-2710</v>
      </c>
      <c r="AB952" s="9">
        <f t="shared" si="4435"/>
        <v>-24735</v>
      </c>
      <c r="AC952" s="9">
        <f t="shared" si="4435"/>
        <v>-792</v>
      </c>
      <c r="AD952" s="9">
        <f t="shared" si="4435"/>
        <v>-26847</v>
      </c>
      <c r="AE952" s="9">
        <f t="shared" si="4435"/>
        <v>8907</v>
      </c>
      <c r="AF952" s="9">
        <f t="shared" si="4435"/>
        <v>-14664</v>
      </c>
      <c r="AG952" s="9">
        <f t="shared" si="4435"/>
        <v>-4494</v>
      </c>
      <c r="AH952" s="9">
        <f t="shared" si="4435"/>
        <v>-18139</v>
      </c>
      <c r="AI952" s="9">
        <f t="shared" si="4435"/>
        <v>16478</v>
      </c>
      <c r="AJ952" s="9">
        <f t="shared" si="4435"/>
        <v>285071</v>
      </c>
    </row>
    <row r="953" spans="1:36" x14ac:dyDescent="0.2">
      <c r="A953" s="2" t="str">
        <f t="shared" si="4428"/>
        <v>YE Nov-08</v>
      </c>
      <c r="B953" s="9">
        <f t="shared" ref="B953:AJ953" si="4436">IF(OR(B736="C",B748="C"),"C",B748-B736)</f>
        <v>-51641</v>
      </c>
      <c r="C953" s="9">
        <f t="shared" si="4436"/>
        <v>93065</v>
      </c>
      <c r="D953" s="9">
        <f t="shared" si="4436"/>
        <v>-29141</v>
      </c>
      <c r="E953" s="9">
        <f t="shared" si="4436"/>
        <v>-46545</v>
      </c>
      <c r="F953" s="9">
        <f t="shared" si="4436"/>
        <v>11599</v>
      </c>
      <c r="G953" s="9">
        <f t="shared" si="4436"/>
        <v>-51248</v>
      </c>
      <c r="H953" s="9">
        <f t="shared" si="4436"/>
        <v>-37673</v>
      </c>
      <c r="I953" s="9">
        <f t="shared" si="4436"/>
        <v>-28884</v>
      </c>
      <c r="J953" s="9">
        <f t="shared" si="4436"/>
        <v>8358</v>
      </c>
      <c r="K953" s="9">
        <f t="shared" si="4436"/>
        <v>16901</v>
      </c>
      <c r="L953" s="9">
        <f t="shared" si="4436"/>
        <v>-27551</v>
      </c>
      <c r="M953" s="9">
        <f t="shared" si="4436"/>
        <v>1214</v>
      </c>
      <c r="N953" s="9">
        <f t="shared" si="4436"/>
        <v>-9297</v>
      </c>
      <c r="O953" s="9">
        <f t="shared" si="4436"/>
        <v>12228</v>
      </c>
      <c r="P953" s="9">
        <f t="shared" si="4436"/>
        <v>-12459</v>
      </c>
      <c r="Q953" s="9">
        <f t="shared" si="4436"/>
        <v>3881</v>
      </c>
      <c r="R953" s="9">
        <f t="shared" si="4436"/>
        <v>173402</v>
      </c>
      <c r="S953" s="9">
        <f t="shared" si="4436"/>
        <v>161480</v>
      </c>
      <c r="T953" s="9">
        <f t="shared" si="4436"/>
        <v>15091</v>
      </c>
      <c r="U953" s="9">
        <f t="shared" si="4436"/>
        <v>20152</v>
      </c>
      <c r="V953" s="9">
        <f t="shared" si="4436"/>
        <v>110360</v>
      </c>
      <c r="W953" s="9">
        <f t="shared" si="4436"/>
        <v>10264</v>
      </c>
      <c r="X953" s="9">
        <f t="shared" si="4436"/>
        <v>26244</v>
      </c>
      <c r="Y953" s="9">
        <f t="shared" si="4436"/>
        <v>5623</v>
      </c>
      <c r="Z953" s="9">
        <f t="shared" si="4436"/>
        <v>152489</v>
      </c>
      <c r="AA953" s="9">
        <f t="shared" si="4436"/>
        <v>-1734</v>
      </c>
      <c r="AB953" s="9">
        <f t="shared" si="4436"/>
        <v>-33475</v>
      </c>
      <c r="AC953" s="9">
        <f t="shared" si="4436"/>
        <v>-25063</v>
      </c>
      <c r="AD953" s="9">
        <f t="shared" si="4436"/>
        <v>-26205</v>
      </c>
      <c r="AE953" s="9">
        <f t="shared" si="4436"/>
        <v>9325</v>
      </c>
      <c r="AF953" s="9">
        <f t="shared" si="4436"/>
        <v>-11907</v>
      </c>
      <c r="AG953" s="9">
        <f t="shared" si="4436"/>
        <v>-6232</v>
      </c>
      <c r="AH953" s="9">
        <f t="shared" si="4436"/>
        <v>-16420</v>
      </c>
      <c r="AI953" s="9">
        <f t="shared" si="4436"/>
        <v>14707</v>
      </c>
      <c r="AJ953" s="9">
        <f t="shared" si="4436"/>
        <v>116937</v>
      </c>
    </row>
    <row r="954" spans="1:36" x14ac:dyDescent="0.2">
      <c r="A954" s="2" t="str">
        <f t="shared" si="4428"/>
        <v>YE Dec-08</v>
      </c>
      <c r="B954" s="9">
        <f t="shared" ref="B954:AJ954" si="4437">IF(OR(B737="C",B749="C"),"C",B749-B737)</f>
        <v>-73729</v>
      </c>
      <c r="C954" s="9">
        <f t="shared" si="4437"/>
        <v>95513</v>
      </c>
      <c r="D954" s="9">
        <f t="shared" si="4437"/>
        <v>-17906</v>
      </c>
      <c r="E954" s="9">
        <f t="shared" si="4437"/>
        <v>-31686</v>
      </c>
      <c r="F954" s="9">
        <f t="shared" si="4437"/>
        <v>126</v>
      </c>
      <c r="G954" s="9">
        <f t="shared" si="4437"/>
        <v>-51393</v>
      </c>
      <c r="H954" s="9">
        <f t="shared" si="4437"/>
        <v>-27677</v>
      </c>
      <c r="I954" s="9">
        <f t="shared" si="4437"/>
        <v>-31615</v>
      </c>
      <c r="J954" s="9">
        <f t="shared" si="4437"/>
        <v>-10091</v>
      </c>
      <c r="K954" s="9">
        <f t="shared" si="4437"/>
        <v>11889</v>
      </c>
      <c r="L954" s="9">
        <f t="shared" si="4437"/>
        <v>-30446</v>
      </c>
      <c r="M954" s="9">
        <f t="shared" si="4437"/>
        <v>5125</v>
      </c>
      <c r="N954" s="9">
        <f t="shared" si="4437"/>
        <v>-9619</v>
      </c>
      <c r="O954" s="9">
        <f t="shared" si="4437"/>
        <v>5054</v>
      </c>
      <c r="P954" s="9">
        <f t="shared" si="4437"/>
        <v>-9577</v>
      </c>
      <c r="Q954" s="9">
        <f t="shared" si="4437"/>
        <v>4850</v>
      </c>
      <c r="R954" s="9">
        <f t="shared" si="4437"/>
        <v>149613</v>
      </c>
      <c r="S954" s="9">
        <f t="shared" si="4437"/>
        <v>137740</v>
      </c>
      <c r="T954" s="9">
        <f t="shared" si="4437"/>
        <v>11998</v>
      </c>
      <c r="U954" s="9">
        <f t="shared" si="4437"/>
        <v>11770</v>
      </c>
      <c r="V954" s="9">
        <f t="shared" si="4437"/>
        <v>70390</v>
      </c>
      <c r="W954" s="9">
        <f t="shared" si="4437"/>
        <v>12845</v>
      </c>
      <c r="X954" s="9">
        <f t="shared" si="4437"/>
        <v>28363</v>
      </c>
      <c r="Y954" s="9">
        <f t="shared" si="4437"/>
        <v>10491</v>
      </c>
      <c r="Z954" s="9">
        <f t="shared" si="4437"/>
        <v>122086</v>
      </c>
      <c r="AA954" s="9">
        <f t="shared" si="4437"/>
        <v>-7834</v>
      </c>
      <c r="AB954" s="9">
        <f t="shared" si="4437"/>
        <v>-34301</v>
      </c>
      <c r="AC954" s="9">
        <f t="shared" si="4437"/>
        <v>-43509</v>
      </c>
      <c r="AD954" s="9">
        <f t="shared" si="4437"/>
        <v>-27602</v>
      </c>
      <c r="AE954" s="9">
        <f t="shared" si="4437"/>
        <v>13232</v>
      </c>
      <c r="AF954" s="9">
        <f t="shared" si="4437"/>
        <v>-8430</v>
      </c>
      <c r="AG954" s="9">
        <f t="shared" si="4437"/>
        <v>-7138</v>
      </c>
      <c r="AH954" s="9">
        <f t="shared" si="4437"/>
        <v>-14889</v>
      </c>
      <c r="AI954" s="9">
        <f t="shared" si="4437"/>
        <v>14050</v>
      </c>
      <c r="AJ954" s="9">
        <f t="shared" si="4437"/>
        <v>7863</v>
      </c>
    </row>
    <row r="955" spans="1:36" x14ac:dyDescent="0.2">
      <c r="A955" s="2" t="str">
        <f t="shared" si="4428"/>
        <v>YE Jan-09</v>
      </c>
      <c r="B955" s="9">
        <f t="shared" ref="B955:AJ955" si="4438">IF(OR(B738="C",B750="C"),"C",B750-B738)</f>
        <v>-102622</v>
      </c>
      <c r="C955" s="9">
        <f t="shared" si="4438"/>
        <v>29226</v>
      </c>
      <c r="D955" s="9">
        <f t="shared" si="4438"/>
        <v>-16772</v>
      </c>
      <c r="E955" s="9">
        <f t="shared" si="4438"/>
        <v>-34794</v>
      </c>
      <c r="F955" s="9">
        <f t="shared" si="4438"/>
        <v>-15466</v>
      </c>
      <c r="G955" s="9">
        <f t="shared" si="4438"/>
        <v>-80665</v>
      </c>
      <c r="H955" s="9">
        <f t="shared" si="4438"/>
        <v>-28004</v>
      </c>
      <c r="I955" s="9">
        <f t="shared" si="4438"/>
        <v>-9551</v>
      </c>
      <c r="J955" s="9">
        <f t="shared" si="4438"/>
        <v>-28417</v>
      </c>
      <c r="K955" s="9">
        <f t="shared" si="4438"/>
        <v>13644</v>
      </c>
      <c r="L955" s="9">
        <f t="shared" si="4438"/>
        <v>-19749</v>
      </c>
      <c r="M955" s="9">
        <f t="shared" si="4438"/>
        <v>7316</v>
      </c>
      <c r="N955" s="9">
        <f t="shared" si="4438"/>
        <v>-3684</v>
      </c>
      <c r="O955" s="9">
        <f t="shared" si="4438"/>
        <v>4476</v>
      </c>
      <c r="P955" s="9">
        <f t="shared" si="4438"/>
        <v>-8015</v>
      </c>
      <c r="Q955" s="9">
        <f t="shared" si="4438"/>
        <v>1917</v>
      </c>
      <c r="R955" s="9">
        <f t="shared" si="4438"/>
        <v>122167</v>
      </c>
      <c r="S955" s="9">
        <f t="shared" si="4438"/>
        <v>114925</v>
      </c>
      <c r="T955" s="9">
        <f t="shared" si="4438"/>
        <v>-1958</v>
      </c>
      <c r="U955" s="9">
        <f t="shared" si="4438"/>
        <v>-4474</v>
      </c>
      <c r="V955" s="9">
        <f t="shared" si="4438"/>
        <v>-16179</v>
      </c>
      <c r="W955" s="9">
        <f t="shared" si="4438"/>
        <v>8074</v>
      </c>
      <c r="X955" s="9">
        <f t="shared" si="4438"/>
        <v>35425</v>
      </c>
      <c r="Y955" s="9">
        <f t="shared" si="4438"/>
        <v>15246</v>
      </c>
      <c r="Z955" s="9">
        <f t="shared" si="4438"/>
        <v>42563</v>
      </c>
      <c r="AA955" s="9">
        <f t="shared" si="4438"/>
        <v>-10045</v>
      </c>
      <c r="AB955" s="9">
        <f t="shared" si="4438"/>
        <v>-19784</v>
      </c>
      <c r="AC955" s="9">
        <f t="shared" si="4438"/>
        <v>-47888</v>
      </c>
      <c r="AD955" s="9">
        <f t="shared" si="4438"/>
        <v>-21320</v>
      </c>
      <c r="AE955" s="9">
        <f t="shared" si="4438"/>
        <v>-1711</v>
      </c>
      <c r="AF955" s="9">
        <f t="shared" si="4438"/>
        <v>-1908</v>
      </c>
      <c r="AG955" s="9">
        <f t="shared" si="4438"/>
        <v>-8207</v>
      </c>
      <c r="AH955" s="9">
        <f t="shared" si="4438"/>
        <v>-12991</v>
      </c>
      <c r="AI955" s="9">
        <f t="shared" si="4438"/>
        <v>17027</v>
      </c>
      <c r="AJ955" s="9">
        <f t="shared" si="4438"/>
        <v>-239692</v>
      </c>
    </row>
    <row r="956" spans="1:36" x14ac:dyDescent="0.2">
      <c r="A956" s="2" t="str">
        <f t="shared" si="4428"/>
        <v>YE Feb-09</v>
      </c>
      <c r="B956" s="9">
        <f t="shared" ref="B956:AJ956" si="4439">IF(OR(B739="C",B751="C"),"C",B751-B739)</f>
        <v>-115229</v>
      </c>
      <c r="C956" s="9">
        <f t="shared" si="4439"/>
        <v>-54056</v>
      </c>
      <c r="D956" s="9">
        <f t="shared" si="4439"/>
        <v>-6339</v>
      </c>
      <c r="E956" s="9">
        <f t="shared" si="4439"/>
        <v>-42410</v>
      </c>
      <c r="F956" s="9">
        <f t="shared" si="4439"/>
        <v>-19679</v>
      </c>
      <c r="G956" s="9">
        <f t="shared" si="4439"/>
        <v>-136906</v>
      </c>
      <c r="H956" s="9">
        <f t="shared" si="4439"/>
        <v>-27455</v>
      </c>
      <c r="I956" s="9">
        <f t="shared" si="4439"/>
        <v>-454</v>
      </c>
      <c r="J956" s="9">
        <f t="shared" si="4439"/>
        <v>-41147</v>
      </c>
      <c r="K956" s="9">
        <f t="shared" si="4439"/>
        <v>9543</v>
      </c>
      <c r="L956" s="9">
        <f t="shared" si="4439"/>
        <v>-30027</v>
      </c>
      <c r="M956" s="9">
        <f t="shared" si="4439"/>
        <v>14658</v>
      </c>
      <c r="N956" s="9">
        <f t="shared" si="4439"/>
        <v>-11158</v>
      </c>
      <c r="O956" s="9">
        <f t="shared" si="4439"/>
        <v>9905</v>
      </c>
      <c r="P956" s="9">
        <f t="shared" si="4439"/>
        <v>-11879</v>
      </c>
      <c r="Q956" s="9">
        <f t="shared" si="4439"/>
        <v>2846</v>
      </c>
      <c r="R956" s="9">
        <f t="shared" si="4439"/>
        <v>80566</v>
      </c>
      <c r="S956" s="9">
        <f t="shared" si="4439"/>
        <v>78177</v>
      </c>
      <c r="T956" s="9">
        <f t="shared" si="4439"/>
        <v>-12794</v>
      </c>
      <c r="U956" s="9">
        <f t="shared" si="4439"/>
        <v>-27383</v>
      </c>
      <c r="V956" s="9">
        <f t="shared" si="4439"/>
        <v>-63611</v>
      </c>
      <c r="W956" s="9">
        <f t="shared" si="4439"/>
        <v>3896</v>
      </c>
      <c r="X956" s="9">
        <f t="shared" si="4439"/>
        <v>39096</v>
      </c>
      <c r="Y956" s="9">
        <f t="shared" si="4439"/>
        <v>11584</v>
      </c>
      <c r="Z956" s="9">
        <f t="shared" si="4439"/>
        <v>-9039</v>
      </c>
      <c r="AA956" s="9">
        <f t="shared" si="4439"/>
        <v>-27151</v>
      </c>
      <c r="AB956" s="9">
        <f t="shared" si="4439"/>
        <v>-10783</v>
      </c>
      <c r="AC956" s="9">
        <f t="shared" si="4439"/>
        <v>-91364</v>
      </c>
      <c r="AD956" s="9">
        <f t="shared" si="4439"/>
        <v>-20079</v>
      </c>
      <c r="AE956" s="9">
        <f t="shared" si="4439"/>
        <v>-11875</v>
      </c>
      <c r="AF956" s="9">
        <f t="shared" si="4439"/>
        <v>-13486</v>
      </c>
      <c r="AG956" s="9">
        <f t="shared" si="4439"/>
        <v>-8205</v>
      </c>
      <c r="AH956" s="9">
        <f t="shared" si="4439"/>
        <v>-15205</v>
      </c>
      <c r="AI956" s="9">
        <f t="shared" si="4439"/>
        <v>6245</v>
      </c>
      <c r="AJ956" s="9">
        <f t="shared" si="4439"/>
        <v>-620338</v>
      </c>
    </row>
    <row r="957" spans="1:36" x14ac:dyDescent="0.2">
      <c r="A957" s="2" t="str">
        <f t="shared" si="4428"/>
        <v>YE Mar-09</v>
      </c>
      <c r="B957" s="9">
        <f t="shared" ref="B957:AJ957" si="4440">IF(OR(B740="C",B752="C"),"C",B752-B740)</f>
        <v>-151991</v>
      </c>
      <c r="C957" s="9">
        <f t="shared" si="4440"/>
        <v>-83404</v>
      </c>
      <c r="D957" s="9">
        <f t="shared" si="4440"/>
        <v>-22912</v>
      </c>
      <c r="E957" s="9">
        <f t="shared" si="4440"/>
        <v>-37220</v>
      </c>
      <c r="F957" s="9">
        <f t="shared" si="4440"/>
        <v>-47274</v>
      </c>
      <c r="G957" s="9">
        <f t="shared" si="4440"/>
        <v>-162412</v>
      </c>
      <c r="H957" s="9">
        <f t="shared" si="4440"/>
        <v>-31261</v>
      </c>
      <c r="I957" s="9">
        <f t="shared" si="4440"/>
        <v>-8540</v>
      </c>
      <c r="J957" s="9">
        <f t="shared" si="4440"/>
        <v>-47180</v>
      </c>
      <c r="K957" s="9">
        <f t="shared" si="4440"/>
        <v>-3827</v>
      </c>
      <c r="L957" s="9">
        <f t="shared" si="4440"/>
        <v>-50296</v>
      </c>
      <c r="M957" s="9">
        <f t="shared" si="4440"/>
        <v>17833</v>
      </c>
      <c r="N957" s="9">
        <f t="shared" si="4440"/>
        <v>-23277</v>
      </c>
      <c r="O957" s="9">
        <f t="shared" si="4440"/>
        <v>-2284</v>
      </c>
      <c r="P957" s="9">
        <f t="shared" si="4440"/>
        <v>-22466</v>
      </c>
      <c r="Q957" s="9">
        <f t="shared" si="4440"/>
        <v>-2996</v>
      </c>
      <c r="R957" s="9">
        <f t="shared" si="4440"/>
        <v>37985</v>
      </c>
      <c r="S957" s="9">
        <f t="shared" si="4440"/>
        <v>35508</v>
      </c>
      <c r="T957" s="9">
        <f t="shared" si="4440"/>
        <v>-33777</v>
      </c>
      <c r="U957" s="9">
        <f t="shared" si="4440"/>
        <v>-73306</v>
      </c>
      <c r="V957" s="9">
        <f t="shared" si="4440"/>
        <v>-164739</v>
      </c>
      <c r="W957" s="9">
        <f t="shared" si="4440"/>
        <v>-4793</v>
      </c>
      <c r="X957" s="9">
        <f t="shared" si="4440"/>
        <v>28107</v>
      </c>
      <c r="Y957" s="9">
        <f t="shared" si="4440"/>
        <v>3747</v>
      </c>
      <c r="Z957" s="9">
        <f t="shared" si="4440"/>
        <v>-137682</v>
      </c>
      <c r="AA957" s="9">
        <f t="shared" si="4440"/>
        <v>-67806</v>
      </c>
      <c r="AB957" s="9">
        <f t="shared" si="4440"/>
        <v>-27174</v>
      </c>
      <c r="AC957" s="9">
        <f t="shared" si="4440"/>
        <v>-138549</v>
      </c>
      <c r="AD957" s="9">
        <f t="shared" si="4440"/>
        <v>-27259</v>
      </c>
      <c r="AE957" s="9">
        <f t="shared" si="4440"/>
        <v>-35682</v>
      </c>
      <c r="AF957" s="9">
        <f t="shared" si="4440"/>
        <v>-14559</v>
      </c>
      <c r="AG957" s="9">
        <f t="shared" si="4440"/>
        <v>-8456</v>
      </c>
      <c r="AH957" s="9">
        <f t="shared" si="4440"/>
        <v>-20932</v>
      </c>
      <c r="AI957" s="9">
        <f t="shared" si="4440"/>
        <v>2782</v>
      </c>
      <c r="AJ957" s="9">
        <f t="shared" si="4440"/>
        <v>-1223923</v>
      </c>
    </row>
    <row r="958" spans="1:36" x14ac:dyDescent="0.2">
      <c r="A958" s="2" t="str">
        <f t="shared" si="4428"/>
        <v>YE Apr-09</v>
      </c>
      <c r="B958" s="9">
        <f t="shared" ref="B958:AJ958" si="4441">IF(OR(B741="C",B753="C"),"C",B753-B741)</f>
        <v>-123252</v>
      </c>
      <c r="C958" s="9">
        <f t="shared" si="4441"/>
        <v>-126969</v>
      </c>
      <c r="D958" s="9">
        <f t="shared" si="4441"/>
        <v>7265</v>
      </c>
      <c r="E958" s="9">
        <f t="shared" si="4441"/>
        <v>-29884</v>
      </c>
      <c r="F958" s="9">
        <f t="shared" si="4441"/>
        <v>-33817</v>
      </c>
      <c r="G958" s="9">
        <f t="shared" si="4441"/>
        <v>-144825</v>
      </c>
      <c r="H958" s="9">
        <f t="shared" si="4441"/>
        <v>-8933</v>
      </c>
      <c r="I958" s="9">
        <f t="shared" si="4441"/>
        <v>2769</v>
      </c>
      <c r="J958" s="9">
        <f t="shared" si="4441"/>
        <v>-32056</v>
      </c>
      <c r="K958" s="9">
        <f t="shared" si="4441"/>
        <v>5822</v>
      </c>
      <c r="L958" s="9">
        <f t="shared" si="4441"/>
        <v>-27597</v>
      </c>
      <c r="M958" s="9">
        <f t="shared" si="4441"/>
        <v>23518</v>
      </c>
      <c r="N958" s="9">
        <f t="shared" si="4441"/>
        <v>-28453</v>
      </c>
      <c r="O958" s="9">
        <f t="shared" si="4441"/>
        <v>1800</v>
      </c>
      <c r="P958" s="9">
        <f t="shared" si="4441"/>
        <v>-21185</v>
      </c>
      <c r="Q958" s="9">
        <f t="shared" si="4441"/>
        <v>-4193</v>
      </c>
      <c r="R958" s="9">
        <f t="shared" si="4441"/>
        <v>25818</v>
      </c>
      <c r="S958" s="9">
        <f t="shared" si="4441"/>
        <v>20348</v>
      </c>
      <c r="T958" s="9">
        <f t="shared" si="4441"/>
        <v>-30037</v>
      </c>
      <c r="U958" s="9">
        <f t="shared" si="4441"/>
        <v>-58743</v>
      </c>
      <c r="V958" s="9">
        <f t="shared" si="4441"/>
        <v>-132227</v>
      </c>
      <c r="W958" s="9">
        <f t="shared" si="4441"/>
        <v>-2000</v>
      </c>
      <c r="X958" s="9">
        <f t="shared" si="4441"/>
        <v>28307</v>
      </c>
      <c r="Y958" s="9">
        <f t="shared" si="4441"/>
        <v>2336</v>
      </c>
      <c r="Z958" s="9">
        <f t="shared" si="4441"/>
        <v>-103589</v>
      </c>
      <c r="AA958" s="9">
        <f t="shared" si="4441"/>
        <v>-67559</v>
      </c>
      <c r="AB958" s="9">
        <f t="shared" si="4441"/>
        <v>-13359</v>
      </c>
      <c r="AC958" s="9">
        <f t="shared" si="4441"/>
        <v>-142233</v>
      </c>
      <c r="AD958" s="9">
        <f t="shared" si="4441"/>
        <v>-18004</v>
      </c>
      <c r="AE958" s="9">
        <f t="shared" si="4441"/>
        <v>-23314</v>
      </c>
      <c r="AF958" s="9">
        <f t="shared" si="4441"/>
        <v>-14830</v>
      </c>
      <c r="AG958" s="9">
        <f t="shared" si="4441"/>
        <v>-7154</v>
      </c>
      <c r="AH958" s="9">
        <f t="shared" si="4441"/>
        <v>-16414</v>
      </c>
      <c r="AI958" s="9">
        <f t="shared" si="4441"/>
        <v>-1040</v>
      </c>
      <c r="AJ958" s="9">
        <f t="shared" si="4441"/>
        <v>-1010451</v>
      </c>
    </row>
    <row r="959" spans="1:36" x14ac:dyDescent="0.2">
      <c r="A959" s="2" t="str">
        <f t="shared" si="4428"/>
        <v>YE May-09</v>
      </c>
      <c r="B959" s="9">
        <f t="shared" ref="B959:AJ959" si="4442">IF(OR(B742="C",B754="C"),"C",B754-B742)</f>
        <v>-120167</v>
      </c>
      <c r="C959" s="9">
        <f t="shared" si="4442"/>
        <v>-201173</v>
      </c>
      <c r="D959" s="9">
        <f t="shared" si="4442"/>
        <v>10017</v>
      </c>
      <c r="E959" s="9">
        <f t="shared" si="4442"/>
        <v>-34471</v>
      </c>
      <c r="F959" s="9">
        <f t="shared" si="4442"/>
        <v>-33425</v>
      </c>
      <c r="G959" s="9">
        <f t="shared" si="4442"/>
        <v>-152613</v>
      </c>
      <c r="H959" s="9">
        <f t="shared" si="4442"/>
        <v>-12845</v>
      </c>
      <c r="I959" s="9">
        <f t="shared" si="4442"/>
        <v>5689</v>
      </c>
      <c r="J959" s="9">
        <f t="shared" si="4442"/>
        <v>-23999</v>
      </c>
      <c r="K959" s="9">
        <f t="shared" si="4442"/>
        <v>2615</v>
      </c>
      <c r="L959" s="9">
        <f t="shared" si="4442"/>
        <v>-29833</v>
      </c>
      <c r="M959" s="9">
        <f t="shared" si="4442"/>
        <v>25818</v>
      </c>
      <c r="N959" s="9">
        <f t="shared" si="4442"/>
        <v>-26687</v>
      </c>
      <c r="O959" s="9">
        <f t="shared" si="4442"/>
        <v>905</v>
      </c>
      <c r="P959" s="9">
        <f t="shared" si="4442"/>
        <v>-21982</v>
      </c>
      <c r="Q959" s="9">
        <f t="shared" si="4442"/>
        <v>-4135</v>
      </c>
      <c r="R959" s="9">
        <f t="shared" si="4442"/>
        <v>8325</v>
      </c>
      <c r="S959" s="9">
        <f t="shared" si="4442"/>
        <v>6321</v>
      </c>
      <c r="T959" s="9">
        <f t="shared" si="4442"/>
        <v>-33681</v>
      </c>
      <c r="U959" s="9">
        <f t="shared" si="4442"/>
        <v>-54475</v>
      </c>
      <c r="V959" s="9">
        <f t="shared" si="4442"/>
        <v>-148729</v>
      </c>
      <c r="W959" s="9">
        <f t="shared" si="4442"/>
        <v>-5391</v>
      </c>
      <c r="X959" s="9">
        <f t="shared" si="4442"/>
        <v>30111</v>
      </c>
      <c r="Y959" s="9">
        <f t="shared" si="4442"/>
        <v>-34</v>
      </c>
      <c r="Z959" s="9">
        <f t="shared" si="4442"/>
        <v>-124044</v>
      </c>
      <c r="AA959" s="9">
        <f t="shared" si="4442"/>
        <v>-60654</v>
      </c>
      <c r="AB959" s="9">
        <f t="shared" si="4442"/>
        <v>-5915</v>
      </c>
      <c r="AC959" s="9">
        <f t="shared" si="4442"/>
        <v>-155993</v>
      </c>
      <c r="AD959" s="9">
        <f t="shared" si="4442"/>
        <v>-12587</v>
      </c>
      <c r="AE959" s="9">
        <f t="shared" si="4442"/>
        <v>-20186</v>
      </c>
      <c r="AF959" s="9">
        <f t="shared" si="4442"/>
        <v>-11847</v>
      </c>
      <c r="AG959" s="9">
        <f t="shared" si="4442"/>
        <v>-5168</v>
      </c>
      <c r="AH959" s="9">
        <f t="shared" si="4442"/>
        <v>-20185</v>
      </c>
      <c r="AI959" s="9">
        <f t="shared" si="4442"/>
        <v>-1966</v>
      </c>
      <c r="AJ959" s="9">
        <f t="shared" si="4442"/>
        <v>-1114661</v>
      </c>
    </row>
    <row r="960" spans="1:36" x14ac:dyDescent="0.2">
      <c r="A960" s="2" t="str">
        <f t="shared" si="4428"/>
        <v>YE Jun-09</v>
      </c>
      <c r="B960" s="9">
        <f t="shared" ref="B960:AJ960" si="4443">IF(OR(B743="C",B755="C"),"C",B755-B743)</f>
        <v>-118890</v>
      </c>
      <c r="C960" s="9">
        <f t="shared" si="4443"/>
        <v>-239483</v>
      </c>
      <c r="D960" s="9">
        <f t="shared" si="4443"/>
        <v>14319</v>
      </c>
      <c r="E960" s="9">
        <f t="shared" si="4443"/>
        <v>-24025</v>
      </c>
      <c r="F960" s="9">
        <f t="shared" si="4443"/>
        <v>-36668</v>
      </c>
      <c r="G960" s="9">
        <f t="shared" si="4443"/>
        <v>-159862</v>
      </c>
      <c r="H960" s="9">
        <f t="shared" si="4443"/>
        <v>-5989</v>
      </c>
      <c r="I960" s="9">
        <f t="shared" si="4443"/>
        <v>10564</v>
      </c>
      <c r="J960" s="9">
        <f t="shared" si="4443"/>
        <v>-18863</v>
      </c>
      <c r="K960" s="9">
        <f t="shared" si="4443"/>
        <v>130</v>
      </c>
      <c r="L960" s="9">
        <f t="shared" si="4443"/>
        <v>-20523</v>
      </c>
      <c r="M960" s="9">
        <f t="shared" si="4443"/>
        <v>33756</v>
      </c>
      <c r="N960" s="9">
        <f t="shared" si="4443"/>
        <v>-25717</v>
      </c>
      <c r="O960" s="9">
        <f t="shared" si="4443"/>
        <v>1883</v>
      </c>
      <c r="P960" s="9">
        <f t="shared" si="4443"/>
        <v>-20600</v>
      </c>
      <c r="Q960" s="9">
        <f t="shared" si="4443"/>
        <v>-2471</v>
      </c>
      <c r="R960" s="9">
        <f t="shared" si="4443"/>
        <v>-2097</v>
      </c>
      <c r="S960" s="9">
        <f t="shared" si="4443"/>
        <v>-337</v>
      </c>
      <c r="T960" s="9">
        <f t="shared" si="4443"/>
        <v>-41094</v>
      </c>
      <c r="U960" s="9">
        <f t="shared" si="4443"/>
        <v>-58458</v>
      </c>
      <c r="V960" s="9">
        <f t="shared" si="4443"/>
        <v>-167120</v>
      </c>
      <c r="W960" s="9">
        <f t="shared" si="4443"/>
        <v>-5157</v>
      </c>
      <c r="X960" s="9">
        <f t="shared" si="4443"/>
        <v>27263</v>
      </c>
      <c r="Y960" s="9">
        <f t="shared" si="4443"/>
        <v>2660</v>
      </c>
      <c r="Z960" s="9">
        <f t="shared" si="4443"/>
        <v>-142355</v>
      </c>
      <c r="AA960" s="9">
        <f t="shared" si="4443"/>
        <v>-51510</v>
      </c>
      <c r="AB960" s="9">
        <f t="shared" si="4443"/>
        <v>624</v>
      </c>
      <c r="AC960" s="9">
        <f t="shared" si="4443"/>
        <v>-147669</v>
      </c>
      <c r="AD960" s="9">
        <f t="shared" si="4443"/>
        <v>-7144</v>
      </c>
      <c r="AE960" s="9">
        <f t="shared" si="4443"/>
        <v>-17889</v>
      </c>
      <c r="AF960" s="9">
        <f t="shared" si="4443"/>
        <v>2997</v>
      </c>
      <c r="AG960" s="9">
        <f t="shared" si="4443"/>
        <v>-4495</v>
      </c>
      <c r="AH960" s="9">
        <f t="shared" si="4443"/>
        <v>-19618</v>
      </c>
      <c r="AI960" s="9">
        <f t="shared" si="4443"/>
        <v>-1859</v>
      </c>
      <c r="AJ960" s="9">
        <f t="shared" si="4443"/>
        <v>-1103005</v>
      </c>
    </row>
    <row r="961" spans="1:36" x14ac:dyDescent="0.2">
      <c r="A961" s="2" t="str">
        <f t="shared" si="4428"/>
        <v>YE Jul-09</v>
      </c>
      <c r="B961" s="9">
        <f t="shared" ref="B961:AJ961" si="4444">IF(OR(B744="C",B756="C"),"C",B756-B744)</f>
        <v>-108737</v>
      </c>
      <c r="C961" s="9">
        <f t="shared" si="4444"/>
        <v>-197506</v>
      </c>
      <c r="D961" s="9">
        <f t="shared" si="4444"/>
        <v>20631</v>
      </c>
      <c r="E961" s="9">
        <f t="shared" si="4444"/>
        <v>-15478</v>
      </c>
      <c r="F961" s="9">
        <f t="shared" si="4444"/>
        <v>-41792</v>
      </c>
      <c r="G961" s="9">
        <f t="shared" si="4444"/>
        <v>-158072</v>
      </c>
      <c r="H961" s="9">
        <f t="shared" si="4444"/>
        <v>9067</v>
      </c>
      <c r="I961" s="9">
        <f t="shared" si="4444"/>
        <v>12831</v>
      </c>
      <c r="J961" s="9">
        <f t="shared" si="4444"/>
        <v>-15152</v>
      </c>
      <c r="K961" s="9">
        <f t="shared" si="4444"/>
        <v>-6376</v>
      </c>
      <c r="L961" s="9">
        <f t="shared" si="4444"/>
        <v>-17896</v>
      </c>
      <c r="M961" s="9">
        <f t="shared" si="4444"/>
        <v>52474</v>
      </c>
      <c r="N961" s="9">
        <f t="shared" si="4444"/>
        <v>-23935</v>
      </c>
      <c r="O961" s="9">
        <f t="shared" si="4444"/>
        <v>-3837</v>
      </c>
      <c r="P961" s="9">
        <f t="shared" si="4444"/>
        <v>-17895</v>
      </c>
      <c r="Q961" s="9">
        <f t="shared" si="4444"/>
        <v>-3953</v>
      </c>
      <c r="R961" s="9">
        <f t="shared" si="4444"/>
        <v>-16433</v>
      </c>
      <c r="S961" s="9">
        <f t="shared" si="4444"/>
        <v>-14428</v>
      </c>
      <c r="T961" s="9">
        <f t="shared" si="4444"/>
        <v>-44616</v>
      </c>
      <c r="U961" s="9">
        <f t="shared" si="4444"/>
        <v>-53503</v>
      </c>
      <c r="V961" s="9">
        <f t="shared" si="4444"/>
        <v>-178172</v>
      </c>
      <c r="W961" s="9">
        <f t="shared" si="4444"/>
        <v>-6107</v>
      </c>
      <c r="X961" s="9">
        <f t="shared" si="4444"/>
        <v>29191</v>
      </c>
      <c r="Y961" s="9">
        <f t="shared" si="4444"/>
        <v>3322</v>
      </c>
      <c r="Z961" s="9">
        <f t="shared" si="4444"/>
        <v>-151767</v>
      </c>
      <c r="AA961" s="9">
        <f t="shared" si="4444"/>
        <v>-45030</v>
      </c>
      <c r="AB961" s="9">
        <f t="shared" si="4444"/>
        <v>4743</v>
      </c>
      <c r="AC961" s="9">
        <f t="shared" si="4444"/>
        <v>-110097</v>
      </c>
      <c r="AD961" s="9">
        <f t="shared" si="4444"/>
        <v>-3521</v>
      </c>
      <c r="AE961" s="9">
        <f t="shared" si="4444"/>
        <v>-16261</v>
      </c>
      <c r="AF961" s="9">
        <f t="shared" si="4444"/>
        <v>-5019</v>
      </c>
      <c r="AG961" s="9">
        <f t="shared" si="4444"/>
        <v>-4429</v>
      </c>
      <c r="AH961" s="9">
        <f t="shared" si="4444"/>
        <v>-19267</v>
      </c>
      <c r="AI961" s="9">
        <f t="shared" si="4444"/>
        <v>-4130</v>
      </c>
      <c r="AJ961" s="9">
        <f t="shared" si="4444"/>
        <v>-984956</v>
      </c>
    </row>
    <row r="962" spans="1:36" x14ac:dyDescent="0.2">
      <c r="A962" s="2" t="str">
        <f t="shared" si="4428"/>
        <v>YE Aug-09</v>
      </c>
      <c r="B962" s="9">
        <f t="shared" ref="B962:AJ962" si="4445">IF(OR(B745="C",B757="C"),"C",B757-B745)</f>
        <v>-84696</v>
      </c>
      <c r="C962" s="9">
        <f t="shared" si="4445"/>
        <v>-230864</v>
      </c>
      <c r="D962" s="9">
        <f t="shared" si="4445"/>
        <v>24351</v>
      </c>
      <c r="E962" s="9">
        <f t="shared" si="4445"/>
        <v>-15752</v>
      </c>
      <c r="F962" s="9">
        <f t="shared" si="4445"/>
        <v>-44812</v>
      </c>
      <c r="G962" s="9">
        <f t="shared" si="4445"/>
        <v>-168312</v>
      </c>
      <c r="H962" s="9">
        <f t="shared" si="4445"/>
        <v>10376</v>
      </c>
      <c r="I962" s="9">
        <f t="shared" si="4445"/>
        <v>16710</v>
      </c>
      <c r="J962" s="9">
        <f t="shared" si="4445"/>
        <v>-10159</v>
      </c>
      <c r="K962" s="9">
        <f t="shared" si="4445"/>
        <v>-14370</v>
      </c>
      <c r="L962" s="9">
        <f t="shared" si="4445"/>
        <v>-3270</v>
      </c>
      <c r="M962" s="9">
        <f t="shared" si="4445"/>
        <v>54962</v>
      </c>
      <c r="N962" s="9">
        <f t="shared" si="4445"/>
        <v>-18528</v>
      </c>
      <c r="O962" s="9">
        <f t="shared" si="4445"/>
        <v>-3952</v>
      </c>
      <c r="P962" s="9">
        <f t="shared" si="4445"/>
        <v>-15949</v>
      </c>
      <c r="Q962" s="9">
        <f t="shared" si="4445"/>
        <v>-4273</v>
      </c>
      <c r="R962" s="9">
        <f t="shared" si="4445"/>
        <v>-12791</v>
      </c>
      <c r="S962" s="9">
        <f t="shared" si="4445"/>
        <v>-6530</v>
      </c>
      <c r="T962" s="9">
        <f t="shared" si="4445"/>
        <v>-43912</v>
      </c>
      <c r="U962" s="9">
        <f t="shared" si="4445"/>
        <v>-45299</v>
      </c>
      <c r="V962" s="9">
        <f t="shared" si="4445"/>
        <v>-169997</v>
      </c>
      <c r="W962" s="9">
        <f t="shared" si="4445"/>
        <v>-4302</v>
      </c>
      <c r="X962" s="9">
        <f t="shared" si="4445"/>
        <v>28619</v>
      </c>
      <c r="Y962" s="9">
        <f t="shared" si="4445"/>
        <v>9517</v>
      </c>
      <c r="Z962" s="9">
        <f t="shared" si="4445"/>
        <v>-136162</v>
      </c>
      <c r="AA962" s="9">
        <f t="shared" si="4445"/>
        <v>-45301</v>
      </c>
      <c r="AB962" s="9">
        <f t="shared" si="4445"/>
        <v>22495</v>
      </c>
      <c r="AC962" s="9">
        <f t="shared" si="4445"/>
        <v>-106743</v>
      </c>
      <c r="AD962" s="9">
        <f t="shared" si="4445"/>
        <v>1339</v>
      </c>
      <c r="AE962" s="9">
        <f t="shared" si="4445"/>
        <v>-9027</v>
      </c>
      <c r="AF962" s="9">
        <f t="shared" si="4445"/>
        <v>2183</v>
      </c>
      <c r="AG962" s="9">
        <f t="shared" si="4445"/>
        <v>-3861</v>
      </c>
      <c r="AH962" s="9">
        <f t="shared" si="4445"/>
        <v>-17804</v>
      </c>
      <c r="AI962" s="9">
        <f t="shared" si="4445"/>
        <v>-1568</v>
      </c>
      <c r="AJ962" s="9">
        <f t="shared" si="4445"/>
        <v>-904993</v>
      </c>
    </row>
    <row r="963" spans="1:36" x14ac:dyDescent="0.2">
      <c r="A963" s="2" t="str">
        <f t="shared" si="4428"/>
        <v>YE Sep-09</v>
      </c>
      <c r="B963" s="9">
        <f t="shared" ref="B963:AJ963" si="4446">IF(OR(B746="C",B758="C"),"C",B758-B746)</f>
        <v>-73513</v>
      </c>
      <c r="C963" s="9">
        <f t="shared" si="4446"/>
        <v>-217963</v>
      </c>
      <c r="D963" s="9">
        <f t="shared" si="4446"/>
        <v>29058</v>
      </c>
      <c r="E963" s="9">
        <f t="shared" si="4446"/>
        <v>-2888</v>
      </c>
      <c r="F963" s="9">
        <f t="shared" si="4446"/>
        <v>-33545</v>
      </c>
      <c r="G963" s="9">
        <f t="shared" si="4446"/>
        <v>-136012</v>
      </c>
      <c r="H963" s="9">
        <f t="shared" si="4446"/>
        <v>17436</v>
      </c>
      <c r="I963" s="9">
        <f t="shared" si="4446"/>
        <v>19086</v>
      </c>
      <c r="J963" s="9">
        <f t="shared" si="4446"/>
        <v>-4470</v>
      </c>
      <c r="K963" s="9">
        <f t="shared" si="4446"/>
        <v>-14050</v>
      </c>
      <c r="L963" s="9">
        <f t="shared" si="4446"/>
        <v>-2980</v>
      </c>
      <c r="M963" s="9">
        <f t="shared" si="4446"/>
        <v>59296</v>
      </c>
      <c r="N963" s="9">
        <f t="shared" si="4446"/>
        <v>-9280</v>
      </c>
      <c r="O963" s="9">
        <f t="shared" si="4446"/>
        <v>-8272</v>
      </c>
      <c r="P963" s="9">
        <f t="shared" si="4446"/>
        <v>-12908</v>
      </c>
      <c r="Q963" s="9">
        <f t="shared" si="4446"/>
        <v>-2815</v>
      </c>
      <c r="R963" s="9">
        <f t="shared" si="4446"/>
        <v>-11359</v>
      </c>
      <c r="S963" s="9">
        <f t="shared" si="4446"/>
        <v>-1134</v>
      </c>
      <c r="T963" s="9">
        <f t="shared" si="4446"/>
        <v>-37960</v>
      </c>
      <c r="U963" s="9">
        <f t="shared" si="4446"/>
        <v>-51897</v>
      </c>
      <c r="V963" s="9">
        <f t="shared" si="4446"/>
        <v>-166205</v>
      </c>
      <c r="W963" s="9">
        <f t="shared" si="4446"/>
        <v>-620</v>
      </c>
      <c r="X963" s="9">
        <f t="shared" si="4446"/>
        <v>29421</v>
      </c>
      <c r="Y963" s="9">
        <f t="shared" si="4446"/>
        <v>14898</v>
      </c>
      <c r="Z963" s="9">
        <f t="shared" si="4446"/>
        <v>-122504</v>
      </c>
      <c r="AA963" s="9">
        <f t="shared" si="4446"/>
        <v>-35591</v>
      </c>
      <c r="AB963" s="9">
        <f t="shared" si="4446"/>
        <v>35921</v>
      </c>
      <c r="AC963" s="9">
        <f t="shared" si="4446"/>
        <v>-88298</v>
      </c>
      <c r="AD963" s="9">
        <f t="shared" si="4446"/>
        <v>4698</v>
      </c>
      <c r="AE963" s="9">
        <f t="shared" si="4446"/>
        <v>-577</v>
      </c>
      <c r="AF963" s="9">
        <f t="shared" si="4446"/>
        <v>1938</v>
      </c>
      <c r="AG963" s="9">
        <f t="shared" si="4446"/>
        <v>-3760</v>
      </c>
      <c r="AH963" s="9">
        <f t="shared" si="4446"/>
        <v>-16690</v>
      </c>
      <c r="AI963" s="9">
        <f t="shared" si="4446"/>
        <v>-1321</v>
      </c>
      <c r="AJ963" s="9">
        <f t="shared" si="4446"/>
        <v>-721225</v>
      </c>
    </row>
    <row r="964" spans="1:36" x14ac:dyDescent="0.2">
      <c r="A964" s="2" t="str">
        <f t="shared" si="4428"/>
        <v>YE Oct-09</v>
      </c>
      <c r="B964" s="9">
        <f t="shared" ref="B964:AJ964" si="4447">IF(OR(B747="C",B759="C"),"C",B759-B747)</f>
        <v>-68766</v>
      </c>
      <c r="C964" s="9">
        <f t="shared" si="4447"/>
        <v>-238700</v>
      </c>
      <c r="D964" s="9">
        <f t="shared" si="4447"/>
        <v>28302</v>
      </c>
      <c r="E964" s="9">
        <f t="shared" si="4447"/>
        <v>-3965</v>
      </c>
      <c r="F964" s="9">
        <f t="shared" si="4447"/>
        <v>-33886</v>
      </c>
      <c r="G964" s="9">
        <f t="shared" si="4447"/>
        <v>-139550</v>
      </c>
      <c r="H964" s="9">
        <f t="shared" si="4447"/>
        <v>-1055</v>
      </c>
      <c r="I964" s="9">
        <f t="shared" si="4447"/>
        <v>19105</v>
      </c>
      <c r="J964" s="9">
        <f t="shared" si="4447"/>
        <v>-8448</v>
      </c>
      <c r="K964" s="9">
        <f t="shared" si="4447"/>
        <v>-8515</v>
      </c>
      <c r="L964" s="9">
        <f t="shared" si="4447"/>
        <v>-6358</v>
      </c>
      <c r="M964" s="9">
        <f t="shared" si="4447"/>
        <v>39314</v>
      </c>
      <c r="N964" s="9">
        <f t="shared" si="4447"/>
        <v>-19163</v>
      </c>
      <c r="O964" s="9">
        <f t="shared" si="4447"/>
        <v>-16488</v>
      </c>
      <c r="P964" s="9">
        <f t="shared" si="4447"/>
        <v>-14194</v>
      </c>
      <c r="Q964" s="9">
        <f t="shared" si="4447"/>
        <v>-6723</v>
      </c>
      <c r="R964" s="9">
        <f t="shared" si="4447"/>
        <v>-41847</v>
      </c>
      <c r="S964" s="9">
        <f t="shared" si="4447"/>
        <v>-20747</v>
      </c>
      <c r="T964" s="9">
        <f t="shared" si="4447"/>
        <v>-37211</v>
      </c>
      <c r="U964" s="9">
        <f t="shared" si="4447"/>
        <v>-49246</v>
      </c>
      <c r="V964" s="9">
        <f t="shared" si="4447"/>
        <v>-162844</v>
      </c>
      <c r="W964" s="9">
        <f t="shared" si="4447"/>
        <v>-5985</v>
      </c>
      <c r="X964" s="9">
        <f t="shared" si="4447"/>
        <v>32821</v>
      </c>
      <c r="Y964" s="9">
        <f t="shared" si="4447"/>
        <v>11137</v>
      </c>
      <c r="Z964" s="9">
        <f t="shared" si="4447"/>
        <v>-124869</v>
      </c>
      <c r="AA964" s="9">
        <f t="shared" si="4447"/>
        <v>-41083</v>
      </c>
      <c r="AB964" s="9">
        <f t="shared" si="4447"/>
        <v>42451</v>
      </c>
      <c r="AC964" s="9">
        <f t="shared" si="4447"/>
        <v>-69571</v>
      </c>
      <c r="AD964" s="9">
        <f t="shared" si="4447"/>
        <v>10139</v>
      </c>
      <c r="AE964" s="9">
        <f t="shared" si="4447"/>
        <v>-971</v>
      </c>
      <c r="AF964" s="9">
        <f t="shared" si="4447"/>
        <v>-5977</v>
      </c>
      <c r="AG964" s="9">
        <f t="shared" si="4447"/>
        <v>-3551</v>
      </c>
      <c r="AH964" s="9">
        <f t="shared" si="4447"/>
        <v>-14556</v>
      </c>
      <c r="AI964" s="9">
        <f t="shared" si="4447"/>
        <v>2954</v>
      </c>
      <c r="AJ964" s="9">
        <f t="shared" si="4447"/>
        <v>-812433</v>
      </c>
    </row>
    <row r="965" spans="1:36" x14ac:dyDescent="0.2">
      <c r="A965" s="2" t="str">
        <f t="shared" si="4428"/>
        <v>YE Nov-09</v>
      </c>
      <c r="B965" s="9">
        <f t="shared" ref="B965:AJ965" si="4448">IF(OR(B748="C",B760="C"),"C",B760-B748)</f>
        <v>-60892</v>
      </c>
      <c r="C965" s="9">
        <f t="shared" si="4448"/>
        <v>-226120</v>
      </c>
      <c r="D965" s="9">
        <f t="shared" si="4448"/>
        <v>29588</v>
      </c>
      <c r="E965" s="9">
        <f t="shared" si="4448"/>
        <v>-2425</v>
      </c>
      <c r="F965" s="9">
        <f t="shared" si="4448"/>
        <v>-29310</v>
      </c>
      <c r="G965" s="9">
        <f t="shared" si="4448"/>
        <v>-108820</v>
      </c>
      <c r="H965" s="9">
        <f t="shared" si="4448"/>
        <v>-2598</v>
      </c>
      <c r="I965" s="9">
        <f t="shared" si="4448"/>
        <v>17517</v>
      </c>
      <c r="J965" s="9">
        <f t="shared" si="4448"/>
        <v>-8611</v>
      </c>
      <c r="K965" s="9">
        <f t="shared" si="4448"/>
        <v>-18048</v>
      </c>
      <c r="L965" s="9">
        <f t="shared" si="4448"/>
        <v>-10399</v>
      </c>
      <c r="M965" s="9">
        <f t="shared" si="4448"/>
        <v>32139</v>
      </c>
      <c r="N965" s="9">
        <f t="shared" si="4448"/>
        <v>-19940</v>
      </c>
      <c r="O965" s="9">
        <f t="shared" si="4448"/>
        <v>-14990</v>
      </c>
      <c r="P965" s="9">
        <f t="shared" si="4448"/>
        <v>-12302</v>
      </c>
      <c r="Q965" s="9">
        <f t="shared" si="4448"/>
        <v>-8137</v>
      </c>
      <c r="R965" s="9">
        <f t="shared" si="4448"/>
        <v>-49851</v>
      </c>
      <c r="S965" s="9">
        <f t="shared" si="4448"/>
        <v>-30699</v>
      </c>
      <c r="T965" s="9">
        <f t="shared" si="4448"/>
        <v>-27561</v>
      </c>
      <c r="U965" s="9">
        <f t="shared" si="4448"/>
        <v>-39471</v>
      </c>
      <c r="V965" s="9">
        <f t="shared" si="4448"/>
        <v>-142683</v>
      </c>
      <c r="W965" s="9">
        <f t="shared" si="4448"/>
        <v>-8117</v>
      </c>
      <c r="X965" s="9">
        <f t="shared" si="4448"/>
        <v>32397</v>
      </c>
      <c r="Y965" s="9">
        <f t="shared" si="4448"/>
        <v>9463</v>
      </c>
      <c r="Z965" s="9">
        <f t="shared" si="4448"/>
        <v>-108938</v>
      </c>
      <c r="AA965" s="9">
        <f t="shared" si="4448"/>
        <v>-37491</v>
      </c>
      <c r="AB965" s="9">
        <f t="shared" si="4448"/>
        <v>54003</v>
      </c>
      <c r="AC965" s="9">
        <f t="shared" si="4448"/>
        <v>-30934</v>
      </c>
      <c r="AD965" s="9">
        <f t="shared" si="4448"/>
        <v>13780</v>
      </c>
      <c r="AE965" s="9">
        <f t="shared" si="4448"/>
        <v>867</v>
      </c>
      <c r="AF965" s="9">
        <f t="shared" si="4448"/>
        <v>-10975</v>
      </c>
      <c r="AG965" s="9">
        <f t="shared" si="4448"/>
        <v>-2989</v>
      </c>
      <c r="AH965" s="9">
        <f t="shared" si="4448"/>
        <v>-12555</v>
      </c>
      <c r="AI965" s="9">
        <f t="shared" si="4448"/>
        <v>8680</v>
      </c>
      <c r="AJ965" s="9">
        <f t="shared" si="4448"/>
        <v>-686788</v>
      </c>
    </row>
    <row r="966" spans="1:36" x14ac:dyDescent="0.2">
      <c r="A966" s="2" t="str">
        <f t="shared" si="4428"/>
        <v>YE Dec-09</v>
      </c>
      <c r="B966" s="9">
        <f t="shared" ref="B966:AJ966" si="4449">IF(OR(B749="C",B761="C"),"C",B761-B749)</f>
        <v>-26959</v>
      </c>
      <c r="C966" s="9">
        <f t="shared" si="4449"/>
        <v>-228175</v>
      </c>
      <c r="D966" s="9">
        <f t="shared" si="4449"/>
        <v>32699</v>
      </c>
      <c r="E966" s="9">
        <f t="shared" si="4449"/>
        <v>-18113</v>
      </c>
      <c r="F966" s="9">
        <f t="shared" si="4449"/>
        <v>-7763</v>
      </c>
      <c r="G966" s="9">
        <f t="shared" si="4449"/>
        <v>-86479</v>
      </c>
      <c r="H966" s="9">
        <f t="shared" si="4449"/>
        <v>-2924</v>
      </c>
      <c r="I966" s="9">
        <f t="shared" si="4449"/>
        <v>14586</v>
      </c>
      <c r="J966" s="9">
        <f t="shared" si="4449"/>
        <v>-2012</v>
      </c>
      <c r="K966" s="9">
        <f t="shared" si="4449"/>
        <v>-8640</v>
      </c>
      <c r="L966" s="9">
        <f t="shared" si="4449"/>
        <v>-18137</v>
      </c>
      <c r="M966" s="9">
        <f t="shared" si="4449"/>
        <v>31901</v>
      </c>
      <c r="N966" s="9">
        <f t="shared" si="4449"/>
        <v>-17814</v>
      </c>
      <c r="O966" s="9">
        <f t="shared" si="4449"/>
        <v>-10811</v>
      </c>
      <c r="P966" s="9">
        <f t="shared" si="4449"/>
        <v>-14118</v>
      </c>
      <c r="Q966" s="9">
        <f t="shared" si="4449"/>
        <v>-6357</v>
      </c>
      <c r="R966" s="9">
        <f t="shared" si="4449"/>
        <v>-35233</v>
      </c>
      <c r="S966" s="9">
        <f t="shared" si="4449"/>
        <v>-13042</v>
      </c>
      <c r="T966" s="9">
        <f t="shared" si="4449"/>
        <v>-20669</v>
      </c>
      <c r="U966" s="9">
        <f t="shared" si="4449"/>
        <v>-31314</v>
      </c>
      <c r="V966" s="9">
        <f t="shared" si="4449"/>
        <v>-99399</v>
      </c>
      <c r="W966" s="9">
        <f t="shared" si="4449"/>
        <v>-14721</v>
      </c>
      <c r="X966" s="9">
        <f t="shared" si="4449"/>
        <v>34240</v>
      </c>
      <c r="Y966" s="9">
        <f t="shared" si="4449"/>
        <v>8252</v>
      </c>
      <c r="Z966" s="9">
        <f t="shared" si="4449"/>
        <v>-71626</v>
      </c>
      <c r="AA966" s="9">
        <f t="shared" si="4449"/>
        <v>-22552</v>
      </c>
      <c r="AB966" s="9">
        <f t="shared" si="4449"/>
        <v>68589</v>
      </c>
      <c r="AC966" s="9">
        <f t="shared" si="4449"/>
        <v>10716</v>
      </c>
      <c r="AD966" s="9">
        <f t="shared" si="4449"/>
        <v>24738</v>
      </c>
      <c r="AE966" s="9">
        <f t="shared" si="4449"/>
        <v>-2492</v>
      </c>
      <c r="AF966" s="9">
        <f t="shared" si="4449"/>
        <v>-17493</v>
      </c>
      <c r="AG966" s="9">
        <f t="shared" si="4449"/>
        <v>776</v>
      </c>
      <c r="AH966" s="9">
        <f t="shared" si="4449"/>
        <v>-5655</v>
      </c>
      <c r="AI966" s="9">
        <f t="shared" si="4449"/>
        <v>4606</v>
      </c>
      <c r="AJ966" s="9">
        <f t="shared" si="4449"/>
        <v>-466731</v>
      </c>
    </row>
    <row r="967" spans="1:36" x14ac:dyDescent="0.2">
      <c r="A967" s="2" t="str">
        <f t="shared" si="4428"/>
        <v>YE Jan-10</v>
      </c>
      <c r="B967" s="9">
        <f t="shared" ref="B967:AJ967" si="4450">IF(OR(B750="C",B762="C"),"C",B762-B750)</f>
        <v>28811</v>
      </c>
      <c r="C967" s="9">
        <f t="shared" si="4450"/>
        <v>-181009</v>
      </c>
      <c r="D967" s="9">
        <f t="shared" si="4450"/>
        <v>59375</v>
      </c>
      <c r="E967" s="9">
        <f t="shared" si="4450"/>
        <v>-9173</v>
      </c>
      <c r="F967" s="9">
        <f t="shared" si="4450"/>
        <v>6665</v>
      </c>
      <c r="G967" s="9">
        <f t="shared" si="4450"/>
        <v>-50140</v>
      </c>
      <c r="H967" s="9">
        <f t="shared" si="4450"/>
        <v>7963</v>
      </c>
      <c r="I967" s="9">
        <f t="shared" si="4450"/>
        <v>-14535</v>
      </c>
      <c r="J967" s="9">
        <f t="shared" si="4450"/>
        <v>11926</v>
      </c>
      <c r="K967" s="9">
        <f t="shared" si="4450"/>
        <v>-18229</v>
      </c>
      <c r="L967" s="9">
        <f t="shared" si="4450"/>
        <v>-12065</v>
      </c>
      <c r="M967" s="9">
        <f t="shared" si="4450"/>
        <v>30564</v>
      </c>
      <c r="N967" s="9">
        <f t="shared" si="4450"/>
        <v>-17002</v>
      </c>
      <c r="O967" s="9">
        <f t="shared" si="4450"/>
        <v>-14710</v>
      </c>
      <c r="P967" s="9">
        <f t="shared" si="4450"/>
        <v>-13355</v>
      </c>
      <c r="Q967" s="9">
        <f t="shared" si="4450"/>
        <v>-8550</v>
      </c>
      <c r="R967" s="9">
        <f t="shared" si="4450"/>
        <v>-1594</v>
      </c>
      <c r="S967" s="9">
        <f t="shared" si="4450"/>
        <v>23123</v>
      </c>
      <c r="T967" s="9">
        <f t="shared" si="4450"/>
        <v>-12605</v>
      </c>
      <c r="U967" s="9">
        <f t="shared" si="4450"/>
        <v>6943</v>
      </c>
      <c r="V967" s="9">
        <f t="shared" si="4450"/>
        <v>-30367</v>
      </c>
      <c r="W967" s="9">
        <f t="shared" si="4450"/>
        <v>-13554</v>
      </c>
      <c r="X967" s="9">
        <f t="shared" si="4450"/>
        <v>33068</v>
      </c>
      <c r="Y967" s="9">
        <f t="shared" si="4450"/>
        <v>-215</v>
      </c>
      <c r="Z967" s="9">
        <f t="shared" si="4450"/>
        <v>-11065</v>
      </c>
      <c r="AA967" s="9">
        <f t="shared" si="4450"/>
        <v>-19319</v>
      </c>
      <c r="AB967" s="9">
        <f t="shared" si="4450"/>
        <v>55998</v>
      </c>
      <c r="AC967" s="9">
        <f t="shared" si="4450"/>
        <v>55338</v>
      </c>
      <c r="AD967" s="9">
        <f t="shared" si="4450"/>
        <v>29082</v>
      </c>
      <c r="AE967" s="9">
        <f t="shared" si="4450"/>
        <v>-21036</v>
      </c>
      <c r="AF967" s="9">
        <f t="shared" si="4450"/>
        <v>-24641</v>
      </c>
      <c r="AG967" s="9">
        <f t="shared" si="4450"/>
        <v>5034</v>
      </c>
      <c r="AH967" s="9">
        <f t="shared" si="4450"/>
        <v>1977</v>
      </c>
      <c r="AI967" s="9">
        <f t="shared" si="4450"/>
        <v>-1950</v>
      </c>
      <c r="AJ967" s="9">
        <f t="shared" si="4450"/>
        <v>-131309</v>
      </c>
    </row>
    <row r="968" spans="1:36" x14ac:dyDescent="0.2">
      <c r="A968" s="2" t="str">
        <f t="shared" si="4428"/>
        <v>YE Feb-10</v>
      </c>
      <c r="B968" s="9">
        <f t="shared" ref="B968:AJ968" si="4451">IF(OR(B751="C",B763="C"),"C",B763-B751)</f>
        <v>45622</v>
      </c>
      <c r="C968" s="9">
        <f t="shared" si="4451"/>
        <v>-130820</v>
      </c>
      <c r="D968" s="9">
        <f t="shared" si="4451"/>
        <v>57035</v>
      </c>
      <c r="E968" s="9">
        <f t="shared" si="4451"/>
        <v>3289</v>
      </c>
      <c r="F968" s="9">
        <f t="shared" si="4451"/>
        <v>2903</v>
      </c>
      <c r="G968" s="9">
        <f t="shared" si="4451"/>
        <v>-7189</v>
      </c>
      <c r="H968" s="9">
        <f t="shared" si="4451"/>
        <v>11788</v>
      </c>
      <c r="I968" s="9">
        <f t="shared" si="4451"/>
        <v>-17520</v>
      </c>
      <c r="J968" s="9">
        <f t="shared" si="4451"/>
        <v>11363</v>
      </c>
      <c r="K968" s="9">
        <f t="shared" si="4451"/>
        <v>-16562</v>
      </c>
      <c r="L968" s="9">
        <f t="shared" si="4451"/>
        <v>-9200</v>
      </c>
      <c r="M968" s="9">
        <f t="shared" si="4451"/>
        <v>29566</v>
      </c>
      <c r="N968" s="9">
        <f t="shared" si="4451"/>
        <v>-11064</v>
      </c>
      <c r="O968" s="9">
        <f t="shared" si="4451"/>
        <v>-20855</v>
      </c>
      <c r="P968" s="9">
        <f t="shared" si="4451"/>
        <v>-9191</v>
      </c>
      <c r="Q968" s="9">
        <f t="shared" si="4451"/>
        <v>-7585</v>
      </c>
      <c r="R968" s="9">
        <f t="shared" si="4451"/>
        <v>35728</v>
      </c>
      <c r="S968" s="9">
        <f t="shared" si="4451"/>
        <v>56130</v>
      </c>
      <c r="T968" s="9">
        <f t="shared" si="4451"/>
        <v>-10738</v>
      </c>
      <c r="U968" s="9">
        <f t="shared" si="4451"/>
        <v>13269</v>
      </c>
      <c r="V968" s="9">
        <f t="shared" si="4451"/>
        <v>5880</v>
      </c>
      <c r="W968" s="9">
        <f t="shared" si="4451"/>
        <v>-13484</v>
      </c>
      <c r="X968" s="9">
        <f t="shared" si="4451"/>
        <v>35165</v>
      </c>
      <c r="Y968" s="9">
        <f t="shared" si="4451"/>
        <v>-2359</v>
      </c>
      <c r="Z968" s="9">
        <f t="shared" si="4451"/>
        <v>25205</v>
      </c>
      <c r="AA968" s="9">
        <f t="shared" si="4451"/>
        <v>1247</v>
      </c>
      <c r="AB968" s="9">
        <f t="shared" si="4451"/>
        <v>53890</v>
      </c>
      <c r="AC968" s="9">
        <f t="shared" si="4451"/>
        <v>106072</v>
      </c>
      <c r="AD968" s="9">
        <f t="shared" si="4451"/>
        <v>34220</v>
      </c>
      <c r="AE968" s="9">
        <f t="shared" si="4451"/>
        <v>-16319</v>
      </c>
      <c r="AF968" s="9">
        <f t="shared" si="4451"/>
        <v>-15770</v>
      </c>
      <c r="AG968" s="9">
        <f t="shared" si="4451"/>
        <v>6460</v>
      </c>
      <c r="AH968" s="9">
        <f t="shared" si="4451"/>
        <v>13568</v>
      </c>
      <c r="AI968" s="9">
        <f t="shared" si="4451"/>
        <v>2338</v>
      </c>
      <c r="AJ968" s="9">
        <f t="shared" si="4451"/>
        <v>180746</v>
      </c>
    </row>
    <row r="969" spans="1:36" x14ac:dyDescent="0.2">
      <c r="A969" s="2" t="str">
        <f t="shared" si="4428"/>
        <v>YE Mar-10</v>
      </c>
      <c r="B969" s="9">
        <f t="shared" ref="B969:AJ969" si="4452">IF(OR(B752="C",B764="C"),"C",B764-B752)</f>
        <v>70509</v>
      </c>
      <c r="C969" s="9">
        <f t="shared" si="4452"/>
        <v>-97182</v>
      </c>
      <c r="D969" s="9">
        <f t="shared" si="4452"/>
        <v>74365</v>
      </c>
      <c r="E969" s="9">
        <f t="shared" si="4452"/>
        <v>4833</v>
      </c>
      <c r="F969" s="9">
        <f t="shared" si="4452"/>
        <v>32357</v>
      </c>
      <c r="G969" s="9">
        <f t="shared" si="4452"/>
        <v>28507</v>
      </c>
      <c r="H969" s="9">
        <f t="shared" si="4452"/>
        <v>14620</v>
      </c>
      <c r="I969" s="9">
        <f t="shared" si="4452"/>
        <v>-11925</v>
      </c>
      <c r="J969" s="9">
        <f t="shared" si="4452"/>
        <v>3168</v>
      </c>
      <c r="K969" s="9">
        <f t="shared" si="4452"/>
        <v>-6503</v>
      </c>
      <c r="L969" s="9">
        <f t="shared" si="4452"/>
        <v>1011</v>
      </c>
      <c r="M969" s="9">
        <f t="shared" si="4452"/>
        <v>27483</v>
      </c>
      <c r="N969" s="9">
        <f t="shared" si="4452"/>
        <v>246</v>
      </c>
      <c r="O969" s="9">
        <f t="shared" si="4452"/>
        <v>-13554</v>
      </c>
      <c r="P969" s="9">
        <f t="shared" si="4452"/>
        <v>1511</v>
      </c>
      <c r="Q969" s="9">
        <f t="shared" si="4452"/>
        <v>-4649</v>
      </c>
      <c r="R969" s="9">
        <f t="shared" si="4452"/>
        <v>44711</v>
      </c>
      <c r="S969" s="9">
        <f t="shared" si="4452"/>
        <v>73426</v>
      </c>
      <c r="T969" s="9">
        <f t="shared" si="4452"/>
        <v>-1840</v>
      </c>
      <c r="U969" s="9">
        <f t="shared" si="4452"/>
        <v>48105</v>
      </c>
      <c r="V969" s="9">
        <f t="shared" si="4452"/>
        <v>56091</v>
      </c>
      <c r="W969" s="9">
        <f t="shared" si="4452"/>
        <v>-12270</v>
      </c>
      <c r="X969" s="9">
        <f t="shared" si="4452"/>
        <v>44118</v>
      </c>
      <c r="Y969" s="9">
        <f t="shared" si="4452"/>
        <v>-1343</v>
      </c>
      <c r="Z969" s="9">
        <f t="shared" si="4452"/>
        <v>86599</v>
      </c>
      <c r="AA969" s="9">
        <f t="shared" si="4452"/>
        <v>31086</v>
      </c>
      <c r="AB969" s="9">
        <f t="shared" si="4452"/>
        <v>65595</v>
      </c>
      <c r="AC969" s="9">
        <f t="shared" si="4452"/>
        <v>154515</v>
      </c>
      <c r="AD969" s="9">
        <f t="shared" si="4452"/>
        <v>48577</v>
      </c>
      <c r="AE969" s="9">
        <f t="shared" si="4452"/>
        <v>-3615</v>
      </c>
      <c r="AF969" s="9">
        <f t="shared" si="4452"/>
        <v>-6631</v>
      </c>
      <c r="AG969" s="9">
        <f t="shared" si="4452"/>
        <v>7682</v>
      </c>
      <c r="AH969" s="9">
        <f t="shared" si="4452"/>
        <v>25917</v>
      </c>
      <c r="AI969" s="9">
        <f t="shared" si="4452"/>
        <v>1942</v>
      </c>
      <c r="AJ969" s="9">
        <f t="shared" si="4452"/>
        <v>627442</v>
      </c>
    </row>
    <row r="970" spans="1:36" x14ac:dyDescent="0.2">
      <c r="A970" s="2" t="str">
        <f t="shared" si="4428"/>
        <v>YE Apr-10</v>
      </c>
      <c r="B970" s="9">
        <f t="shared" ref="B970:AJ970" si="4453">IF(OR(B753="C",B765="C"),"C",B765-B753)</f>
        <v>44966</v>
      </c>
      <c r="C970" s="9">
        <f t="shared" si="4453"/>
        <v>-44993</v>
      </c>
      <c r="D970" s="9">
        <f t="shared" si="4453"/>
        <v>51850</v>
      </c>
      <c r="E970" s="9">
        <f t="shared" si="4453"/>
        <v>-7840</v>
      </c>
      <c r="F970" s="9">
        <f t="shared" si="4453"/>
        <v>47531</v>
      </c>
      <c r="G970" s="9">
        <f t="shared" si="4453"/>
        <v>6989</v>
      </c>
      <c r="H970" s="9">
        <f t="shared" si="4453"/>
        <v>-3490</v>
      </c>
      <c r="I970" s="9">
        <f t="shared" si="4453"/>
        <v>-21890</v>
      </c>
      <c r="J970" s="9">
        <f t="shared" si="4453"/>
        <v>-8868</v>
      </c>
      <c r="K970" s="9">
        <f t="shared" si="4453"/>
        <v>-7953</v>
      </c>
      <c r="L970" s="9">
        <f t="shared" si="4453"/>
        <v>-16104</v>
      </c>
      <c r="M970" s="9">
        <f t="shared" si="4453"/>
        <v>26697</v>
      </c>
      <c r="N970" s="9">
        <f t="shared" si="4453"/>
        <v>-5261</v>
      </c>
      <c r="O970" s="9">
        <f t="shared" si="4453"/>
        <v>-20578</v>
      </c>
      <c r="P970" s="9">
        <f t="shared" si="4453"/>
        <v>2644</v>
      </c>
      <c r="Q970" s="9">
        <f t="shared" si="4453"/>
        <v>-4623</v>
      </c>
      <c r="R970" s="9">
        <f t="shared" si="4453"/>
        <v>21627</v>
      </c>
      <c r="S970" s="9">
        <f t="shared" si="4453"/>
        <v>57168</v>
      </c>
      <c r="T970" s="9">
        <f t="shared" si="4453"/>
        <v>-7331</v>
      </c>
      <c r="U970" s="9">
        <f t="shared" si="4453"/>
        <v>42823</v>
      </c>
      <c r="V970" s="9">
        <f t="shared" si="4453"/>
        <v>56857</v>
      </c>
      <c r="W970" s="9">
        <f t="shared" si="4453"/>
        <v>-13596</v>
      </c>
      <c r="X970" s="9">
        <f t="shared" si="4453"/>
        <v>41163</v>
      </c>
      <c r="Y970" s="9">
        <f t="shared" si="4453"/>
        <v>-5503</v>
      </c>
      <c r="Z970" s="9">
        <f t="shared" si="4453"/>
        <v>78925</v>
      </c>
      <c r="AA970" s="9">
        <f t="shared" si="4453"/>
        <v>31285</v>
      </c>
      <c r="AB970" s="9">
        <f t="shared" si="4453"/>
        <v>62718</v>
      </c>
      <c r="AC970" s="9">
        <f t="shared" si="4453"/>
        <v>184777</v>
      </c>
      <c r="AD970" s="9">
        <f t="shared" si="4453"/>
        <v>49910</v>
      </c>
      <c r="AE970" s="9">
        <f t="shared" si="4453"/>
        <v>-5978</v>
      </c>
      <c r="AF970" s="9">
        <f t="shared" si="4453"/>
        <v>-4117</v>
      </c>
      <c r="AG970" s="9">
        <f t="shared" si="4453"/>
        <v>7574</v>
      </c>
      <c r="AH970" s="9">
        <f t="shared" si="4453"/>
        <v>28297</v>
      </c>
      <c r="AI970" s="9">
        <f t="shared" si="4453"/>
        <v>2564</v>
      </c>
      <c r="AJ970" s="9">
        <f t="shared" si="4453"/>
        <v>532155</v>
      </c>
    </row>
    <row r="971" spans="1:36" x14ac:dyDescent="0.2">
      <c r="A971" s="2" t="str">
        <f t="shared" si="4428"/>
        <v>YE May-10</v>
      </c>
      <c r="B971" s="9">
        <f t="shared" ref="B971:AJ971" si="4454">IF(OR(B754="C",B766="C"),"C",B766-B754)</f>
        <v>38870</v>
      </c>
      <c r="C971" s="9">
        <f t="shared" si="4454"/>
        <v>11292</v>
      </c>
      <c r="D971" s="9">
        <f t="shared" si="4454"/>
        <v>46742</v>
      </c>
      <c r="E971" s="9">
        <f t="shared" si="4454"/>
        <v>-7030</v>
      </c>
      <c r="F971" s="9">
        <f t="shared" si="4454"/>
        <v>59047</v>
      </c>
      <c r="G971" s="9">
        <f t="shared" si="4454"/>
        <v>-4129</v>
      </c>
      <c r="H971" s="9">
        <f t="shared" si="4454"/>
        <v>-8097</v>
      </c>
      <c r="I971" s="9">
        <f t="shared" si="4454"/>
        <v>-26324</v>
      </c>
      <c r="J971" s="9">
        <f t="shared" si="4454"/>
        <v>-16287</v>
      </c>
      <c r="K971" s="9">
        <f t="shared" si="4454"/>
        <v>-9249</v>
      </c>
      <c r="L971" s="9">
        <f t="shared" si="4454"/>
        <v>-25032</v>
      </c>
      <c r="M971" s="9">
        <f t="shared" si="4454"/>
        <v>20030</v>
      </c>
      <c r="N971" s="9">
        <f t="shared" si="4454"/>
        <v>-12629</v>
      </c>
      <c r="O971" s="9">
        <f t="shared" si="4454"/>
        <v>-21577</v>
      </c>
      <c r="P971" s="9">
        <f t="shared" si="4454"/>
        <v>2541</v>
      </c>
      <c r="Q971" s="9">
        <f t="shared" si="4454"/>
        <v>-8121</v>
      </c>
      <c r="R971" s="9">
        <f t="shared" si="4454"/>
        <v>-1491</v>
      </c>
      <c r="S971" s="9">
        <f t="shared" si="4454"/>
        <v>36927</v>
      </c>
      <c r="T971" s="9">
        <f t="shared" si="4454"/>
        <v>-14904</v>
      </c>
      <c r="U971" s="9">
        <f t="shared" si="4454"/>
        <v>32002</v>
      </c>
      <c r="V971" s="9">
        <f t="shared" si="4454"/>
        <v>44859</v>
      </c>
      <c r="W971" s="9">
        <f t="shared" si="4454"/>
        <v>-17000</v>
      </c>
      <c r="X971" s="9">
        <f t="shared" si="4454"/>
        <v>33285</v>
      </c>
      <c r="Y971" s="9">
        <f t="shared" si="4454"/>
        <v>-10665</v>
      </c>
      <c r="Z971" s="9">
        <f t="shared" si="4454"/>
        <v>50481</v>
      </c>
      <c r="AA971" s="9">
        <f t="shared" si="4454"/>
        <v>10692</v>
      </c>
      <c r="AB971" s="9">
        <f t="shared" si="4454"/>
        <v>53602</v>
      </c>
      <c r="AC971" s="9">
        <f t="shared" si="4454"/>
        <v>197532</v>
      </c>
      <c r="AD971" s="9">
        <f t="shared" si="4454"/>
        <v>46059</v>
      </c>
      <c r="AE971" s="9">
        <f t="shared" si="4454"/>
        <v>-12065</v>
      </c>
      <c r="AF971" s="9">
        <f t="shared" si="4454"/>
        <v>-12050</v>
      </c>
      <c r="AG971" s="9">
        <f t="shared" si="4454"/>
        <v>4325</v>
      </c>
      <c r="AH971" s="9">
        <f t="shared" si="4454"/>
        <v>29324</v>
      </c>
      <c r="AI971" s="9">
        <f t="shared" si="4454"/>
        <v>-989</v>
      </c>
      <c r="AJ971" s="9">
        <f t="shared" si="4454"/>
        <v>422565</v>
      </c>
    </row>
    <row r="972" spans="1:36" x14ac:dyDescent="0.2">
      <c r="A972" s="2" t="str">
        <f t="shared" si="4428"/>
        <v>YE Jun-10</v>
      </c>
      <c r="B972" s="9">
        <f t="shared" ref="B972:AJ972" si="4455">IF(OR(B755="C",B767="C"),"C",B767-B755)</f>
        <v>49538</v>
      </c>
      <c r="C972" s="9">
        <f t="shared" si="4455"/>
        <v>72267</v>
      </c>
      <c r="D972" s="9">
        <f t="shared" si="4455"/>
        <v>47660</v>
      </c>
      <c r="E972" s="9">
        <f t="shared" si="4455"/>
        <v>-3318</v>
      </c>
      <c r="F972" s="9">
        <f t="shared" si="4455"/>
        <v>85907</v>
      </c>
      <c r="G972" s="9">
        <f t="shared" si="4455"/>
        <v>23890</v>
      </c>
      <c r="H972" s="9">
        <f t="shared" si="4455"/>
        <v>-6247</v>
      </c>
      <c r="I972" s="9">
        <f t="shared" si="4455"/>
        <v>-27978</v>
      </c>
      <c r="J972" s="9">
        <f t="shared" si="4455"/>
        <v>-18333</v>
      </c>
      <c r="K972" s="9">
        <f t="shared" si="4455"/>
        <v>5802</v>
      </c>
      <c r="L972" s="9">
        <f t="shared" si="4455"/>
        <v>-16295</v>
      </c>
      <c r="M972" s="9">
        <f t="shared" si="4455"/>
        <v>8621</v>
      </c>
      <c r="N972" s="9">
        <f t="shared" si="4455"/>
        <v>-11676</v>
      </c>
      <c r="O972" s="9">
        <f t="shared" si="4455"/>
        <v>-23670</v>
      </c>
      <c r="P972" s="9">
        <f t="shared" si="4455"/>
        <v>4823</v>
      </c>
      <c r="Q972" s="9">
        <f t="shared" si="4455"/>
        <v>-8058</v>
      </c>
      <c r="R972" s="9">
        <f t="shared" si="4455"/>
        <v>2327</v>
      </c>
      <c r="S972" s="9">
        <f t="shared" si="4455"/>
        <v>36834</v>
      </c>
      <c r="T972" s="9">
        <f t="shared" si="4455"/>
        <v>-7085</v>
      </c>
      <c r="U972" s="9">
        <f t="shared" si="4455"/>
        <v>33412</v>
      </c>
      <c r="V972" s="9">
        <f t="shared" si="4455"/>
        <v>73302</v>
      </c>
      <c r="W972" s="9">
        <f t="shared" si="4455"/>
        <v>-13772</v>
      </c>
      <c r="X972" s="9">
        <f t="shared" si="4455"/>
        <v>36930</v>
      </c>
      <c r="Y972" s="9">
        <f t="shared" si="4455"/>
        <v>-13818</v>
      </c>
      <c r="Z972" s="9">
        <f t="shared" si="4455"/>
        <v>82644</v>
      </c>
      <c r="AA972" s="9">
        <f t="shared" si="4455"/>
        <v>5568</v>
      </c>
      <c r="AB972" s="9">
        <f t="shared" si="4455"/>
        <v>47886</v>
      </c>
      <c r="AC972" s="9">
        <f t="shared" si="4455"/>
        <v>208688</v>
      </c>
      <c r="AD972" s="9">
        <f t="shared" si="4455"/>
        <v>44535</v>
      </c>
      <c r="AE972" s="9">
        <f t="shared" si="4455"/>
        <v>-11583</v>
      </c>
      <c r="AF972" s="9">
        <f t="shared" si="4455"/>
        <v>-12455</v>
      </c>
      <c r="AG972" s="9">
        <f t="shared" si="4455"/>
        <v>5254</v>
      </c>
      <c r="AH972" s="9">
        <f t="shared" si="4455"/>
        <v>31259</v>
      </c>
      <c r="AI972" s="9">
        <f t="shared" si="4455"/>
        <v>4145</v>
      </c>
      <c r="AJ972" s="9">
        <f t="shared" si="4455"/>
        <v>617523</v>
      </c>
    </row>
    <row r="973" spans="1:36" x14ac:dyDescent="0.2">
      <c r="A973" s="2" t="str">
        <f t="shared" si="4428"/>
        <v>YE Jul-10</v>
      </c>
      <c r="B973" s="9">
        <f t="shared" ref="B973:AJ973" si="4456">IF(OR(B756="C",B768="C"),"C",B768-B756)</f>
        <v>49253</v>
      </c>
      <c r="C973" s="9">
        <f t="shared" si="4456"/>
        <v>41656</v>
      </c>
      <c r="D973" s="9">
        <f t="shared" si="4456"/>
        <v>41727</v>
      </c>
      <c r="E973" s="9">
        <f t="shared" si="4456"/>
        <v>1438</v>
      </c>
      <c r="F973" s="9">
        <f t="shared" si="4456"/>
        <v>102743</v>
      </c>
      <c r="G973" s="9">
        <f t="shared" si="4456"/>
        <v>39612</v>
      </c>
      <c r="H973" s="9">
        <f t="shared" si="4456"/>
        <v>-18280</v>
      </c>
      <c r="I973" s="9">
        <f t="shared" si="4456"/>
        <v>-29277</v>
      </c>
      <c r="J973" s="9">
        <f t="shared" si="4456"/>
        <v>-16781</v>
      </c>
      <c r="K973" s="9">
        <f t="shared" si="4456"/>
        <v>8691</v>
      </c>
      <c r="L973" s="9">
        <f t="shared" si="4456"/>
        <v>-19877</v>
      </c>
      <c r="M973" s="9">
        <f t="shared" si="4456"/>
        <v>-18271</v>
      </c>
      <c r="N973" s="9">
        <f t="shared" si="4456"/>
        <v>-18825</v>
      </c>
      <c r="O973" s="9">
        <f t="shared" si="4456"/>
        <v>-18487</v>
      </c>
      <c r="P973" s="9">
        <f t="shared" si="4456"/>
        <v>4860</v>
      </c>
      <c r="Q973" s="9">
        <f t="shared" si="4456"/>
        <v>-8105</v>
      </c>
      <c r="R973" s="9">
        <f t="shared" si="4456"/>
        <v>2408</v>
      </c>
      <c r="S973" s="9">
        <f t="shared" si="4456"/>
        <v>38216</v>
      </c>
      <c r="T973" s="9">
        <f t="shared" si="4456"/>
        <v>-9762</v>
      </c>
      <c r="U973" s="9">
        <f t="shared" si="4456"/>
        <v>31769</v>
      </c>
      <c r="V973" s="9">
        <f t="shared" si="4456"/>
        <v>77729</v>
      </c>
      <c r="W973" s="9">
        <f t="shared" si="4456"/>
        <v>-12764</v>
      </c>
      <c r="X973" s="9">
        <f t="shared" si="4456"/>
        <v>33453</v>
      </c>
      <c r="Y973" s="9">
        <f t="shared" si="4456"/>
        <v>-18089</v>
      </c>
      <c r="Z973" s="9">
        <f t="shared" si="4456"/>
        <v>80331</v>
      </c>
      <c r="AA973" s="9">
        <f t="shared" si="4456"/>
        <v>1263</v>
      </c>
      <c r="AB973" s="9">
        <f t="shared" si="4456"/>
        <v>40294</v>
      </c>
      <c r="AC973" s="9">
        <f t="shared" si="4456"/>
        <v>197346</v>
      </c>
      <c r="AD973" s="9">
        <f t="shared" si="4456"/>
        <v>40902</v>
      </c>
      <c r="AE973" s="9">
        <f t="shared" si="4456"/>
        <v>-15382</v>
      </c>
      <c r="AF973" s="9">
        <f t="shared" si="4456"/>
        <v>-6531</v>
      </c>
      <c r="AG973" s="9">
        <f t="shared" si="4456"/>
        <v>6145</v>
      </c>
      <c r="AH973" s="9">
        <f t="shared" si="4456"/>
        <v>34516</v>
      </c>
      <c r="AI973" s="9">
        <f t="shared" si="4456"/>
        <v>5462</v>
      </c>
      <c r="AJ973" s="9">
        <f t="shared" si="4456"/>
        <v>550835</v>
      </c>
    </row>
    <row r="974" spans="1:36" x14ac:dyDescent="0.2">
      <c r="A974" s="2" t="str">
        <f t="shared" si="4428"/>
        <v>YE Aug-10</v>
      </c>
      <c r="B974" s="9">
        <f t="shared" ref="B974:AJ974" si="4457">IF(OR(B757="C",B769="C"),"C",B769-B757)</f>
        <v>40946</v>
      </c>
      <c r="C974" s="9">
        <f t="shared" si="4457"/>
        <v>117485</v>
      </c>
      <c r="D974" s="9">
        <f t="shared" si="4457"/>
        <v>40343</v>
      </c>
      <c r="E974" s="9">
        <f t="shared" si="4457"/>
        <v>1057</v>
      </c>
      <c r="F974" s="9">
        <f t="shared" si="4457"/>
        <v>108701</v>
      </c>
      <c r="G974" s="9">
        <f t="shared" si="4457"/>
        <v>57885</v>
      </c>
      <c r="H974" s="9">
        <f t="shared" si="4457"/>
        <v>-24526</v>
      </c>
      <c r="I974" s="9">
        <f t="shared" si="4457"/>
        <v>-32787</v>
      </c>
      <c r="J974" s="9">
        <f t="shared" si="4457"/>
        <v>-17623</v>
      </c>
      <c r="K974" s="9">
        <f t="shared" si="4457"/>
        <v>10599</v>
      </c>
      <c r="L974" s="9">
        <f t="shared" si="4457"/>
        <v>-27137</v>
      </c>
      <c r="M974" s="9">
        <f t="shared" si="4457"/>
        <v>-33318</v>
      </c>
      <c r="N974" s="9">
        <f t="shared" si="4457"/>
        <v>-23701</v>
      </c>
      <c r="O974" s="9">
        <f t="shared" si="4457"/>
        <v>-15713</v>
      </c>
      <c r="P974" s="9">
        <f t="shared" si="4457"/>
        <v>4700</v>
      </c>
      <c r="Q974" s="9">
        <f t="shared" si="4457"/>
        <v>-8275</v>
      </c>
      <c r="R974" s="9">
        <f t="shared" si="4457"/>
        <v>-10846</v>
      </c>
      <c r="S974" s="9">
        <f t="shared" si="4457"/>
        <v>23105</v>
      </c>
      <c r="T974" s="9">
        <f t="shared" si="4457"/>
        <v>-10570</v>
      </c>
      <c r="U974" s="9">
        <f t="shared" si="4457"/>
        <v>28980</v>
      </c>
      <c r="V974" s="9">
        <f t="shared" si="4457"/>
        <v>76557</v>
      </c>
      <c r="W974" s="9">
        <f t="shared" si="4457"/>
        <v>-14403</v>
      </c>
      <c r="X974" s="9">
        <f t="shared" si="4457"/>
        <v>29214</v>
      </c>
      <c r="Y974" s="9">
        <f t="shared" si="4457"/>
        <v>-22055</v>
      </c>
      <c r="Z974" s="9">
        <f t="shared" si="4457"/>
        <v>69314</v>
      </c>
      <c r="AA974" s="9">
        <f t="shared" si="4457"/>
        <v>-2705</v>
      </c>
      <c r="AB974" s="9">
        <f t="shared" si="4457"/>
        <v>28534</v>
      </c>
      <c r="AC974" s="9">
        <f t="shared" si="4457"/>
        <v>213731</v>
      </c>
      <c r="AD974" s="9">
        <f t="shared" si="4457"/>
        <v>36442</v>
      </c>
      <c r="AE974" s="9">
        <f t="shared" si="4457"/>
        <v>-21552</v>
      </c>
      <c r="AF974" s="9">
        <f t="shared" si="4457"/>
        <v>-18756</v>
      </c>
      <c r="AG974" s="9">
        <f t="shared" si="4457"/>
        <v>6768</v>
      </c>
      <c r="AH974" s="9">
        <f t="shared" si="4457"/>
        <v>36294</v>
      </c>
      <c r="AI974" s="9">
        <f t="shared" si="4457"/>
        <v>-1889</v>
      </c>
      <c r="AJ974" s="9">
        <f t="shared" si="4457"/>
        <v>552380</v>
      </c>
    </row>
    <row r="975" spans="1:36" x14ac:dyDescent="0.2">
      <c r="A975" s="2" t="str">
        <f t="shared" si="4428"/>
        <v>YE Sep-10</v>
      </c>
      <c r="B975" s="9">
        <f t="shared" ref="B975:AJ975" si="4458">IF(OR(B758="C",B770="C"),"C",B770-B758)</f>
        <v>31565</v>
      </c>
      <c r="C975" s="9">
        <f t="shared" si="4458"/>
        <v>143722</v>
      </c>
      <c r="D975" s="9">
        <f t="shared" si="4458"/>
        <v>30898</v>
      </c>
      <c r="E975" s="9">
        <f t="shared" si="4458"/>
        <v>-6508</v>
      </c>
      <c r="F975" s="9">
        <f t="shared" si="4458"/>
        <v>106192</v>
      </c>
      <c r="G975" s="9">
        <f t="shared" si="4458"/>
        <v>61292</v>
      </c>
      <c r="H975" s="9">
        <f t="shared" si="4458"/>
        <v>-30144</v>
      </c>
      <c r="I975" s="9">
        <f t="shared" si="4458"/>
        <v>-35991</v>
      </c>
      <c r="J975" s="9">
        <f t="shared" si="4458"/>
        <v>-17540</v>
      </c>
      <c r="K975" s="9">
        <f t="shared" si="4458"/>
        <v>4099</v>
      </c>
      <c r="L975" s="9">
        <f t="shared" si="4458"/>
        <v>-33133</v>
      </c>
      <c r="M975" s="9">
        <f t="shared" si="4458"/>
        <v>-44556</v>
      </c>
      <c r="N975" s="9">
        <f t="shared" si="4458"/>
        <v>-33683</v>
      </c>
      <c r="O975" s="9">
        <f t="shared" si="4458"/>
        <v>-11569</v>
      </c>
      <c r="P975" s="9">
        <f t="shared" si="4458"/>
        <v>4659</v>
      </c>
      <c r="Q975" s="9">
        <f t="shared" si="4458"/>
        <v>-12516</v>
      </c>
      <c r="R975" s="9">
        <f t="shared" si="4458"/>
        <v>-20020</v>
      </c>
      <c r="S975" s="9">
        <f t="shared" si="4458"/>
        <v>12586</v>
      </c>
      <c r="T975" s="9">
        <f t="shared" si="4458"/>
        <v>-9610</v>
      </c>
      <c r="U975" s="9">
        <f t="shared" si="4458"/>
        <v>29283</v>
      </c>
      <c r="V975" s="9">
        <f t="shared" si="4458"/>
        <v>71890</v>
      </c>
      <c r="W975" s="9">
        <f t="shared" si="4458"/>
        <v>-13115</v>
      </c>
      <c r="X975" s="9">
        <f t="shared" si="4458"/>
        <v>28362</v>
      </c>
      <c r="Y975" s="9">
        <f t="shared" si="4458"/>
        <v>-24183</v>
      </c>
      <c r="Z975" s="9">
        <f t="shared" si="4458"/>
        <v>62955</v>
      </c>
      <c r="AA975" s="9">
        <f t="shared" si="4458"/>
        <v>-15605</v>
      </c>
      <c r="AB975" s="9">
        <f t="shared" si="4458"/>
        <v>18491</v>
      </c>
      <c r="AC975" s="9">
        <f t="shared" si="4458"/>
        <v>222187</v>
      </c>
      <c r="AD975" s="9">
        <f t="shared" si="4458"/>
        <v>31664</v>
      </c>
      <c r="AE975" s="9">
        <f t="shared" si="4458"/>
        <v>-28086</v>
      </c>
      <c r="AF975" s="9">
        <f t="shared" si="4458"/>
        <v>-21837</v>
      </c>
      <c r="AG975" s="9">
        <f t="shared" si="4458"/>
        <v>7090</v>
      </c>
      <c r="AH975" s="9">
        <f t="shared" si="4458"/>
        <v>36903</v>
      </c>
      <c r="AI975" s="9">
        <f t="shared" si="4458"/>
        <v>-9398</v>
      </c>
      <c r="AJ975" s="9">
        <f t="shared" si="4458"/>
        <v>460802</v>
      </c>
    </row>
    <row r="976" spans="1:36" x14ac:dyDescent="0.2">
      <c r="A976" s="2" t="str">
        <f t="shared" si="4428"/>
        <v>YE Oct-10</v>
      </c>
      <c r="B976" s="9">
        <f t="shared" ref="B976:AJ976" si="4459">IF(OR(B759="C",B771="C"),"C",B771-B759)</f>
        <v>32480</v>
      </c>
      <c r="C976" s="9">
        <f t="shared" si="4459"/>
        <v>148556</v>
      </c>
      <c r="D976" s="9">
        <f t="shared" si="4459"/>
        <v>26221</v>
      </c>
      <c r="E976" s="9">
        <f t="shared" si="4459"/>
        <v>-2849</v>
      </c>
      <c r="F976" s="9">
        <f t="shared" si="4459"/>
        <v>107702</v>
      </c>
      <c r="G976" s="9">
        <f t="shared" si="4459"/>
        <v>70862</v>
      </c>
      <c r="H976" s="9">
        <f t="shared" si="4459"/>
        <v>-24299</v>
      </c>
      <c r="I976" s="9">
        <f t="shared" si="4459"/>
        <v>-37856</v>
      </c>
      <c r="J976" s="9">
        <f t="shared" si="4459"/>
        <v>-13129</v>
      </c>
      <c r="K976" s="9">
        <f t="shared" si="4459"/>
        <v>2013</v>
      </c>
      <c r="L976" s="9">
        <f t="shared" si="4459"/>
        <v>-32972</v>
      </c>
      <c r="M976" s="9">
        <f t="shared" si="4459"/>
        <v>-33320</v>
      </c>
      <c r="N976" s="9">
        <f t="shared" si="4459"/>
        <v>-36652</v>
      </c>
      <c r="O976" s="9">
        <f t="shared" si="4459"/>
        <v>-6863</v>
      </c>
      <c r="P976" s="9">
        <f t="shared" si="4459"/>
        <v>5020</v>
      </c>
      <c r="Q976" s="9">
        <f t="shared" si="4459"/>
        <v>-9118</v>
      </c>
      <c r="R976" s="9">
        <f t="shared" si="4459"/>
        <v>-31433</v>
      </c>
      <c r="S976" s="9">
        <f t="shared" si="4459"/>
        <v>-4295</v>
      </c>
      <c r="T976" s="9">
        <f t="shared" si="4459"/>
        <v>-13727</v>
      </c>
      <c r="U976" s="9">
        <f t="shared" si="4459"/>
        <v>23359</v>
      </c>
      <c r="V976" s="9">
        <f t="shared" si="4459"/>
        <v>42534</v>
      </c>
      <c r="W976" s="9">
        <f t="shared" si="4459"/>
        <v>-7000</v>
      </c>
      <c r="X976" s="9">
        <f t="shared" si="4459"/>
        <v>23908</v>
      </c>
      <c r="Y976" s="9">
        <f t="shared" si="4459"/>
        <v>-21434</v>
      </c>
      <c r="Z976" s="9">
        <f t="shared" si="4459"/>
        <v>38010</v>
      </c>
      <c r="AA976" s="9">
        <f t="shared" si="4459"/>
        <v>-25398</v>
      </c>
      <c r="AB976" s="9">
        <f t="shared" si="4459"/>
        <v>11094</v>
      </c>
      <c r="AC976" s="9">
        <f t="shared" si="4459"/>
        <v>213601</v>
      </c>
      <c r="AD976" s="9">
        <f t="shared" si="4459"/>
        <v>25962</v>
      </c>
      <c r="AE976" s="9">
        <f t="shared" si="4459"/>
        <v>-27706</v>
      </c>
      <c r="AF976" s="9">
        <f t="shared" si="4459"/>
        <v>-20946</v>
      </c>
      <c r="AG976" s="9">
        <f t="shared" si="4459"/>
        <v>5470</v>
      </c>
      <c r="AH976" s="9">
        <f t="shared" si="4459"/>
        <v>36171</v>
      </c>
      <c r="AI976" s="9">
        <f t="shared" si="4459"/>
        <v>-23436</v>
      </c>
      <c r="AJ976" s="9">
        <f t="shared" si="4459"/>
        <v>406814</v>
      </c>
    </row>
    <row r="977" spans="1:36" x14ac:dyDescent="0.2">
      <c r="A977" s="2" t="str">
        <f t="shared" si="4428"/>
        <v>YE Nov-10</v>
      </c>
      <c r="B977" s="9">
        <f t="shared" ref="B977:AJ977" si="4460">IF(OR(B760="C",B772="C"),"C",B772-B760)</f>
        <v>21201</v>
      </c>
      <c r="C977" s="9">
        <f t="shared" si="4460"/>
        <v>225158</v>
      </c>
      <c r="D977" s="9">
        <f t="shared" si="4460"/>
        <v>20538</v>
      </c>
      <c r="E977" s="9">
        <f t="shared" si="4460"/>
        <v>13472</v>
      </c>
      <c r="F977" s="9">
        <f t="shared" si="4460"/>
        <v>118919</v>
      </c>
      <c r="G977" s="9">
        <f t="shared" si="4460"/>
        <v>74350</v>
      </c>
      <c r="H977" s="9">
        <f t="shared" si="4460"/>
        <v>-28298</v>
      </c>
      <c r="I977" s="9">
        <f t="shared" si="4460"/>
        <v>-39871</v>
      </c>
      <c r="J977" s="9">
        <f t="shared" si="4460"/>
        <v>-11957</v>
      </c>
      <c r="K977" s="9">
        <f t="shared" si="4460"/>
        <v>14267</v>
      </c>
      <c r="L977" s="9">
        <f t="shared" si="4460"/>
        <v>-32757</v>
      </c>
      <c r="M977" s="9">
        <f t="shared" si="4460"/>
        <v>-25725</v>
      </c>
      <c r="N977" s="9">
        <f t="shared" si="4460"/>
        <v>-33100</v>
      </c>
      <c r="O977" s="9">
        <f t="shared" si="4460"/>
        <v>-6647</v>
      </c>
      <c r="P977" s="9">
        <f t="shared" si="4460"/>
        <v>4031</v>
      </c>
      <c r="Q977" s="9">
        <f t="shared" si="4460"/>
        <v>-9231</v>
      </c>
      <c r="R977" s="9">
        <f t="shared" si="4460"/>
        <v>-35409</v>
      </c>
      <c r="S977" s="9">
        <f t="shared" si="4460"/>
        <v>-8500</v>
      </c>
      <c r="T977" s="9">
        <f t="shared" si="4460"/>
        <v>-17000</v>
      </c>
      <c r="U977" s="9">
        <f t="shared" si="4460"/>
        <v>18848</v>
      </c>
      <c r="V977" s="9">
        <f t="shared" si="4460"/>
        <v>33753</v>
      </c>
      <c r="W977" s="9">
        <f t="shared" si="4460"/>
        <v>-5997</v>
      </c>
      <c r="X977" s="9">
        <f t="shared" si="4460"/>
        <v>34841</v>
      </c>
      <c r="Y977" s="9">
        <f t="shared" si="4460"/>
        <v>-21918</v>
      </c>
      <c r="Z977" s="9">
        <f t="shared" si="4460"/>
        <v>40680</v>
      </c>
      <c r="AA977" s="9">
        <f t="shared" si="4460"/>
        <v>-33814</v>
      </c>
      <c r="AB977" s="9">
        <f t="shared" si="4460"/>
        <v>7327</v>
      </c>
      <c r="AC977" s="9">
        <f t="shared" si="4460"/>
        <v>188749</v>
      </c>
      <c r="AD977" s="9">
        <f t="shared" si="4460"/>
        <v>22534</v>
      </c>
      <c r="AE977" s="9">
        <f t="shared" si="4460"/>
        <v>-30335</v>
      </c>
      <c r="AF977" s="9">
        <f t="shared" si="4460"/>
        <v>-21254</v>
      </c>
      <c r="AG977" s="9">
        <f t="shared" si="4460"/>
        <v>4724</v>
      </c>
      <c r="AH977" s="9">
        <f t="shared" si="4460"/>
        <v>33220</v>
      </c>
      <c r="AI977" s="9">
        <f t="shared" si="4460"/>
        <v>-35697</v>
      </c>
      <c r="AJ977" s="9">
        <f t="shared" si="4460"/>
        <v>446917</v>
      </c>
    </row>
    <row r="978" spans="1:36" x14ac:dyDescent="0.2">
      <c r="A978" s="2" t="str">
        <f t="shared" ref="A978:A1009" si="4461">A773</f>
        <v>YE Dec-10</v>
      </c>
      <c r="B978" s="9">
        <f t="shared" ref="B978:AJ978" si="4462">IF(OR(B761="C",B773="C"),"C",B773-B761)</f>
        <v>-1757</v>
      </c>
      <c r="C978" s="9">
        <f t="shared" si="4462"/>
        <v>246383</v>
      </c>
      <c r="D978" s="9">
        <f t="shared" si="4462"/>
        <v>6641</v>
      </c>
      <c r="E978" s="9">
        <f t="shared" si="4462"/>
        <v>27115</v>
      </c>
      <c r="F978" s="9">
        <f t="shared" si="4462"/>
        <v>98607</v>
      </c>
      <c r="G978" s="9">
        <f t="shared" si="4462"/>
        <v>44268</v>
      </c>
      <c r="H978" s="9">
        <f t="shared" si="4462"/>
        <v>-35087</v>
      </c>
      <c r="I978" s="9">
        <f t="shared" si="4462"/>
        <v>-44074</v>
      </c>
      <c r="J978" s="9">
        <f t="shared" si="4462"/>
        <v>-7579</v>
      </c>
      <c r="K978" s="9">
        <f t="shared" si="4462"/>
        <v>-3697</v>
      </c>
      <c r="L978" s="9">
        <f t="shared" si="4462"/>
        <v>-24776</v>
      </c>
      <c r="M978" s="9">
        <f t="shared" si="4462"/>
        <v>-25175</v>
      </c>
      <c r="N978" s="9">
        <f t="shared" si="4462"/>
        <v>-37806</v>
      </c>
      <c r="O978" s="9">
        <f t="shared" si="4462"/>
        <v>-7358</v>
      </c>
      <c r="P978" s="9">
        <f t="shared" si="4462"/>
        <v>8200</v>
      </c>
      <c r="Q978" s="9">
        <f t="shared" si="4462"/>
        <v>-8229</v>
      </c>
      <c r="R978" s="9">
        <f t="shared" si="4462"/>
        <v>-38233</v>
      </c>
      <c r="S978" s="9">
        <f t="shared" si="4462"/>
        <v>-14779</v>
      </c>
      <c r="T978" s="9">
        <f t="shared" si="4462"/>
        <v>-17756</v>
      </c>
      <c r="U978" s="9">
        <f t="shared" si="4462"/>
        <v>3591</v>
      </c>
      <c r="V978" s="9">
        <f t="shared" si="4462"/>
        <v>9073</v>
      </c>
      <c r="W978" s="9">
        <f t="shared" si="4462"/>
        <v>-4642</v>
      </c>
      <c r="X978" s="9">
        <f t="shared" si="4462"/>
        <v>37035</v>
      </c>
      <c r="Y978" s="9">
        <f t="shared" si="4462"/>
        <v>-32776</v>
      </c>
      <c r="Z978" s="9">
        <f t="shared" si="4462"/>
        <v>8691</v>
      </c>
      <c r="AA978" s="9">
        <f t="shared" si="4462"/>
        <v>-58001</v>
      </c>
      <c r="AB978" s="9">
        <f t="shared" si="4462"/>
        <v>-5943</v>
      </c>
      <c r="AC978" s="9">
        <f t="shared" si="4462"/>
        <v>171483</v>
      </c>
      <c r="AD978" s="9">
        <f t="shared" si="4462"/>
        <v>6036</v>
      </c>
      <c r="AE978" s="9">
        <f t="shared" si="4462"/>
        <v>-37641</v>
      </c>
      <c r="AF978" s="9">
        <f t="shared" si="4462"/>
        <v>-21717</v>
      </c>
      <c r="AG978" s="9">
        <f t="shared" si="4462"/>
        <v>89</v>
      </c>
      <c r="AH978" s="9">
        <f t="shared" si="4462"/>
        <v>26035</v>
      </c>
      <c r="AI978" s="9">
        <f t="shared" si="4462"/>
        <v>-39383</v>
      </c>
      <c r="AJ978" s="9">
        <f t="shared" si="4462"/>
        <v>232922</v>
      </c>
    </row>
    <row r="979" spans="1:36" x14ac:dyDescent="0.2">
      <c r="A979" s="2" t="str">
        <f t="shared" si="4461"/>
        <v>YE Jan-11</v>
      </c>
      <c r="B979" s="9">
        <f t="shared" ref="B979:AJ979" si="4463">IF(OR(B762="C",B774="C"),"C",B774-B762)</f>
        <v>-25514</v>
      </c>
      <c r="C979" s="9">
        <f t="shared" si="4463"/>
        <v>276770</v>
      </c>
      <c r="D979" s="9">
        <f t="shared" si="4463"/>
        <v>-31823</v>
      </c>
      <c r="E979" s="9">
        <f t="shared" si="4463"/>
        <v>11885</v>
      </c>
      <c r="F979" s="9">
        <f t="shared" si="4463"/>
        <v>75945</v>
      </c>
      <c r="G979" s="9">
        <f t="shared" si="4463"/>
        <v>18258</v>
      </c>
      <c r="H979" s="9">
        <f t="shared" si="4463"/>
        <v>-40479</v>
      </c>
      <c r="I979" s="9">
        <f t="shared" si="4463"/>
        <v>-28472</v>
      </c>
      <c r="J979" s="9">
        <f t="shared" si="4463"/>
        <v>-28693</v>
      </c>
      <c r="K979" s="9">
        <f t="shared" si="4463"/>
        <v>-7145</v>
      </c>
      <c r="L979" s="9">
        <f t="shared" si="4463"/>
        <v>-40659</v>
      </c>
      <c r="M979" s="9">
        <f t="shared" si="4463"/>
        <v>-17487</v>
      </c>
      <c r="N979" s="9">
        <f t="shared" si="4463"/>
        <v>-45999</v>
      </c>
      <c r="O979" s="9">
        <f t="shared" si="4463"/>
        <v>-8112</v>
      </c>
      <c r="P979" s="9">
        <f t="shared" si="4463"/>
        <v>5809</v>
      </c>
      <c r="Q979" s="9">
        <f t="shared" si="4463"/>
        <v>1145</v>
      </c>
      <c r="R979" s="9">
        <f t="shared" si="4463"/>
        <v>-72985</v>
      </c>
      <c r="S979" s="9">
        <f t="shared" si="4463"/>
        <v>-49224</v>
      </c>
      <c r="T979" s="9">
        <f t="shared" si="4463"/>
        <v>-27710</v>
      </c>
      <c r="U979" s="9">
        <f t="shared" si="4463"/>
        <v>-28618</v>
      </c>
      <c r="V979" s="9">
        <f t="shared" si="4463"/>
        <v>-20087</v>
      </c>
      <c r="W979" s="9">
        <f t="shared" si="4463"/>
        <v>-817</v>
      </c>
      <c r="X979" s="9">
        <f t="shared" si="4463"/>
        <v>37959</v>
      </c>
      <c r="Y979" s="9">
        <f t="shared" si="4463"/>
        <v>-37861</v>
      </c>
      <c r="Z979" s="9">
        <f t="shared" si="4463"/>
        <v>-20807</v>
      </c>
      <c r="AA979" s="9">
        <f t="shared" si="4463"/>
        <v>-66312</v>
      </c>
      <c r="AB979" s="9">
        <f t="shared" si="4463"/>
        <v>-5225</v>
      </c>
      <c r="AC979" s="9">
        <f t="shared" si="4463"/>
        <v>136252</v>
      </c>
      <c r="AD979" s="9">
        <f t="shared" si="4463"/>
        <v>-4497</v>
      </c>
      <c r="AE979" s="9">
        <f t="shared" si="4463"/>
        <v>-30917</v>
      </c>
      <c r="AF979" s="9">
        <f t="shared" si="4463"/>
        <v>-23195</v>
      </c>
      <c r="AG979" s="9">
        <f t="shared" si="4463"/>
        <v>-5606</v>
      </c>
      <c r="AH979" s="9">
        <f t="shared" si="4463"/>
        <v>19465</v>
      </c>
      <c r="AI979" s="9">
        <f t="shared" si="4463"/>
        <v>-44037</v>
      </c>
      <c r="AJ979" s="9">
        <f t="shared" si="4463"/>
        <v>-58765</v>
      </c>
    </row>
    <row r="980" spans="1:36" x14ac:dyDescent="0.2">
      <c r="A980" s="2" t="str">
        <f t="shared" si="4461"/>
        <v>YE Feb-11</v>
      </c>
      <c r="B980" s="9">
        <f t="shared" ref="B980:AJ980" si="4464">IF(OR(B763="C",B775="C"),"C",B775-B763)</f>
        <v>-38985</v>
      </c>
      <c r="C980" s="9">
        <f t="shared" si="4464"/>
        <v>300755</v>
      </c>
      <c r="D980" s="9">
        <f t="shared" si="4464"/>
        <v>-33917</v>
      </c>
      <c r="E980" s="9">
        <f t="shared" si="4464"/>
        <v>8733</v>
      </c>
      <c r="F980" s="9">
        <f t="shared" si="4464"/>
        <v>73621</v>
      </c>
      <c r="G980" s="9">
        <f t="shared" si="4464"/>
        <v>13380</v>
      </c>
      <c r="H980" s="9">
        <f t="shared" si="4464"/>
        <v>-39407</v>
      </c>
      <c r="I980" s="9">
        <f t="shared" si="4464"/>
        <v>-27539</v>
      </c>
      <c r="J980" s="9">
        <f t="shared" si="4464"/>
        <v>-23950</v>
      </c>
      <c r="K980" s="9">
        <f t="shared" si="4464"/>
        <v>-5469</v>
      </c>
      <c r="L980" s="9">
        <f t="shared" si="4464"/>
        <v>-42772</v>
      </c>
      <c r="M980" s="9">
        <f t="shared" si="4464"/>
        <v>-14492</v>
      </c>
      <c r="N980" s="9">
        <f t="shared" si="4464"/>
        <v>-43080</v>
      </c>
      <c r="O980" s="9">
        <f t="shared" si="4464"/>
        <v>-3074</v>
      </c>
      <c r="P980" s="9">
        <f t="shared" si="4464"/>
        <v>7094</v>
      </c>
      <c r="Q980" s="9">
        <f t="shared" si="4464"/>
        <v>1624</v>
      </c>
      <c r="R980" s="9">
        <f t="shared" si="4464"/>
        <v>-90819</v>
      </c>
      <c r="S980" s="9">
        <f t="shared" si="4464"/>
        <v>-62079</v>
      </c>
      <c r="T980" s="9">
        <f t="shared" si="4464"/>
        <v>-29272</v>
      </c>
      <c r="U980" s="9">
        <f t="shared" si="4464"/>
        <v>-25760</v>
      </c>
      <c r="V980" s="9">
        <f t="shared" si="4464"/>
        <v>-106178</v>
      </c>
      <c r="W980" s="9">
        <f t="shared" si="4464"/>
        <v>1832</v>
      </c>
      <c r="X980" s="9">
        <f t="shared" si="4464"/>
        <v>38938</v>
      </c>
      <c r="Y980" s="9">
        <f t="shared" si="4464"/>
        <v>-32491</v>
      </c>
      <c r="Z980" s="9">
        <f t="shared" si="4464"/>
        <v>-97900</v>
      </c>
      <c r="AA980" s="9">
        <f t="shared" si="4464"/>
        <v>-70253</v>
      </c>
      <c r="AB980" s="9">
        <f t="shared" si="4464"/>
        <v>18148</v>
      </c>
      <c r="AC980" s="9">
        <f t="shared" si="4464"/>
        <v>120879</v>
      </c>
      <c r="AD980" s="9">
        <f t="shared" si="4464"/>
        <v>-9736</v>
      </c>
      <c r="AE980" s="9">
        <f t="shared" si="4464"/>
        <v>-28573</v>
      </c>
      <c r="AF980" s="9">
        <f t="shared" si="4464"/>
        <v>-27082</v>
      </c>
      <c r="AG980" s="9">
        <f t="shared" si="4464"/>
        <v>-8806</v>
      </c>
      <c r="AH980" s="9">
        <f t="shared" si="4464"/>
        <v>11164</v>
      </c>
      <c r="AI980" s="9">
        <f t="shared" si="4464"/>
        <v>-53209</v>
      </c>
      <c r="AJ980" s="9">
        <f t="shared" si="4464"/>
        <v>-158702</v>
      </c>
    </row>
    <row r="981" spans="1:36" x14ac:dyDescent="0.2">
      <c r="A981" s="2" t="str">
        <f t="shared" si="4461"/>
        <v>YE Mar-11</v>
      </c>
      <c r="B981" s="9">
        <f t="shared" ref="B981:AJ981" si="4465">IF(OR(B764="C",B776="C"),"C",B776-B764)</f>
        <v>-43582</v>
      </c>
      <c r="C981" s="9">
        <f t="shared" si="4465"/>
        <v>340469</v>
      </c>
      <c r="D981" s="9">
        <f t="shared" si="4465"/>
        <v>-42610</v>
      </c>
      <c r="E981" s="9">
        <f t="shared" si="4465"/>
        <v>14759</v>
      </c>
      <c r="F981" s="9">
        <f t="shared" si="4465"/>
        <v>66382</v>
      </c>
      <c r="G981" s="9">
        <f t="shared" si="4465"/>
        <v>-12897</v>
      </c>
      <c r="H981" s="9">
        <f t="shared" si="4465"/>
        <v>-39328</v>
      </c>
      <c r="I981" s="9">
        <f t="shared" si="4465"/>
        <v>-26500</v>
      </c>
      <c r="J981" s="9">
        <f t="shared" si="4465"/>
        <v>-16721</v>
      </c>
      <c r="K981" s="9">
        <f t="shared" si="4465"/>
        <v>-2164</v>
      </c>
      <c r="L981" s="9">
        <f t="shared" si="4465"/>
        <v>-52430</v>
      </c>
      <c r="M981" s="9">
        <f t="shared" si="4465"/>
        <v>-11548</v>
      </c>
      <c r="N981" s="9">
        <f t="shared" si="4465"/>
        <v>-46947</v>
      </c>
      <c r="O981" s="9">
        <f t="shared" si="4465"/>
        <v>-4866</v>
      </c>
      <c r="P981" s="9">
        <f t="shared" si="4465"/>
        <v>3417</v>
      </c>
      <c r="Q981" s="9">
        <f t="shared" si="4465"/>
        <v>4785</v>
      </c>
      <c r="R981" s="9">
        <f t="shared" si="4465"/>
        <v>-74650</v>
      </c>
      <c r="S981" s="9">
        <f t="shared" si="4465"/>
        <v>-54699</v>
      </c>
      <c r="T981" s="9">
        <f t="shared" si="4465"/>
        <v>-35786</v>
      </c>
      <c r="U981" s="9">
        <f t="shared" si="4465"/>
        <v>-37516</v>
      </c>
      <c r="V981" s="9">
        <f t="shared" si="4465"/>
        <v>-283334</v>
      </c>
      <c r="W981" s="9">
        <f t="shared" si="4465"/>
        <v>9001</v>
      </c>
      <c r="X981" s="9">
        <f t="shared" si="4465"/>
        <v>37254</v>
      </c>
      <c r="Y981" s="9">
        <f t="shared" si="4465"/>
        <v>-24978</v>
      </c>
      <c r="Z981" s="9">
        <f t="shared" si="4465"/>
        <v>-262058</v>
      </c>
      <c r="AA981" s="9">
        <f t="shared" si="4465"/>
        <v>-85720</v>
      </c>
      <c r="AB981" s="9">
        <f t="shared" si="4465"/>
        <v>26384</v>
      </c>
      <c r="AC981" s="9">
        <f t="shared" si="4465"/>
        <v>78815</v>
      </c>
      <c r="AD981" s="9">
        <f t="shared" si="4465"/>
        <v>-24343</v>
      </c>
      <c r="AE981" s="9">
        <f t="shared" si="4465"/>
        <v>-29331</v>
      </c>
      <c r="AF981" s="9">
        <f t="shared" si="4465"/>
        <v>-30286</v>
      </c>
      <c r="AG981" s="9">
        <f t="shared" si="4465"/>
        <v>-9725</v>
      </c>
      <c r="AH981" s="9">
        <f t="shared" si="4465"/>
        <v>411</v>
      </c>
      <c r="AI981" s="9">
        <f t="shared" si="4465"/>
        <v>-56871</v>
      </c>
      <c r="AJ981" s="9">
        <f t="shared" si="4465"/>
        <v>-410468</v>
      </c>
    </row>
    <row r="982" spans="1:36" x14ac:dyDescent="0.2">
      <c r="A982" s="2" t="str">
        <f t="shared" si="4461"/>
        <v>YE Apr-11</v>
      </c>
      <c r="B982" s="9">
        <f t="shared" ref="B982:AJ982" si="4466">IF(OR(B765="C",B777="C"),"C",B777-B765)</f>
        <v>-33621</v>
      </c>
      <c r="C982" s="9">
        <f t="shared" si="4466"/>
        <v>357709</v>
      </c>
      <c r="D982" s="9">
        <f t="shared" si="4466"/>
        <v>-32432</v>
      </c>
      <c r="E982" s="9">
        <f t="shared" si="4466"/>
        <v>25761</v>
      </c>
      <c r="F982" s="9">
        <f t="shared" si="4466"/>
        <v>49498</v>
      </c>
      <c r="G982" s="9">
        <f t="shared" si="4466"/>
        <v>-3000</v>
      </c>
      <c r="H982" s="9">
        <f t="shared" si="4466"/>
        <v>-26951</v>
      </c>
      <c r="I982" s="9">
        <f t="shared" si="4466"/>
        <v>-22322</v>
      </c>
      <c r="J982" s="9">
        <f t="shared" si="4466"/>
        <v>-25015</v>
      </c>
      <c r="K982" s="9">
        <f t="shared" si="4466"/>
        <v>-6994</v>
      </c>
      <c r="L982" s="9">
        <f t="shared" si="4466"/>
        <v>-57854</v>
      </c>
      <c r="M982" s="9">
        <f t="shared" si="4466"/>
        <v>-12695</v>
      </c>
      <c r="N982" s="9">
        <f t="shared" si="4466"/>
        <v>-37358</v>
      </c>
      <c r="O982" s="9">
        <f t="shared" si="4466"/>
        <v>-4040</v>
      </c>
      <c r="P982" s="9">
        <f t="shared" si="4466"/>
        <v>756</v>
      </c>
      <c r="Q982" s="9">
        <f t="shared" si="4466"/>
        <v>5838</v>
      </c>
      <c r="R982" s="9">
        <f t="shared" si="4466"/>
        <v>-46691</v>
      </c>
      <c r="S982" s="9">
        <f t="shared" si="4466"/>
        <v>-34820</v>
      </c>
      <c r="T982" s="9">
        <f t="shared" si="4466"/>
        <v>-34775</v>
      </c>
      <c r="U982" s="9">
        <f t="shared" si="4466"/>
        <v>-37310</v>
      </c>
      <c r="V982" s="9">
        <f t="shared" si="4466"/>
        <v>-439967</v>
      </c>
      <c r="W982" s="9">
        <f t="shared" si="4466"/>
        <v>14305</v>
      </c>
      <c r="X982" s="9">
        <f t="shared" si="4466"/>
        <v>43740</v>
      </c>
      <c r="Y982" s="9">
        <f t="shared" si="4466"/>
        <v>-19847</v>
      </c>
      <c r="Z982" s="9">
        <f t="shared" si="4466"/>
        <v>-401769</v>
      </c>
      <c r="AA982" s="9">
        <f t="shared" si="4466"/>
        <v>-92068</v>
      </c>
      <c r="AB982" s="9">
        <f t="shared" si="4466"/>
        <v>30160</v>
      </c>
      <c r="AC982" s="9">
        <f t="shared" si="4466"/>
        <v>37979</v>
      </c>
      <c r="AD982" s="9">
        <f t="shared" si="4466"/>
        <v>-31820</v>
      </c>
      <c r="AE982" s="9">
        <f t="shared" si="4466"/>
        <v>-35138</v>
      </c>
      <c r="AF982" s="9">
        <f t="shared" si="4466"/>
        <v>-25335</v>
      </c>
      <c r="AG982" s="9">
        <f t="shared" si="4466"/>
        <v>-9792</v>
      </c>
      <c r="AH982" s="9">
        <f t="shared" si="4466"/>
        <v>-5967</v>
      </c>
      <c r="AI982" s="9">
        <f t="shared" si="4466"/>
        <v>-62611</v>
      </c>
      <c r="AJ982" s="9">
        <f t="shared" si="4466"/>
        <v>-537870</v>
      </c>
    </row>
    <row r="983" spans="1:36" x14ac:dyDescent="0.2">
      <c r="A983" s="2" t="str">
        <f t="shared" si="4461"/>
        <v>YE May-11</v>
      </c>
      <c r="B983" s="9">
        <f t="shared" ref="B983:AJ983" si="4467">IF(OR(B766="C",B778="C"),"C",B778-B766)</f>
        <v>-31731</v>
      </c>
      <c r="C983" s="9">
        <f t="shared" si="4467"/>
        <v>391292</v>
      </c>
      <c r="D983" s="9">
        <f t="shared" si="4467"/>
        <v>-29312</v>
      </c>
      <c r="E983" s="9">
        <f t="shared" si="4467"/>
        <v>27621</v>
      </c>
      <c r="F983" s="9">
        <f t="shared" si="4467"/>
        <v>46691</v>
      </c>
      <c r="G983" s="9">
        <f t="shared" si="4467"/>
        <v>8259</v>
      </c>
      <c r="H983" s="9">
        <f t="shared" si="4467"/>
        <v>-22599</v>
      </c>
      <c r="I983" s="9">
        <f t="shared" si="4467"/>
        <v>-20086</v>
      </c>
      <c r="J983" s="9">
        <f t="shared" si="4467"/>
        <v>-21740</v>
      </c>
      <c r="K983" s="9">
        <f t="shared" si="4467"/>
        <v>-3930</v>
      </c>
      <c r="L983" s="9">
        <f t="shared" si="4467"/>
        <v>-47172</v>
      </c>
      <c r="M983" s="9">
        <f t="shared" si="4467"/>
        <v>-9483</v>
      </c>
      <c r="N983" s="9">
        <f t="shared" si="4467"/>
        <v>-32782</v>
      </c>
      <c r="O983" s="9">
        <f t="shared" si="4467"/>
        <v>-2663</v>
      </c>
      <c r="P983" s="9">
        <f t="shared" si="4467"/>
        <v>700</v>
      </c>
      <c r="Q983" s="9">
        <f t="shared" si="4467"/>
        <v>8393</v>
      </c>
      <c r="R983" s="9">
        <f t="shared" si="4467"/>
        <v>-13142</v>
      </c>
      <c r="S983" s="9">
        <f t="shared" si="4467"/>
        <v>-7160</v>
      </c>
      <c r="T983" s="9">
        <f t="shared" si="4467"/>
        <v>-23141</v>
      </c>
      <c r="U983" s="9">
        <f t="shared" si="4467"/>
        <v>-26339</v>
      </c>
      <c r="V983" s="9">
        <f t="shared" si="4467"/>
        <v>-480087</v>
      </c>
      <c r="W983" s="9">
        <f t="shared" si="4467"/>
        <v>23010</v>
      </c>
      <c r="X983" s="9">
        <f t="shared" si="4467"/>
        <v>48151</v>
      </c>
      <c r="Y983" s="9">
        <f t="shared" si="4467"/>
        <v>-11769</v>
      </c>
      <c r="Z983" s="9">
        <f t="shared" si="4467"/>
        <v>-420695</v>
      </c>
      <c r="AA983" s="9">
        <f t="shared" si="4467"/>
        <v>-84177</v>
      </c>
      <c r="AB983" s="9">
        <f t="shared" si="4467"/>
        <v>39594</v>
      </c>
      <c r="AC983" s="9">
        <f t="shared" si="4467"/>
        <v>20599</v>
      </c>
      <c r="AD983" s="9">
        <f t="shared" si="4467"/>
        <v>-32087</v>
      </c>
      <c r="AE983" s="9">
        <f t="shared" si="4467"/>
        <v>-30947</v>
      </c>
      <c r="AF983" s="9">
        <f t="shared" si="4467"/>
        <v>-17341</v>
      </c>
      <c r="AG983" s="9">
        <f t="shared" si="4467"/>
        <v>-7922</v>
      </c>
      <c r="AH983" s="9">
        <f t="shared" si="4467"/>
        <v>-3528</v>
      </c>
      <c r="AI983" s="9">
        <f t="shared" si="4467"/>
        <v>-61077</v>
      </c>
      <c r="AJ983" s="9">
        <f t="shared" si="4467"/>
        <v>-398760</v>
      </c>
    </row>
    <row r="984" spans="1:36" x14ac:dyDescent="0.2">
      <c r="A984" s="2" t="str">
        <f t="shared" si="4461"/>
        <v>YE Jun-11</v>
      </c>
      <c r="B984" s="9">
        <f t="shared" ref="B984:AJ984" si="4468">IF(OR(B767="C",B779="C"),"C",B779-B767)</f>
        <v>-35457</v>
      </c>
      <c r="C984" s="9">
        <f t="shared" si="4468"/>
        <v>415666</v>
      </c>
      <c r="D984" s="9">
        <f t="shared" si="4468"/>
        <v>-25709</v>
      </c>
      <c r="E984" s="9">
        <f t="shared" si="4468"/>
        <v>25322</v>
      </c>
      <c r="F984" s="9">
        <f t="shared" si="4468"/>
        <v>33121</v>
      </c>
      <c r="G984" s="9">
        <f t="shared" si="4468"/>
        <v>-13437</v>
      </c>
      <c r="H984" s="9">
        <f t="shared" si="4468"/>
        <v>-23952</v>
      </c>
      <c r="I984" s="9">
        <f t="shared" si="4468"/>
        <v>-19865</v>
      </c>
      <c r="J984" s="9">
        <f t="shared" si="4468"/>
        <v>-19216</v>
      </c>
      <c r="K984" s="9">
        <f t="shared" si="4468"/>
        <v>-17418</v>
      </c>
      <c r="L984" s="9">
        <f t="shared" si="4468"/>
        <v>-54088</v>
      </c>
      <c r="M984" s="9">
        <f t="shared" si="4468"/>
        <v>-7710</v>
      </c>
      <c r="N984" s="9">
        <f t="shared" si="4468"/>
        <v>-33109</v>
      </c>
      <c r="O984" s="9">
        <f t="shared" si="4468"/>
        <v>-226</v>
      </c>
      <c r="P984" s="9">
        <f t="shared" si="4468"/>
        <v>125</v>
      </c>
      <c r="Q984" s="9">
        <f t="shared" si="4468"/>
        <v>7668</v>
      </c>
      <c r="R984" s="9">
        <f t="shared" si="4468"/>
        <v>2384</v>
      </c>
      <c r="S984" s="9">
        <f t="shared" si="4468"/>
        <v>8569</v>
      </c>
      <c r="T984" s="9">
        <f t="shared" si="4468"/>
        <v>-20761</v>
      </c>
      <c r="U984" s="9">
        <f t="shared" si="4468"/>
        <v>-15733</v>
      </c>
      <c r="V984" s="9">
        <f t="shared" si="4468"/>
        <v>-548559</v>
      </c>
      <c r="W984" s="9">
        <f t="shared" si="4468"/>
        <v>27639</v>
      </c>
      <c r="X984" s="9">
        <f t="shared" si="4468"/>
        <v>47074</v>
      </c>
      <c r="Y984" s="9">
        <f t="shared" si="4468"/>
        <v>-5676</v>
      </c>
      <c r="Z984" s="9">
        <f t="shared" si="4468"/>
        <v>-479523</v>
      </c>
      <c r="AA984" s="9">
        <f t="shared" si="4468"/>
        <v>-78949</v>
      </c>
      <c r="AB984" s="9">
        <f t="shared" si="4468"/>
        <v>45043</v>
      </c>
      <c r="AC984" s="9">
        <f t="shared" si="4468"/>
        <v>-22686</v>
      </c>
      <c r="AD984" s="9">
        <f t="shared" si="4468"/>
        <v>-31729</v>
      </c>
      <c r="AE984" s="9">
        <f t="shared" si="4468"/>
        <v>-31561</v>
      </c>
      <c r="AF984" s="9">
        <f t="shared" si="4468"/>
        <v>-25084</v>
      </c>
      <c r="AG984" s="9">
        <f t="shared" si="4468"/>
        <v>-9195</v>
      </c>
      <c r="AH984" s="9">
        <f t="shared" si="4468"/>
        <v>-4001</v>
      </c>
      <c r="AI984" s="9">
        <f t="shared" si="4468"/>
        <v>-66062</v>
      </c>
      <c r="AJ984" s="9">
        <f t="shared" si="4468"/>
        <v>-506155</v>
      </c>
    </row>
    <row r="985" spans="1:36" x14ac:dyDescent="0.2">
      <c r="A985" s="2" t="str">
        <f t="shared" si="4461"/>
        <v>YE Jul-11</v>
      </c>
      <c r="B985" s="9">
        <f t="shared" ref="B985:AJ985" si="4469">IF(OR(B768="C",B780="C"),"C",B780-B768)</f>
        <v>-25704</v>
      </c>
      <c r="C985" s="9">
        <f t="shared" si="4469"/>
        <v>490494</v>
      </c>
      <c r="D985" s="9">
        <f t="shared" si="4469"/>
        <v>-19231</v>
      </c>
      <c r="E985" s="9">
        <f t="shared" si="4469"/>
        <v>26449</v>
      </c>
      <c r="F985" s="9">
        <f t="shared" si="4469"/>
        <v>30371</v>
      </c>
      <c r="G985" s="9">
        <f t="shared" si="4469"/>
        <v>-23301</v>
      </c>
      <c r="H985" s="9">
        <f t="shared" si="4469"/>
        <v>-20292</v>
      </c>
      <c r="I985" s="9">
        <f t="shared" si="4469"/>
        <v>-18025</v>
      </c>
      <c r="J985" s="9">
        <f t="shared" si="4469"/>
        <v>-22011</v>
      </c>
      <c r="K985" s="9">
        <f t="shared" si="4469"/>
        <v>-15464</v>
      </c>
      <c r="L985" s="9">
        <f t="shared" si="4469"/>
        <v>-57238</v>
      </c>
      <c r="M985" s="9">
        <f t="shared" si="4469"/>
        <v>-6044</v>
      </c>
      <c r="N985" s="9">
        <f t="shared" si="4469"/>
        <v>-27869</v>
      </c>
      <c r="O985" s="9">
        <f t="shared" si="4469"/>
        <v>-1725</v>
      </c>
      <c r="P985" s="9">
        <f t="shared" si="4469"/>
        <v>-193</v>
      </c>
      <c r="Q985" s="9">
        <f t="shared" si="4469"/>
        <v>10120</v>
      </c>
      <c r="R985" s="9">
        <f t="shared" si="4469"/>
        <v>33438</v>
      </c>
      <c r="S985" s="9">
        <f t="shared" si="4469"/>
        <v>31901</v>
      </c>
      <c r="T985" s="9">
        <f t="shared" si="4469"/>
        <v>-13285</v>
      </c>
      <c r="U985" s="9">
        <f t="shared" si="4469"/>
        <v>-4204</v>
      </c>
      <c r="V985" s="9">
        <f t="shared" si="4469"/>
        <v>-628071</v>
      </c>
      <c r="W985" s="9">
        <f t="shared" si="4469"/>
        <v>32864</v>
      </c>
      <c r="X985" s="9">
        <f t="shared" si="4469"/>
        <v>41985</v>
      </c>
      <c r="Y985" s="9">
        <f t="shared" si="4469"/>
        <v>5230</v>
      </c>
      <c r="Z985" s="9">
        <f t="shared" si="4469"/>
        <v>-547993</v>
      </c>
      <c r="AA985" s="9">
        <f t="shared" si="4469"/>
        <v>-81012</v>
      </c>
      <c r="AB985" s="9">
        <f t="shared" si="4469"/>
        <v>62800</v>
      </c>
      <c r="AC985" s="9">
        <f t="shared" si="4469"/>
        <v>-68506</v>
      </c>
      <c r="AD985" s="9">
        <f t="shared" si="4469"/>
        <v>-29053</v>
      </c>
      <c r="AE985" s="9">
        <f t="shared" si="4469"/>
        <v>-30858</v>
      </c>
      <c r="AF985" s="9">
        <f t="shared" si="4469"/>
        <v>-22244</v>
      </c>
      <c r="AG985" s="9">
        <f t="shared" si="4469"/>
        <v>-9738</v>
      </c>
      <c r="AH985" s="9">
        <f t="shared" si="4469"/>
        <v>-6662</v>
      </c>
      <c r="AI985" s="9">
        <f t="shared" si="4469"/>
        <v>-69921</v>
      </c>
      <c r="AJ985" s="9">
        <f t="shared" si="4469"/>
        <v>-466914</v>
      </c>
    </row>
    <row r="986" spans="1:36" x14ac:dyDescent="0.2">
      <c r="A986" s="2" t="str">
        <f t="shared" si="4461"/>
        <v>YE Aug-11</v>
      </c>
      <c r="B986" s="9">
        <f t="shared" ref="B986:AJ986" si="4470">IF(OR(B769="C",B781="C"),"C",B781-B769)</f>
        <v>-18716</v>
      </c>
      <c r="C986" s="9">
        <f t="shared" si="4470"/>
        <v>513234</v>
      </c>
      <c r="D986" s="9">
        <f t="shared" si="4470"/>
        <v>-16699</v>
      </c>
      <c r="E986" s="9">
        <f t="shared" si="4470"/>
        <v>38827</v>
      </c>
      <c r="F986" s="9">
        <f t="shared" si="4470"/>
        <v>54828</v>
      </c>
      <c r="G986" s="9">
        <f t="shared" si="4470"/>
        <v>-18240</v>
      </c>
      <c r="H986" s="9">
        <f t="shared" si="4470"/>
        <v>-3105</v>
      </c>
      <c r="I986" s="9">
        <f t="shared" si="4470"/>
        <v>-16295</v>
      </c>
      <c r="J986" s="9">
        <f t="shared" si="4470"/>
        <v>-20770</v>
      </c>
      <c r="K986" s="9">
        <f t="shared" si="4470"/>
        <v>-14056</v>
      </c>
      <c r="L986" s="9">
        <f t="shared" si="4470"/>
        <v>-46048</v>
      </c>
      <c r="M986" s="9">
        <f t="shared" si="4470"/>
        <v>7765</v>
      </c>
      <c r="N986" s="9">
        <f t="shared" si="4470"/>
        <v>-20303</v>
      </c>
      <c r="O986" s="9">
        <f t="shared" si="4470"/>
        <v>-2521</v>
      </c>
      <c r="P986" s="9">
        <f t="shared" si="4470"/>
        <v>-2903</v>
      </c>
      <c r="Q986" s="9">
        <f t="shared" si="4470"/>
        <v>11780</v>
      </c>
      <c r="R986" s="9">
        <f t="shared" si="4470"/>
        <v>103290</v>
      </c>
      <c r="S986" s="9">
        <f t="shared" si="4470"/>
        <v>92098</v>
      </c>
      <c r="T986" s="9">
        <f t="shared" si="4470"/>
        <v>-5867</v>
      </c>
      <c r="U986" s="9">
        <f t="shared" si="4470"/>
        <v>6412</v>
      </c>
      <c r="V986" s="9">
        <f t="shared" si="4470"/>
        <v>-689904</v>
      </c>
      <c r="W986" s="9">
        <f t="shared" si="4470"/>
        <v>36222</v>
      </c>
      <c r="X986" s="9">
        <f t="shared" si="4470"/>
        <v>39911</v>
      </c>
      <c r="Y986" s="9">
        <f t="shared" si="4470"/>
        <v>11695</v>
      </c>
      <c r="Z986" s="9">
        <f t="shared" si="4470"/>
        <v>-602077</v>
      </c>
      <c r="AA986" s="9">
        <f t="shared" si="4470"/>
        <v>-78748</v>
      </c>
      <c r="AB986" s="9">
        <f t="shared" si="4470"/>
        <v>71215</v>
      </c>
      <c r="AC986" s="9">
        <f t="shared" si="4470"/>
        <v>-93912</v>
      </c>
      <c r="AD986" s="9">
        <f t="shared" si="4470"/>
        <v>-25297</v>
      </c>
      <c r="AE986" s="9">
        <f t="shared" si="4470"/>
        <v>-26202</v>
      </c>
      <c r="AF986" s="9">
        <f t="shared" si="4470"/>
        <v>-7617</v>
      </c>
      <c r="AG986" s="9">
        <f t="shared" si="4470"/>
        <v>-10281</v>
      </c>
      <c r="AH986" s="9">
        <f t="shared" si="4470"/>
        <v>-9089</v>
      </c>
      <c r="AI986" s="9">
        <f t="shared" si="4470"/>
        <v>-64434</v>
      </c>
      <c r="AJ986" s="9">
        <f t="shared" si="4470"/>
        <v>-295836</v>
      </c>
    </row>
    <row r="987" spans="1:36" x14ac:dyDescent="0.2">
      <c r="A987" s="2" t="str">
        <f t="shared" si="4461"/>
        <v>YE Sep-11</v>
      </c>
      <c r="B987" s="9">
        <f t="shared" ref="B987:AJ987" si="4471">IF(OR(B770="C",B782="C"),"C",B782-B770)</f>
        <v>-4698</v>
      </c>
      <c r="C987" s="9">
        <f t="shared" si="4471"/>
        <v>538016</v>
      </c>
      <c r="D987" s="9">
        <f t="shared" si="4471"/>
        <v>-1402</v>
      </c>
      <c r="E987" s="9">
        <f t="shared" si="4471"/>
        <v>44145</v>
      </c>
      <c r="F987" s="9">
        <f t="shared" si="4471"/>
        <v>63429</v>
      </c>
      <c r="G987" s="9">
        <f t="shared" si="4471"/>
        <v>-40231</v>
      </c>
      <c r="H987" s="9">
        <f t="shared" si="4471"/>
        <v>10747</v>
      </c>
      <c r="I987" s="9">
        <f t="shared" si="4471"/>
        <v>-12298</v>
      </c>
      <c r="J987" s="9">
        <f t="shared" si="4471"/>
        <v>-18528</v>
      </c>
      <c r="K987" s="9">
        <f t="shared" si="4471"/>
        <v>-930</v>
      </c>
      <c r="L987" s="9">
        <f t="shared" si="4471"/>
        <v>-28874</v>
      </c>
      <c r="M987" s="9">
        <f t="shared" si="4471"/>
        <v>18507</v>
      </c>
      <c r="N987" s="9">
        <f t="shared" si="4471"/>
        <v>-25958</v>
      </c>
      <c r="O987" s="9">
        <f t="shared" si="4471"/>
        <v>-5665</v>
      </c>
      <c r="P987" s="9">
        <f t="shared" si="4471"/>
        <v>-5139</v>
      </c>
      <c r="Q987" s="9">
        <f t="shared" si="4471"/>
        <v>14657</v>
      </c>
      <c r="R987" s="9">
        <f t="shared" si="4471"/>
        <v>125264</v>
      </c>
      <c r="S987" s="9">
        <f t="shared" si="4471"/>
        <v>107359</v>
      </c>
      <c r="T987" s="9">
        <f t="shared" si="4471"/>
        <v>-6233</v>
      </c>
      <c r="U987" s="9">
        <f t="shared" si="4471"/>
        <v>8181</v>
      </c>
      <c r="V987" s="9">
        <f t="shared" si="4471"/>
        <v>-778041</v>
      </c>
      <c r="W987" s="9">
        <f t="shared" si="4471"/>
        <v>33559</v>
      </c>
      <c r="X987" s="9">
        <f t="shared" si="4471"/>
        <v>28983</v>
      </c>
      <c r="Y987" s="9">
        <f t="shared" si="4471"/>
        <v>14790</v>
      </c>
      <c r="Z987" s="9">
        <f t="shared" si="4471"/>
        <v>-700709</v>
      </c>
      <c r="AA987" s="9">
        <f t="shared" si="4471"/>
        <v>-74094</v>
      </c>
      <c r="AB987" s="9">
        <f t="shared" si="4471"/>
        <v>76405</v>
      </c>
      <c r="AC987" s="9">
        <f t="shared" si="4471"/>
        <v>-128104</v>
      </c>
      <c r="AD987" s="9">
        <f t="shared" si="4471"/>
        <v>-22707</v>
      </c>
      <c r="AE987" s="9">
        <f t="shared" si="4471"/>
        <v>-21440</v>
      </c>
      <c r="AF987" s="9">
        <f t="shared" si="4471"/>
        <v>6230</v>
      </c>
      <c r="AG987" s="9">
        <f t="shared" si="4471"/>
        <v>-9062</v>
      </c>
      <c r="AH987" s="9">
        <f t="shared" si="4471"/>
        <v>-12765</v>
      </c>
      <c r="AI987" s="9">
        <f t="shared" si="4471"/>
        <v>-50174</v>
      </c>
      <c r="AJ987" s="9">
        <f t="shared" si="4471"/>
        <v>-263435</v>
      </c>
    </row>
    <row r="988" spans="1:36" x14ac:dyDescent="0.2">
      <c r="A988" s="2" t="str">
        <f t="shared" si="4461"/>
        <v>YE Oct-11</v>
      </c>
      <c r="B988" s="9">
        <f t="shared" ref="B988:AJ988" si="4472">IF(OR(B771="C",B783="C"),"C",B783-B771)</f>
        <v>-20684</v>
      </c>
      <c r="C988" s="9">
        <f t="shared" si="4472"/>
        <v>595265</v>
      </c>
      <c r="D988" s="9">
        <f t="shared" si="4472"/>
        <v>6756</v>
      </c>
      <c r="E988" s="9">
        <f t="shared" si="4472"/>
        <v>44325</v>
      </c>
      <c r="F988" s="9">
        <f t="shared" si="4472"/>
        <v>67942</v>
      </c>
      <c r="G988" s="9">
        <f t="shared" si="4472"/>
        <v>-61077</v>
      </c>
      <c r="H988" s="9">
        <f t="shared" si="4472"/>
        <v>6880</v>
      </c>
      <c r="I988" s="9">
        <f t="shared" si="4472"/>
        <v>-8953</v>
      </c>
      <c r="J988" s="9">
        <f t="shared" si="4472"/>
        <v>-20701</v>
      </c>
      <c r="K988" s="9">
        <f t="shared" si="4472"/>
        <v>-5654</v>
      </c>
      <c r="L988" s="9">
        <f t="shared" si="4472"/>
        <v>-21736</v>
      </c>
      <c r="M988" s="9">
        <f t="shared" si="4472"/>
        <v>9586</v>
      </c>
      <c r="N988" s="9">
        <f t="shared" si="4472"/>
        <v>-9269</v>
      </c>
      <c r="O988" s="9">
        <f t="shared" si="4472"/>
        <v>-5397</v>
      </c>
      <c r="P988" s="9">
        <f t="shared" si="4472"/>
        <v>760</v>
      </c>
      <c r="Q988" s="9">
        <f t="shared" si="4472"/>
        <v>13836</v>
      </c>
      <c r="R988" s="9">
        <f t="shared" si="4472"/>
        <v>143163</v>
      </c>
      <c r="S988" s="9">
        <f t="shared" si="4472"/>
        <v>122122</v>
      </c>
      <c r="T988" s="9">
        <f t="shared" si="4472"/>
        <v>-2524</v>
      </c>
      <c r="U988" s="9">
        <f t="shared" si="4472"/>
        <v>24890</v>
      </c>
      <c r="V988" s="9">
        <f t="shared" si="4472"/>
        <v>-846653</v>
      </c>
      <c r="W988" s="9">
        <f t="shared" si="4472"/>
        <v>34822</v>
      </c>
      <c r="X988" s="9">
        <f t="shared" si="4472"/>
        <v>21319</v>
      </c>
      <c r="Y988" s="9">
        <f t="shared" si="4472"/>
        <v>11522</v>
      </c>
      <c r="Z988" s="9">
        <f t="shared" si="4472"/>
        <v>-778990</v>
      </c>
      <c r="AA988" s="9">
        <f t="shared" si="4472"/>
        <v>-74478</v>
      </c>
      <c r="AB988" s="9">
        <f t="shared" si="4472"/>
        <v>78571</v>
      </c>
      <c r="AC988" s="9">
        <f t="shared" si="4472"/>
        <v>-136496</v>
      </c>
      <c r="AD988" s="9">
        <f t="shared" si="4472"/>
        <v>-21832</v>
      </c>
      <c r="AE988" s="9">
        <f t="shared" si="4472"/>
        <v>-24079</v>
      </c>
      <c r="AF988" s="9">
        <f t="shared" si="4472"/>
        <v>10612</v>
      </c>
      <c r="AG988" s="9">
        <f t="shared" si="4472"/>
        <v>-6207</v>
      </c>
      <c r="AH988" s="9">
        <f t="shared" si="4472"/>
        <v>-21575</v>
      </c>
      <c r="AI988" s="9">
        <f t="shared" si="4472"/>
        <v>-40519</v>
      </c>
      <c r="AJ988" s="9">
        <f t="shared" si="4472"/>
        <v>-257584</v>
      </c>
    </row>
    <row r="989" spans="1:36" x14ac:dyDescent="0.2">
      <c r="A989" s="2" t="str">
        <f t="shared" si="4461"/>
        <v>YE Nov-11</v>
      </c>
      <c r="B989" s="9">
        <f t="shared" ref="B989:AJ989" si="4473">IF(OR(B772="C",B784="C"),"C",B784-B772)</f>
        <v>-8314</v>
      </c>
      <c r="C989" s="9">
        <f t="shared" si="4473"/>
        <v>527699</v>
      </c>
      <c r="D989" s="9">
        <f t="shared" si="4473"/>
        <v>14581</v>
      </c>
      <c r="E989" s="9">
        <f t="shared" si="4473"/>
        <v>26735</v>
      </c>
      <c r="F989" s="9">
        <f t="shared" si="4473"/>
        <v>60330</v>
      </c>
      <c r="G989" s="9">
        <f t="shared" si="4473"/>
        <v>-65071</v>
      </c>
      <c r="H989" s="9">
        <f t="shared" si="4473"/>
        <v>16519</v>
      </c>
      <c r="I989" s="9">
        <f t="shared" si="4473"/>
        <v>-7442</v>
      </c>
      <c r="J989" s="9">
        <f t="shared" si="4473"/>
        <v>-22704</v>
      </c>
      <c r="K989" s="9">
        <f t="shared" si="4473"/>
        <v>-15098</v>
      </c>
      <c r="L989" s="9">
        <f t="shared" si="4473"/>
        <v>-18137</v>
      </c>
      <c r="M989" s="9">
        <f t="shared" si="4473"/>
        <v>6818</v>
      </c>
      <c r="N989" s="9">
        <f t="shared" si="4473"/>
        <v>-9032</v>
      </c>
      <c r="O989" s="9">
        <f t="shared" si="4473"/>
        <v>-7271</v>
      </c>
      <c r="P989" s="9">
        <f t="shared" si="4473"/>
        <v>3750</v>
      </c>
      <c r="Q989" s="9">
        <f t="shared" si="4473"/>
        <v>15902</v>
      </c>
      <c r="R989" s="9">
        <f t="shared" si="4473"/>
        <v>166132</v>
      </c>
      <c r="S989" s="9">
        <f t="shared" si="4473"/>
        <v>141953</v>
      </c>
      <c r="T989" s="9">
        <f t="shared" si="4473"/>
        <v>-1680</v>
      </c>
      <c r="U989" s="9">
        <f t="shared" si="4473"/>
        <v>28506</v>
      </c>
      <c r="V989" s="9">
        <f t="shared" si="4473"/>
        <v>-932675</v>
      </c>
      <c r="W989" s="9">
        <f t="shared" si="4473"/>
        <v>38628</v>
      </c>
      <c r="X989" s="9">
        <f t="shared" si="4473"/>
        <v>-1449</v>
      </c>
      <c r="Y989" s="9">
        <f t="shared" si="4473"/>
        <v>21743</v>
      </c>
      <c r="Z989" s="9">
        <f t="shared" si="4473"/>
        <v>-873750</v>
      </c>
      <c r="AA989" s="9">
        <f t="shared" si="4473"/>
        <v>-70381</v>
      </c>
      <c r="AB989" s="9">
        <f t="shared" si="4473"/>
        <v>82709</v>
      </c>
      <c r="AC989" s="9">
        <f t="shared" si="4473"/>
        <v>-119699</v>
      </c>
      <c r="AD989" s="9">
        <f t="shared" si="4473"/>
        <v>-21067</v>
      </c>
      <c r="AE989" s="9">
        <f t="shared" si="4473"/>
        <v>-22802</v>
      </c>
      <c r="AF989" s="9">
        <f t="shared" si="4473"/>
        <v>23240</v>
      </c>
      <c r="AG989" s="9">
        <f t="shared" si="4473"/>
        <v>-3950</v>
      </c>
      <c r="AH989" s="9">
        <f t="shared" si="4473"/>
        <v>-24358</v>
      </c>
      <c r="AI989" s="9">
        <f t="shared" si="4473"/>
        <v>-32304</v>
      </c>
      <c r="AJ989" s="9">
        <f t="shared" si="4473"/>
        <v>-350136</v>
      </c>
    </row>
    <row r="990" spans="1:36" x14ac:dyDescent="0.2">
      <c r="A990" s="2" t="str">
        <f t="shared" si="4461"/>
        <v>YE Dec-11</v>
      </c>
      <c r="B990" s="9">
        <f t="shared" ref="B990:AJ990" si="4474">IF(OR(B773="C",B785="C"),"C",B785-B773)</f>
        <v>-7822</v>
      </c>
      <c r="C990" s="9">
        <f t="shared" si="4474"/>
        <v>565660</v>
      </c>
      <c r="D990" s="9">
        <f t="shared" si="4474"/>
        <v>30716</v>
      </c>
      <c r="E990" s="9">
        <f t="shared" si="4474"/>
        <v>19787</v>
      </c>
      <c r="F990" s="9">
        <f t="shared" si="4474"/>
        <v>68236</v>
      </c>
      <c r="G990" s="9">
        <f t="shared" si="4474"/>
        <v>-49783</v>
      </c>
      <c r="H990" s="9">
        <f t="shared" si="4474"/>
        <v>24266</v>
      </c>
      <c r="I990" s="9">
        <f t="shared" si="4474"/>
        <v>-730</v>
      </c>
      <c r="J990" s="9">
        <f t="shared" si="4474"/>
        <v>-22027</v>
      </c>
      <c r="K990" s="9">
        <f t="shared" si="4474"/>
        <v>-3079</v>
      </c>
      <c r="L990" s="9">
        <f t="shared" si="4474"/>
        <v>-18171</v>
      </c>
      <c r="M990" s="9">
        <f t="shared" si="4474"/>
        <v>5767</v>
      </c>
      <c r="N990" s="9">
        <f t="shared" si="4474"/>
        <v>-5539</v>
      </c>
      <c r="O990" s="9">
        <f t="shared" si="4474"/>
        <v>-4459</v>
      </c>
      <c r="P990" s="9">
        <f t="shared" si="4474"/>
        <v>46</v>
      </c>
      <c r="Q990" s="9">
        <f t="shared" si="4474"/>
        <v>12331</v>
      </c>
      <c r="R990" s="9">
        <f t="shared" si="4474"/>
        <v>160226</v>
      </c>
      <c r="S990" s="9">
        <f t="shared" si="4474"/>
        <v>139477</v>
      </c>
      <c r="T990" s="9">
        <f t="shared" si="4474"/>
        <v>-14931</v>
      </c>
      <c r="U990" s="9">
        <f t="shared" si="4474"/>
        <v>41264</v>
      </c>
      <c r="V990" s="9">
        <f t="shared" si="4474"/>
        <v>-1000748</v>
      </c>
      <c r="W990" s="9">
        <f t="shared" si="4474"/>
        <v>46793</v>
      </c>
      <c r="X990" s="9">
        <f t="shared" si="4474"/>
        <v>-13181</v>
      </c>
      <c r="Y990" s="9">
        <f t="shared" si="4474"/>
        <v>36459</v>
      </c>
      <c r="Z990" s="9">
        <f t="shared" si="4474"/>
        <v>-930674</v>
      </c>
      <c r="AA990" s="9">
        <f t="shared" si="4474"/>
        <v>-53164</v>
      </c>
      <c r="AB990" s="9">
        <f t="shared" si="4474"/>
        <v>101040</v>
      </c>
      <c r="AC990" s="9">
        <f t="shared" si="4474"/>
        <v>-109611</v>
      </c>
      <c r="AD990" s="9">
        <f t="shared" si="4474"/>
        <v>-11085</v>
      </c>
      <c r="AE990" s="9">
        <f t="shared" si="4474"/>
        <v>-8980</v>
      </c>
      <c r="AF990" s="9">
        <f t="shared" si="4474"/>
        <v>33234</v>
      </c>
      <c r="AG990" s="9">
        <f t="shared" si="4474"/>
        <v>-1649</v>
      </c>
      <c r="AH990" s="9">
        <f t="shared" si="4474"/>
        <v>-27172</v>
      </c>
      <c r="AI990" s="9">
        <f t="shared" si="4474"/>
        <v>-24273</v>
      </c>
      <c r="AJ990" s="9">
        <f t="shared" si="4474"/>
        <v>-230573</v>
      </c>
    </row>
    <row r="991" spans="1:36" x14ac:dyDescent="0.2">
      <c r="A991" s="2" t="str">
        <f t="shared" si="4461"/>
        <v>YE Jan-12</v>
      </c>
      <c r="B991" s="9">
        <f t="shared" ref="B991:AJ991" si="4475">IF(OR(B774="C",B786="C"),"C",B786-B774)</f>
        <v>-9709</v>
      </c>
      <c r="C991" s="9">
        <f t="shared" si="4475"/>
        <v>523631</v>
      </c>
      <c r="D991" s="9">
        <f t="shared" si="4475"/>
        <v>31777</v>
      </c>
      <c r="E991" s="9">
        <f t="shared" si="4475"/>
        <v>20926</v>
      </c>
      <c r="F991" s="9">
        <f t="shared" si="4475"/>
        <v>58295</v>
      </c>
      <c r="G991" s="9">
        <f t="shared" si="4475"/>
        <v>-43519</v>
      </c>
      <c r="H991" s="9">
        <f t="shared" si="4475"/>
        <v>16322</v>
      </c>
      <c r="I991" s="9">
        <f t="shared" si="4475"/>
        <v>-22978</v>
      </c>
      <c r="J991" s="9">
        <f t="shared" si="4475"/>
        <v>-8911</v>
      </c>
      <c r="K991" s="9">
        <f t="shared" si="4475"/>
        <v>7985</v>
      </c>
      <c r="L991" s="9">
        <f t="shared" si="4475"/>
        <v>-21627</v>
      </c>
      <c r="M991" s="9">
        <f t="shared" si="4475"/>
        <v>-867</v>
      </c>
      <c r="N991" s="9">
        <f t="shared" si="4475"/>
        <v>607</v>
      </c>
      <c r="O991" s="9">
        <f t="shared" si="4475"/>
        <v>4458</v>
      </c>
      <c r="P991" s="9">
        <f t="shared" si="4475"/>
        <v>3574</v>
      </c>
      <c r="Q991" s="9">
        <f t="shared" si="4475"/>
        <v>6284</v>
      </c>
      <c r="R991" s="9">
        <f t="shared" si="4475"/>
        <v>178388</v>
      </c>
      <c r="S991" s="9">
        <f t="shared" si="4475"/>
        <v>154714</v>
      </c>
      <c r="T991" s="9">
        <f t="shared" si="4475"/>
        <v>-12168</v>
      </c>
      <c r="U991" s="9">
        <f t="shared" si="4475"/>
        <v>23695</v>
      </c>
      <c r="V991" s="9">
        <f t="shared" si="4475"/>
        <v>-1129260</v>
      </c>
      <c r="W991" s="9">
        <f t="shared" si="4475"/>
        <v>53715</v>
      </c>
      <c r="X991" s="9">
        <f t="shared" si="4475"/>
        <v>-21462</v>
      </c>
      <c r="Y991" s="9">
        <f t="shared" si="4475"/>
        <v>49074</v>
      </c>
      <c r="Z991" s="9">
        <f t="shared" si="4475"/>
        <v>-1047930</v>
      </c>
      <c r="AA991" s="9">
        <f t="shared" si="4475"/>
        <v>-46717</v>
      </c>
      <c r="AB991" s="9">
        <f t="shared" si="4475"/>
        <v>124247</v>
      </c>
      <c r="AC991" s="9">
        <f t="shared" si="4475"/>
        <v>-88384</v>
      </c>
      <c r="AD991" s="9">
        <f t="shared" si="4475"/>
        <v>-6128</v>
      </c>
      <c r="AE991" s="9">
        <f t="shared" si="4475"/>
        <v>7416</v>
      </c>
      <c r="AF991" s="9">
        <f t="shared" si="4475"/>
        <v>33821</v>
      </c>
      <c r="AG991" s="9">
        <f t="shared" si="4475"/>
        <v>2595</v>
      </c>
      <c r="AH991" s="9">
        <f t="shared" si="4475"/>
        <v>-29911</v>
      </c>
      <c r="AI991" s="9">
        <f t="shared" si="4475"/>
        <v>-14923</v>
      </c>
      <c r="AJ991" s="9">
        <f t="shared" si="4475"/>
        <v>-309750</v>
      </c>
    </row>
    <row r="992" spans="1:36" x14ac:dyDescent="0.2">
      <c r="A992" s="2" t="str">
        <f t="shared" si="4461"/>
        <v>YE Feb-12</v>
      </c>
      <c r="B992" s="9">
        <f t="shared" ref="B992:AJ992" si="4476">IF(OR(B775="C",B787="C"),"C",B787-B775)</f>
        <v>10687</v>
      </c>
      <c r="C992" s="9">
        <f t="shared" si="4476"/>
        <v>517327</v>
      </c>
      <c r="D992" s="9">
        <f t="shared" si="4476"/>
        <v>39289</v>
      </c>
      <c r="E992" s="9">
        <f t="shared" si="4476"/>
        <v>25632</v>
      </c>
      <c r="F992" s="9">
        <f t="shared" si="4476"/>
        <v>59891</v>
      </c>
      <c r="G992" s="9">
        <f t="shared" si="4476"/>
        <v>-53826</v>
      </c>
      <c r="H992" s="9">
        <f t="shared" si="4476"/>
        <v>18809</v>
      </c>
      <c r="I992" s="9">
        <f t="shared" si="4476"/>
        <v>-24763</v>
      </c>
      <c r="J992" s="9">
        <f t="shared" si="4476"/>
        <v>-14554</v>
      </c>
      <c r="K992" s="9">
        <f t="shared" si="4476"/>
        <v>20789</v>
      </c>
      <c r="L992" s="9">
        <f t="shared" si="4476"/>
        <v>-16151</v>
      </c>
      <c r="M992" s="9">
        <f t="shared" si="4476"/>
        <v>-2243</v>
      </c>
      <c r="N992" s="9">
        <f t="shared" si="4476"/>
        <v>1452</v>
      </c>
      <c r="O992" s="9">
        <f t="shared" si="4476"/>
        <v>421</v>
      </c>
      <c r="P992" s="9">
        <f t="shared" si="4476"/>
        <v>6038</v>
      </c>
      <c r="Q992" s="9">
        <f t="shared" si="4476"/>
        <v>8488</v>
      </c>
      <c r="R992" s="9">
        <f t="shared" si="4476"/>
        <v>180465</v>
      </c>
      <c r="S992" s="9">
        <f t="shared" si="4476"/>
        <v>152169</v>
      </c>
      <c r="T992" s="9">
        <f t="shared" si="4476"/>
        <v>-11780</v>
      </c>
      <c r="U992" s="9">
        <f t="shared" si="4476"/>
        <v>21405</v>
      </c>
      <c r="V992" s="9">
        <f t="shared" si="4476"/>
        <v>-1100273</v>
      </c>
      <c r="W992" s="9">
        <f t="shared" si="4476"/>
        <v>56653</v>
      </c>
      <c r="X992" s="9">
        <f t="shared" si="4476"/>
        <v>-34451</v>
      </c>
      <c r="Y992" s="9">
        <f t="shared" si="4476"/>
        <v>48204</v>
      </c>
      <c r="Z992" s="9">
        <f t="shared" si="4476"/>
        <v>-1029865</v>
      </c>
      <c r="AA992" s="9">
        <f t="shared" si="4476"/>
        <v>-57681</v>
      </c>
      <c r="AB992" s="9">
        <f t="shared" si="4476"/>
        <v>79592</v>
      </c>
      <c r="AC992" s="9">
        <f t="shared" si="4476"/>
        <v>-103331</v>
      </c>
      <c r="AD992" s="9">
        <f t="shared" si="4476"/>
        <v>-7755</v>
      </c>
      <c r="AE992" s="9">
        <f t="shared" si="4476"/>
        <v>14958</v>
      </c>
      <c r="AF992" s="9">
        <f t="shared" si="4476"/>
        <v>31150</v>
      </c>
      <c r="AG992" s="9">
        <f t="shared" si="4476"/>
        <v>5568</v>
      </c>
      <c r="AH992" s="9">
        <f t="shared" si="4476"/>
        <v>-38662</v>
      </c>
      <c r="AI992" s="9">
        <f t="shared" si="4476"/>
        <v>-7077</v>
      </c>
      <c r="AJ992" s="9">
        <f t="shared" si="4476"/>
        <v>-325727</v>
      </c>
    </row>
    <row r="993" spans="1:36" x14ac:dyDescent="0.2">
      <c r="A993" s="2" t="str">
        <f t="shared" si="4461"/>
        <v>YE Mar-12</v>
      </c>
      <c r="B993" s="9">
        <f t="shared" ref="B993:AJ993" si="4477">IF(OR(B776="C",B788="C"),"C",B788-B776)</f>
        <v>-1479</v>
      </c>
      <c r="C993" s="9">
        <f t="shared" si="4477"/>
        <v>511941</v>
      </c>
      <c r="D993" s="9">
        <f t="shared" si="4477"/>
        <v>38615</v>
      </c>
      <c r="E993" s="9">
        <f t="shared" si="4477"/>
        <v>29513</v>
      </c>
      <c r="F993" s="9">
        <f t="shared" si="4477"/>
        <v>43778</v>
      </c>
      <c r="G993" s="9">
        <f t="shared" si="4477"/>
        <v>-36272</v>
      </c>
      <c r="H993" s="9">
        <f t="shared" si="4477"/>
        <v>21371</v>
      </c>
      <c r="I993" s="9">
        <f t="shared" si="4477"/>
        <v>-31371</v>
      </c>
      <c r="J993" s="9">
        <f t="shared" si="4477"/>
        <v>-13233</v>
      </c>
      <c r="K993" s="9">
        <f t="shared" si="4477"/>
        <v>19028</v>
      </c>
      <c r="L993" s="9">
        <f t="shared" si="4477"/>
        <v>-9924</v>
      </c>
      <c r="M993" s="9">
        <f t="shared" si="4477"/>
        <v>-5215</v>
      </c>
      <c r="N993" s="9">
        <f t="shared" si="4477"/>
        <v>8450</v>
      </c>
      <c r="O993" s="9">
        <f t="shared" si="4477"/>
        <v>3084</v>
      </c>
      <c r="P993" s="9">
        <f t="shared" si="4477"/>
        <v>7338</v>
      </c>
      <c r="Q993" s="9">
        <f t="shared" si="4477"/>
        <v>5680</v>
      </c>
      <c r="R993" s="9">
        <f t="shared" si="4477"/>
        <v>156849</v>
      </c>
      <c r="S993" s="9">
        <f t="shared" si="4477"/>
        <v>135959</v>
      </c>
      <c r="T993" s="9">
        <f t="shared" si="4477"/>
        <v>-5017</v>
      </c>
      <c r="U993" s="9">
        <f t="shared" si="4477"/>
        <v>16529</v>
      </c>
      <c r="V993" s="9">
        <f t="shared" si="4477"/>
        <v>-914024</v>
      </c>
      <c r="W993" s="9">
        <f t="shared" si="4477"/>
        <v>50879</v>
      </c>
      <c r="X993" s="9">
        <f t="shared" si="4477"/>
        <v>-39087</v>
      </c>
      <c r="Y993" s="9">
        <f t="shared" si="4477"/>
        <v>43480</v>
      </c>
      <c r="Z993" s="9">
        <f t="shared" si="4477"/>
        <v>-858750</v>
      </c>
      <c r="AA993" s="9">
        <f t="shared" si="4477"/>
        <v>-55339</v>
      </c>
      <c r="AB993" s="9">
        <f t="shared" si="4477"/>
        <v>59564</v>
      </c>
      <c r="AC993" s="9">
        <f t="shared" si="4477"/>
        <v>-77549</v>
      </c>
      <c r="AD993" s="9">
        <f t="shared" si="4477"/>
        <v>2503</v>
      </c>
      <c r="AE993" s="9">
        <f t="shared" si="4477"/>
        <v>16553</v>
      </c>
      <c r="AF993" s="9">
        <f t="shared" si="4477"/>
        <v>21375</v>
      </c>
      <c r="AG993" s="9">
        <f t="shared" si="4477"/>
        <v>6431</v>
      </c>
      <c r="AH993" s="9">
        <f t="shared" si="4477"/>
        <v>-41525</v>
      </c>
      <c r="AI993" s="9">
        <f t="shared" si="4477"/>
        <v>-5480</v>
      </c>
      <c r="AJ993" s="9">
        <f t="shared" si="4477"/>
        <v>-172555</v>
      </c>
    </row>
    <row r="994" spans="1:36" x14ac:dyDescent="0.2">
      <c r="A994" s="2" t="str">
        <f t="shared" si="4461"/>
        <v>YE Apr-12</v>
      </c>
      <c r="B994" s="9">
        <f t="shared" ref="B994:AJ994" si="4478">IF(OR(B777="C",B789="C"),"C",B789-B777)</f>
        <v>-29654</v>
      </c>
      <c r="C994" s="9">
        <f t="shared" si="4478"/>
        <v>499987</v>
      </c>
      <c r="D994" s="9">
        <f t="shared" si="4478"/>
        <v>29147</v>
      </c>
      <c r="E994" s="9">
        <f t="shared" si="4478"/>
        <v>26150</v>
      </c>
      <c r="F994" s="9">
        <f t="shared" si="4478"/>
        <v>34046</v>
      </c>
      <c r="G994" s="9">
        <f t="shared" si="4478"/>
        <v>-33183</v>
      </c>
      <c r="H994" s="9">
        <f t="shared" si="4478"/>
        <v>6517</v>
      </c>
      <c r="I994" s="9">
        <f t="shared" si="4478"/>
        <v>-32289</v>
      </c>
      <c r="J994" s="9">
        <f t="shared" si="4478"/>
        <v>-532</v>
      </c>
      <c r="K994" s="9">
        <f t="shared" si="4478"/>
        <v>22171</v>
      </c>
      <c r="L994" s="9">
        <f t="shared" si="4478"/>
        <v>-18028</v>
      </c>
      <c r="M994" s="9">
        <f t="shared" si="4478"/>
        <v>-8864</v>
      </c>
      <c r="N994" s="9">
        <f t="shared" si="4478"/>
        <v>3038</v>
      </c>
      <c r="O994" s="9">
        <f t="shared" si="4478"/>
        <v>3542</v>
      </c>
      <c r="P994" s="9">
        <f t="shared" si="4478"/>
        <v>11116</v>
      </c>
      <c r="Q994" s="9">
        <f t="shared" si="4478"/>
        <v>1520</v>
      </c>
      <c r="R994" s="9">
        <f t="shared" si="4478"/>
        <v>124541</v>
      </c>
      <c r="S994" s="9">
        <f t="shared" si="4478"/>
        <v>110025</v>
      </c>
      <c r="T994" s="9">
        <f t="shared" si="4478"/>
        <v>-8458</v>
      </c>
      <c r="U994" s="9">
        <f t="shared" si="4478"/>
        <v>10731</v>
      </c>
      <c r="V994" s="9">
        <f t="shared" si="4478"/>
        <v>-765900</v>
      </c>
      <c r="W994" s="9">
        <f t="shared" si="4478"/>
        <v>43087</v>
      </c>
      <c r="X994" s="9">
        <f t="shared" si="4478"/>
        <v>-47008</v>
      </c>
      <c r="Y994" s="9">
        <f t="shared" si="4478"/>
        <v>41806</v>
      </c>
      <c r="Z994" s="9">
        <f t="shared" si="4478"/>
        <v>-728014</v>
      </c>
      <c r="AA994" s="9">
        <f t="shared" si="4478"/>
        <v>-49315</v>
      </c>
      <c r="AB994" s="9">
        <f t="shared" si="4478"/>
        <v>54730</v>
      </c>
      <c r="AC994" s="9">
        <f t="shared" si="4478"/>
        <v>-45185</v>
      </c>
      <c r="AD994" s="9">
        <f t="shared" si="4478"/>
        <v>8508</v>
      </c>
      <c r="AE994" s="9">
        <f t="shared" si="4478"/>
        <v>20751</v>
      </c>
      <c r="AF994" s="9">
        <f t="shared" si="4478"/>
        <v>9229</v>
      </c>
      <c r="AG994" s="9">
        <f t="shared" si="4478"/>
        <v>6296</v>
      </c>
      <c r="AH994" s="9">
        <f t="shared" si="4478"/>
        <v>-41929</v>
      </c>
      <c r="AI994" s="9">
        <f t="shared" si="4478"/>
        <v>-12</v>
      </c>
      <c r="AJ994" s="9">
        <f t="shared" si="4478"/>
        <v>-123444</v>
      </c>
    </row>
    <row r="995" spans="1:36" x14ac:dyDescent="0.2">
      <c r="A995" s="2" t="str">
        <f t="shared" si="4461"/>
        <v>YE May-12</v>
      </c>
      <c r="B995" s="9">
        <f t="shared" ref="B995:AJ995" si="4479">IF(OR(B778="C",B790="C"),"C",B790-B778)</f>
        <v>-32976</v>
      </c>
      <c r="C995" s="9">
        <f t="shared" si="4479"/>
        <v>443635</v>
      </c>
      <c r="D995" s="9">
        <f t="shared" si="4479"/>
        <v>30666</v>
      </c>
      <c r="E995" s="9">
        <f t="shared" si="4479"/>
        <v>38694</v>
      </c>
      <c r="F995" s="9">
        <f t="shared" si="4479"/>
        <v>8758</v>
      </c>
      <c r="G995" s="9">
        <f t="shared" si="4479"/>
        <v>-26581</v>
      </c>
      <c r="H995" s="9">
        <f t="shared" si="4479"/>
        <v>9603</v>
      </c>
      <c r="I995" s="9">
        <f t="shared" si="4479"/>
        <v>-31893</v>
      </c>
      <c r="J995" s="9">
        <f t="shared" si="4479"/>
        <v>-1718</v>
      </c>
      <c r="K995" s="9">
        <f t="shared" si="4479"/>
        <v>23197</v>
      </c>
      <c r="L995" s="9">
        <f t="shared" si="4479"/>
        <v>-21756</v>
      </c>
      <c r="M995" s="9">
        <f t="shared" si="4479"/>
        <v>-8203</v>
      </c>
      <c r="N995" s="9">
        <f t="shared" si="4479"/>
        <v>3700</v>
      </c>
      <c r="O995" s="9">
        <f t="shared" si="4479"/>
        <v>1891</v>
      </c>
      <c r="P995" s="9">
        <f t="shared" si="4479"/>
        <v>12177</v>
      </c>
      <c r="Q995" s="9">
        <f t="shared" si="4479"/>
        <v>1229</v>
      </c>
      <c r="R995" s="9">
        <f t="shared" si="4479"/>
        <v>101689</v>
      </c>
      <c r="S995" s="9">
        <f t="shared" si="4479"/>
        <v>90060</v>
      </c>
      <c r="T995" s="9">
        <f t="shared" si="4479"/>
        <v>-10988</v>
      </c>
      <c r="U995" s="9">
        <f t="shared" si="4479"/>
        <v>5753</v>
      </c>
      <c r="V995" s="9">
        <f t="shared" si="4479"/>
        <v>-711494</v>
      </c>
      <c r="W995" s="9">
        <f t="shared" si="4479"/>
        <v>35821</v>
      </c>
      <c r="X995" s="9">
        <f t="shared" si="4479"/>
        <v>-48868</v>
      </c>
      <c r="Y995" s="9">
        <f t="shared" si="4479"/>
        <v>38828</v>
      </c>
      <c r="Z995" s="9">
        <f t="shared" si="4479"/>
        <v>-685713</v>
      </c>
      <c r="AA995" s="9">
        <f t="shared" si="4479"/>
        <v>-42331</v>
      </c>
      <c r="AB995" s="9">
        <f t="shared" si="4479"/>
        <v>49535</v>
      </c>
      <c r="AC995" s="9">
        <f t="shared" si="4479"/>
        <v>-16544</v>
      </c>
      <c r="AD995" s="9">
        <f t="shared" si="4479"/>
        <v>11903</v>
      </c>
      <c r="AE995" s="9">
        <f t="shared" si="4479"/>
        <v>21400</v>
      </c>
      <c r="AF995" s="9">
        <f t="shared" si="4479"/>
        <v>6213</v>
      </c>
      <c r="AG995" s="9">
        <f t="shared" si="4479"/>
        <v>6130</v>
      </c>
      <c r="AH995" s="9">
        <f t="shared" si="4479"/>
        <v>-43675</v>
      </c>
      <c r="AI995" s="9">
        <f t="shared" si="4479"/>
        <v>220</v>
      </c>
      <c r="AJ995" s="9">
        <f t="shared" si="4479"/>
        <v>-145981</v>
      </c>
    </row>
    <row r="996" spans="1:36" x14ac:dyDescent="0.2">
      <c r="A996" s="2" t="str">
        <f t="shared" si="4461"/>
        <v>YE Jun-12</v>
      </c>
      <c r="B996" s="9">
        <f t="shared" ref="B996:AJ996" si="4480">IF(OR(B779="C",B791="C"),"C",B791-B779)</f>
        <v>-33942</v>
      </c>
      <c r="C996" s="9">
        <f t="shared" si="4480"/>
        <v>449256</v>
      </c>
      <c r="D996" s="9">
        <f t="shared" si="4480"/>
        <v>26914</v>
      </c>
      <c r="E996" s="9">
        <f t="shared" si="4480"/>
        <v>46457</v>
      </c>
      <c r="F996" s="9">
        <f t="shared" si="4480"/>
        <v>-8329</v>
      </c>
      <c r="G996" s="9">
        <f t="shared" si="4480"/>
        <v>-12081</v>
      </c>
      <c r="H996" s="9">
        <f t="shared" si="4480"/>
        <v>11592</v>
      </c>
      <c r="I996" s="9">
        <f t="shared" si="4480"/>
        <v>-31827</v>
      </c>
      <c r="J996" s="9">
        <f t="shared" si="4480"/>
        <v>-4654</v>
      </c>
      <c r="K996" s="9">
        <f t="shared" si="4480"/>
        <v>28855</v>
      </c>
      <c r="L996" s="9">
        <f t="shared" si="4480"/>
        <v>-22624</v>
      </c>
      <c r="M996" s="9">
        <f t="shared" si="4480"/>
        <v>-4114</v>
      </c>
      <c r="N996" s="9">
        <f t="shared" si="4480"/>
        <v>5381</v>
      </c>
      <c r="O996" s="9">
        <f t="shared" si="4480"/>
        <v>1444</v>
      </c>
      <c r="P996" s="9">
        <f t="shared" si="4480"/>
        <v>11246</v>
      </c>
      <c r="Q996" s="9">
        <f t="shared" si="4480"/>
        <v>1301</v>
      </c>
      <c r="R996" s="9">
        <f t="shared" si="4480"/>
        <v>75347</v>
      </c>
      <c r="S996" s="9">
        <f t="shared" si="4480"/>
        <v>65279</v>
      </c>
      <c r="T996" s="9">
        <f t="shared" si="4480"/>
        <v>-12377</v>
      </c>
      <c r="U996" s="9">
        <f t="shared" si="4480"/>
        <v>-3234</v>
      </c>
      <c r="V996" s="9">
        <f t="shared" si="4480"/>
        <v>-641708</v>
      </c>
      <c r="W996" s="9">
        <f t="shared" si="4480"/>
        <v>26273</v>
      </c>
      <c r="X996" s="9">
        <f t="shared" si="4480"/>
        <v>-49804</v>
      </c>
      <c r="Y996" s="9">
        <f t="shared" si="4480"/>
        <v>31577</v>
      </c>
      <c r="Z996" s="9">
        <f t="shared" si="4480"/>
        <v>-633660</v>
      </c>
      <c r="AA996" s="9">
        <f t="shared" si="4480"/>
        <v>-49400</v>
      </c>
      <c r="AB996" s="9">
        <f t="shared" si="4480"/>
        <v>43489</v>
      </c>
      <c r="AC996" s="9">
        <f t="shared" si="4480"/>
        <v>31161</v>
      </c>
      <c r="AD996" s="9">
        <f t="shared" si="4480"/>
        <v>10864</v>
      </c>
      <c r="AE996" s="9">
        <f t="shared" si="4480"/>
        <v>21594</v>
      </c>
      <c r="AF996" s="9">
        <f t="shared" si="4480"/>
        <v>8069</v>
      </c>
      <c r="AG996" s="9">
        <f t="shared" si="4480"/>
        <v>6920</v>
      </c>
      <c r="AH996" s="9">
        <f t="shared" si="4480"/>
        <v>-46822</v>
      </c>
      <c r="AI996" s="9">
        <f t="shared" si="4480"/>
        <v>3930</v>
      </c>
      <c r="AJ996" s="9">
        <f t="shared" si="4480"/>
        <v>-79237</v>
      </c>
    </row>
    <row r="997" spans="1:36" x14ac:dyDescent="0.2">
      <c r="A997" s="2" t="str">
        <f t="shared" si="4461"/>
        <v>YE Jul-12</v>
      </c>
      <c r="B997" s="9">
        <f t="shared" ref="B997:AJ997" si="4481">IF(OR(B780="C",B792="C"),"C",B792-B780)</f>
        <v>-55451</v>
      </c>
      <c r="C997" s="9">
        <f t="shared" si="4481"/>
        <v>342296</v>
      </c>
      <c r="D997" s="9">
        <f t="shared" si="4481"/>
        <v>23601</v>
      </c>
      <c r="E997" s="9">
        <f t="shared" si="4481"/>
        <v>35388</v>
      </c>
      <c r="F997" s="9">
        <f t="shared" si="4481"/>
        <v>-45599</v>
      </c>
      <c r="G997" s="9">
        <f t="shared" si="4481"/>
        <v>-25877</v>
      </c>
      <c r="H997" s="9">
        <f t="shared" si="4481"/>
        <v>6204</v>
      </c>
      <c r="I997" s="9">
        <f t="shared" si="4481"/>
        <v>-31979</v>
      </c>
      <c r="J997" s="9">
        <f t="shared" si="4481"/>
        <v>-5227</v>
      </c>
      <c r="K997" s="9">
        <f t="shared" si="4481"/>
        <v>24765</v>
      </c>
      <c r="L997" s="9">
        <f t="shared" si="4481"/>
        <v>-19429</v>
      </c>
      <c r="M997" s="9">
        <f t="shared" si="4481"/>
        <v>6558</v>
      </c>
      <c r="N997" s="9">
        <f t="shared" si="4481"/>
        <v>6705</v>
      </c>
      <c r="O997" s="9">
        <f t="shared" si="4481"/>
        <v>540</v>
      </c>
      <c r="P997" s="9">
        <f t="shared" si="4481"/>
        <v>8241</v>
      </c>
      <c r="Q997" s="9">
        <f t="shared" si="4481"/>
        <v>-1131</v>
      </c>
      <c r="R997" s="9">
        <f t="shared" si="4481"/>
        <v>17307</v>
      </c>
      <c r="S997" s="9">
        <f t="shared" si="4481"/>
        <v>19510</v>
      </c>
      <c r="T997" s="9">
        <f t="shared" si="4481"/>
        <v>-15570</v>
      </c>
      <c r="U997" s="9">
        <f t="shared" si="4481"/>
        <v>-20031</v>
      </c>
      <c r="V997" s="9">
        <f t="shared" si="4481"/>
        <v>-561498</v>
      </c>
      <c r="W997" s="9">
        <f t="shared" si="4481"/>
        <v>17129</v>
      </c>
      <c r="X997" s="9">
        <f t="shared" si="4481"/>
        <v>-49959</v>
      </c>
      <c r="Y997" s="9">
        <f t="shared" si="4481"/>
        <v>20445</v>
      </c>
      <c r="Z997" s="9">
        <f t="shared" si="4481"/>
        <v>-573881</v>
      </c>
      <c r="AA997" s="9">
        <f t="shared" si="4481"/>
        <v>-42228</v>
      </c>
      <c r="AB997" s="9">
        <f t="shared" si="4481"/>
        <v>22245</v>
      </c>
      <c r="AC997" s="9">
        <f t="shared" si="4481"/>
        <v>77130</v>
      </c>
      <c r="AD997" s="9">
        <f t="shared" si="4481"/>
        <v>8052</v>
      </c>
      <c r="AE997" s="9">
        <f t="shared" si="4481"/>
        <v>24025</v>
      </c>
      <c r="AF997" s="9">
        <f t="shared" si="4481"/>
        <v>-7862</v>
      </c>
      <c r="AG997" s="9">
        <f t="shared" si="4481"/>
        <v>7641</v>
      </c>
      <c r="AH997" s="9">
        <f t="shared" si="4481"/>
        <v>-46098</v>
      </c>
      <c r="AI997" s="9">
        <f t="shared" si="4481"/>
        <v>6072</v>
      </c>
      <c r="AJ997" s="9">
        <f t="shared" si="4481"/>
        <v>-273583</v>
      </c>
    </row>
    <row r="998" spans="1:36" x14ac:dyDescent="0.2">
      <c r="A998" s="2" t="str">
        <f t="shared" si="4461"/>
        <v>YE Aug-12</v>
      </c>
      <c r="B998" s="9">
        <f t="shared" ref="B998:AJ998" si="4482">IF(OR(B781="C",B793="C"),"C",B793-B781)</f>
        <v>-70854</v>
      </c>
      <c r="C998" s="9">
        <f t="shared" si="4482"/>
        <v>259432</v>
      </c>
      <c r="D998" s="9">
        <f t="shared" si="4482"/>
        <v>19769</v>
      </c>
      <c r="E998" s="9">
        <f t="shared" si="4482"/>
        <v>25106</v>
      </c>
      <c r="F998" s="9">
        <f t="shared" si="4482"/>
        <v>-104995</v>
      </c>
      <c r="G998" s="9">
        <f t="shared" si="4482"/>
        <v>-49313</v>
      </c>
      <c r="H998" s="9">
        <f t="shared" si="4482"/>
        <v>-15770</v>
      </c>
      <c r="I998" s="9">
        <f t="shared" si="4482"/>
        <v>-34288</v>
      </c>
      <c r="J998" s="9">
        <f t="shared" si="4482"/>
        <v>-8690</v>
      </c>
      <c r="K998" s="9">
        <f t="shared" si="4482"/>
        <v>24367</v>
      </c>
      <c r="L998" s="9">
        <f t="shared" si="4482"/>
        <v>-42701</v>
      </c>
      <c r="M998" s="9">
        <f t="shared" si="4482"/>
        <v>-4519</v>
      </c>
      <c r="N998" s="9">
        <f t="shared" si="4482"/>
        <v>39</v>
      </c>
      <c r="O998" s="9">
        <f t="shared" si="4482"/>
        <v>-869</v>
      </c>
      <c r="P998" s="9">
        <f t="shared" si="4482"/>
        <v>11043</v>
      </c>
      <c r="Q998" s="9">
        <f t="shared" si="4482"/>
        <v>-3392</v>
      </c>
      <c r="R998" s="9">
        <f t="shared" si="4482"/>
        <v>-85612</v>
      </c>
      <c r="S998" s="9">
        <f t="shared" si="4482"/>
        <v>-68104</v>
      </c>
      <c r="T998" s="9">
        <f t="shared" si="4482"/>
        <v>-27128</v>
      </c>
      <c r="U998" s="9">
        <f t="shared" si="4482"/>
        <v>-40025</v>
      </c>
      <c r="V998" s="9">
        <f t="shared" si="4482"/>
        <v>-507941</v>
      </c>
      <c r="W998" s="9">
        <f t="shared" si="4482"/>
        <v>12841</v>
      </c>
      <c r="X998" s="9">
        <f t="shared" si="4482"/>
        <v>-45554</v>
      </c>
      <c r="Y998" s="9">
        <f t="shared" si="4482"/>
        <v>13674</v>
      </c>
      <c r="Z998" s="9">
        <f t="shared" si="4482"/>
        <v>-526978</v>
      </c>
      <c r="AA998" s="9">
        <f t="shared" si="4482"/>
        <v>-39596</v>
      </c>
      <c r="AB998" s="9">
        <f t="shared" si="4482"/>
        <v>11567</v>
      </c>
      <c r="AC998" s="9">
        <f t="shared" si="4482"/>
        <v>82729</v>
      </c>
      <c r="AD998" s="9">
        <f t="shared" si="4482"/>
        <v>6872</v>
      </c>
      <c r="AE998" s="9">
        <f t="shared" si="4482"/>
        <v>20386</v>
      </c>
      <c r="AF998" s="9">
        <f t="shared" si="4482"/>
        <v>-24364</v>
      </c>
      <c r="AG998" s="9">
        <f t="shared" si="4482"/>
        <v>9251</v>
      </c>
      <c r="AH998" s="9">
        <f t="shared" si="4482"/>
        <v>-43172</v>
      </c>
      <c r="AI998" s="9">
        <f t="shared" si="4482"/>
        <v>5635</v>
      </c>
      <c r="AJ998" s="9">
        <f t="shared" si="4482"/>
        <v>-646070</v>
      </c>
    </row>
    <row r="999" spans="1:36" x14ac:dyDescent="0.2">
      <c r="A999" s="2" t="str">
        <f t="shared" si="4461"/>
        <v>YE Sep-12</v>
      </c>
      <c r="B999" s="9">
        <f t="shared" ref="B999:AJ999" si="4483">IF(OR(B782="C",B794="C"),"C",B794-B782)</f>
        <v>-83207</v>
      </c>
      <c r="C999" s="9">
        <f t="shared" si="4483"/>
        <v>190943</v>
      </c>
      <c r="D999" s="9">
        <f t="shared" si="4483"/>
        <v>9134</v>
      </c>
      <c r="E999" s="9">
        <f t="shared" si="4483"/>
        <v>20249</v>
      </c>
      <c r="F999" s="9">
        <f t="shared" si="4483"/>
        <v>-131720</v>
      </c>
      <c r="G999" s="9">
        <f t="shared" si="4483"/>
        <v>-32834</v>
      </c>
      <c r="H999" s="9">
        <f t="shared" si="4483"/>
        <v>-28923</v>
      </c>
      <c r="I999" s="9">
        <f t="shared" si="4483"/>
        <v>-36139</v>
      </c>
      <c r="J999" s="9">
        <f t="shared" si="4483"/>
        <v>-16945</v>
      </c>
      <c r="K999" s="9">
        <f t="shared" si="4483"/>
        <v>9853</v>
      </c>
      <c r="L999" s="9">
        <f t="shared" si="4483"/>
        <v>-66452</v>
      </c>
      <c r="M999" s="9">
        <f t="shared" si="4483"/>
        <v>-10343</v>
      </c>
      <c r="N999" s="9">
        <f t="shared" si="4483"/>
        <v>19073</v>
      </c>
      <c r="O999" s="9">
        <f t="shared" si="4483"/>
        <v>1901</v>
      </c>
      <c r="P999" s="9">
        <f t="shared" si="4483"/>
        <v>15224</v>
      </c>
      <c r="Q999" s="9">
        <f t="shared" si="4483"/>
        <v>-2319</v>
      </c>
      <c r="R999" s="9">
        <f t="shared" si="4483"/>
        <v>-116145</v>
      </c>
      <c r="S999" s="9">
        <f t="shared" si="4483"/>
        <v>-90912</v>
      </c>
      <c r="T999" s="9">
        <f t="shared" si="4483"/>
        <v>-23818</v>
      </c>
      <c r="U999" s="9">
        <f t="shared" si="4483"/>
        <v>-43918</v>
      </c>
      <c r="V999" s="9">
        <f t="shared" si="4483"/>
        <v>-406195</v>
      </c>
      <c r="W999" s="9">
        <f t="shared" si="4483"/>
        <v>14508</v>
      </c>
      <c r="X999" s="9">
        <f t="shared" si="4483"/>
        <v>-33649</v>
      </c>
      <c r="Y999" s="9">
        <f t="shared" si="4483"/>
        <v>11626</v>
      </c>
      <c r="Z999" s="9">
        <f t="shared" si="4483"/>
        <v>-413711</v>
      </c>
      <c r="AA999" s="9">
        <f t="shared" si="4483"/>
        <v>-35327</v>
      </c>
      <c r="AB999" s="9">
        <f t="shared" si="4483"/>
        <v>4697</v>
      </c>
      <c r="AC999" s="9">
        <f t="shared" si="4483"/>
        <v>106397</v>
      </c>
      <c r="AD999" s="9">
        <f t="shared" si="4483"/>
        <v>6584</v>
      </c>
      <c r="AE999" s="9">
        <f t="shared" si="4483"/>
        <v>19107</v>
      </c>
      <c r="AF999" s="9">
        <f t="shared" si="4483"/>
        <v>-47344</v>
      </c>
      <c r="AG999" s="9">
        <f t="shared" si="4483"/>
        <v>8106</v>
      </c>
      <c r="AH999" s="9">
        <f t="shared" si="4483"/>
        <v>-41537</v>
      </c>
      <c r="AI999" s="9">
        <f t="shared" si="4483"/>
        <v>-10464</v>
      </c>
      <c r="AJ999" s="9">
        <f t="shared" si="4483"/>
        <v>-729880</v>
      </c>
    </row>
    <row r="1000" spans="1:36" x14ac:dyDescent="0.2">
      <c r="A1000" s="2" t="str">
        <f t="shared" si="4461"/>
        <v>YE Oct-12</v>
      </c>
      <c r="B1000" s="9">
        <f t="shared" ref="B1000:AJ1000" si="4484">IF(OR(B783="C",B795="C"),"C",B795-B783)</f>
        <v>-67578</v>
      </c>
      <c r="C1000" s="9">
        <f t="shared" si="4484"/>
        <v>141128</v>
      </c>
      <c r="D1000" s="9">
        <f t="shared" si="4484"/>
        <v>-2630</v>
      </c>
      <c r="E1000" s="9">
        <f t="shared" si="4484"/>
        <v>10089</v>
      </c>
      <c r="F1000" s="9">
        <f t="shared" si="4484"/>
        <v>-146710</v>
      </c>
      <c r="G1000" s="9">
        <f t="shared" si="4484"/>
        <v>-4267</v>
      </c>
      <c r="H1000" s="9">
        <f t="shared" si="4484"/>
        <v>-21749</v>
      </c>
      <c r="I1000" s="9">
        <f t="shared" si="4484"/>
        <v>-36987</v>
      </c>
      <c r="J1000" s="9">
        <f t="shared" si="4484"/>
        <v>-17350</v>
      </c>
      <c r="K1000" s="9">
        <f t="shared" si="4484"/>
        <v>17294</v>
      </c>
      <c r="L1000" s="9">
        <f t="shared" si="4484"/>
        <v>-70442</v>
      </c>
      <c r="M1000" s="9">
        <f t="shared" si="4484"/>
        <v>-8338</v>
      </c>
      <c r="N1000" s="9">
        <f t="shared" si="4484"/>
        <v>1884</v>
      </c>
      <c r="O1000" s="9">
        <f t="shared" si="4484"/>
        <v>-1374</v>
      </c>
      <c r="P1000" s="9">
        <f t="shared" si="4484"/>
        <v>4842</v>
      </c>
      <c r="Q1000" s="9">
        <f t="shared" si="4484"/>
        <v>709</v>
      </c>
      <c r="R1000" s="9">
        <f t="shared" si="4484"/>
        <v>-124634</v>
      </c>
      <c r="S1000" s="9">
        <f t="shared" si="4484"/>
        <v>-98437</v>
      </c>
      <c r="T1000" s="9">
        <f t="shared" si="4484"/>
        <v>-21940</v>
      </c>
      <c r="U1000" s="9">
        <f t="shared" si="4484"/>
        <v>-64754</v>
      </c>
      <c r="V1000" s="9">
        <f t="shared" si="4484"/>
        <v>-291834</v>
      </c>
      <c r="W1000" s="9">
        <f t="shared" si="4484"/>
        <v>10284</v>
      </c>
      <c r="X1000" s="9">
        <f t="shared" si="4484"/>
        <v>-17464</v>
      </c>
      <c r="Y1000" s="9">
        <f t="shared" si="4484"/>
        <v>15653</v>
      </c>
      <c r="Z1000" s="9">
        <f t="shared" si="4484"/>
        <v>-283364</v>
      </c>
      <c r="AA1000" s="9">
        <f t="shared" si="4484"/>
        <v>-16490</v>
      </c>
      <c r="AB1000" s="9">
        <f t="shared" si="4484"/>
        <v>6490</v>
      </c>
      <c r="AC1000" s="9">
        <f t="shared" si="4484"/>
        <v>142472</v>
      </c>
      <c r="AD1000" s="9">
        <f t="shared" si="4484"/>
        <v>11293</v>
      </c>
      <c r="AE1000" s="9">
        <f t="shared" si="4484"/>
        <v>19606</v>
      </c>
      <c r="AF1000" s="9">
        <f t="shared" si="4484"/>
        <v>-43777</v>
      </c>
      <c r="AG1000" s="9">
        <f t="shared" si="4484"/>
        <v>4874</v>
      </c>
      <c r="AH1000" s="9">
        <f t="shared" si="4484"/>
        <v>-28696</v>
      </c>
      <c r="AI1000" s="9">
        <f t="shared" si="4484"/>
        <v>-10795</v>
      </c>
      <c r="AJ1000" s="9">
        <f t="shared" si="4484"/>
        <v>-611198</v>
      </c>
    </row>
    <row r="1001" spans="1:36" x14ac:dyDescent="0.2">
      <c r="A1001" s="2" t="str">
        <f t="shared" si="4461"/>
        <v>YE Nov-12</v>
      </c>
      <c r="B1001" s="9">
        <f t="shared" ref="B1001:AJ1001" si="4485">IF(OR(B784="C",B796="C"),"C",B796-B784)</f>
        <v>-79097</v>
      </c>
      <c r="C1001" s="9">
        <f t="shared" si="4485"/>
        <v>210010</v>
      </c>
      <c r="D1001" s="9">
        <f t="shared" si="4485"/>
        <v>-12677</v>
      </c>
      <c r="E1001" s="9">
        <f t="shared" si="4485"/>
        <v>11181</v>
      </c>
      <c r="F1001" s="9">
        <f t="shared" si="4485"/>
        <v>-162749</v>
      </c>
      <c r="G1001" s="9">
        <f t="shared" si="4485"/>
        <v>-16429</v>
      </c>
      <c r="H1001" s="9">
        <f t="shared" si="4485"/>
        <v>-28975</v>
      </c>
      <c r="I1001" s="9">
        <f t="shared" si="4485"/>
        <v>-36515</v>
      </c>
      <c r="J1001" s="9">
        <f t="shared" si="4485"/>
        <v>-19492</v>
      </c>
      <c r="K1001" s="9">
        <f t="shared" si="4485"/>
        <v>22698</v>
      </c>
      <c r="L1001" s="9">
        <f t="shared" si="4485"/>
        <v>-70066</v>
      </c>
      <c r="M1001" s="9">
        <f t="shared" si="4485"/>
        <v>-12569</v>
      </c>
      <c r="N1001" s="9">
        <f t="shared" si="4485"/>
        <v>645</v>
      </c>
      <c r="O1001" s="9">
        <f t="shared" si="4485"/>
        <v>818</v>
      </c>
      <c r="P1001" s="9">
        <f t="shared" si="4485"/>
        <v>812</v>
      </c>
      <c r="Q1001" s="9">
        <f t="shared" si="4485"/>
        <v>1827</v>
      </c>
      <c r="R1001" s="9">
        <f t="shared" si="4485"/>
        <v>-136496</v>
      </c>
      <c r="S1001" s="9">
        <f t="shared" si="4485"/>
        <v>-108195</v>
      </c>
      <c r="T1001" s="9">
        <f t="shared" si="4485"/>
        <v>-28120</v>
      </c>
      <c r="U1001" s="9">
        <f t="shared" si="4485"/>
        <v>-72183</v>
      </c>
      <c r="V1001" s="9">
        <f t="shared" si="4485"/>
        <v>-207475</v>
      </c>
      <c r="W1001" s="9">
        <f t="shared" si="4485"/>
        <v>4509</v>
      </c>
      <c r="X1001" s="9">
        <f t="shared" si="4485"/>
        <v>-2355</v>
      </c>
      <c r="Y1001" s="9">
        <f t="shared" si="4485"/>
        <v>2930</v>
      </c>
      <c r="Z1001" s="9">
        <f t="shared" si="4485"/>
        <v>-202398</v>
      </c>
      <c r="AA1001" s="9">
        <f t="shared" si="4485"/>
        <v>-20629</v>
      </c>
      <c r="AB1001" s="9">
        <f t="shared" si="4485"/>
        <v>-4222</v>
      </c>
      <c r="AC1001" s="9">
        <f t="shared" si="4485"/>
        <v>131544</v>
      </c>
      <c r="AD1001" s="9">
        <f t="shared" si="4485"/>
        <v>13128</v>
      </c>
      <c r="AE1001" s="9">
        <f t="shared" si="4485"/>
        <v>17759</v>
      </c>
      <c r="AF1001" s="9">
        <f t="shared" si="4485"/>
        <v>-71230</v>
      </c>
      <c r="AG1001" s="9">
        <f t="shared" si="4485"/>
        <v>2667</v>
      </c>
      <c r="AH1001" s="9">
        <f t="shared" si="4485"/>
        <v>-28909</v>
      </c>
      <c r="AI1001" s="9">
        <f t="shared" si="4485"/>
        <v>-14459</v>
      </c>
      <c r="AJ1001" s="9">
        <f t="shared" si="4485"/>
        <v>-604126</v>
      </c>
    </row>
    <row r="1002" spans="1:36" x14ac:dyDescent="0.2">
      <c r="A1002" s="2" t="str">
        <f t="shared" si="4461"/>
        <v>YE Dec-12</v>
      </c>
      <c r="B1002" s="9">
        <f t="shared" ref="B1002:AJ1002" si="4486">IF(OR(B785="C",B797="C"),"C",B797-B785)</f>
        <v>-74878</v>
      </c>
      <c r="C1002" s="9">
        <f t="shared" si="4486"/>
        <v>170453</v>
      </c>
      <c r="D1002" s="9">
        <f t="shared" si="4486"/>
        <v>-30246</v>
      </c>
      <c r="E1002" s="9">
        <f t="shared" si="4486"/>
        <v>20477</v>
      </c>
      <c r="F1002" s="9">
        <f t="shared" si="4486"/>
        <v>-172114</v>
      </c>
      <c r="G1002" s="9">
        <f t="shared" si="4486"/>
        <v>-19667</v>
      </c>
      <c r="H1002" s="9">
        <f t="shared" si="4486"/>
        <v>-33236</v>
      </c>
      <c r="I1002" s="9">
        <f t="shared" si="4486"/>
        <v>-36178</v>
      </c>
      <c r="J1002" s="9">
        <f t="shared" si="4486"/>
        <v>-23289</v>
      </c>
      <c r="K1002" s="9">
        <f t="shared" si="4486"/>
        <v>22090</v>
      </c>
      <c r="L1002" s="9">
        <f t="shared" si="4486"/>
        <v>-64081</v>
      </c>
      <c r="M1002" s="9">
        <f t="shared" si="4486"/>
        <v>-14356</v>
      </c>
      <c r="N1002" s="9">
        <f t="shared" si="4486"/>
        <v>-411</v>
      </c>
      <c r="O1002" s="9">
        <f t="shared" si="4486"/>
        <v>-4956</v>
      </c>
      <c r="P1002" s="9">
        <f t="shared" si="4486"/>
        <v>1759</v>
      </c>
      <c r="Q1002" s="9">
        <f t="shared" si="4486"/>
        <v>7809</v>
      </c>
      <c r="R1002" s="9">
        <f t="shared" si="4486"/>
        <v>-108736</v>
      </c>
      <c r="S1002" s="9">
        <f t="shared" si="4486"/>
        <v>-93665</v>
      </c>
      <c r="T1002" s="9">
        <f t="shared" si="4486"/>
        <v>-16053</v>
      </c>
      <c r="U1002" s="9">
        <f t="shared" si="4486"/>
        <v>-76536</v>
      </c>
      <c r="V1002" s="9">
        <f t="shared" si="4486"/>
        <v>-130889</v>
      </c>
      <c r="W1002" s="9">
        <f t="shared" si="4486"/>
        <v>162</v>
      </c>
      <c r="X1002" s="9">
        <f t="shared" si="4486"/>
        <v>7382</v>
      </c>
      <c r="Y1002" s="9">
        <f t="shared" si="4486"/>
        <v>-5463</v>
      </c>
      <c r="Z1002" s="9">
        <f t="shared" si="4486"/>
        <v>-128815</v>
      </c>
      <c r="AA1002" s="9">
        <f t="shared" si="4486"/>
        <v>-15529</v>
      </c>
      <c r="AB1002" s="9">
        <f t="shared" si="4486"/>
        <v>-23070</v>
      </c>
      <c r="AC1002" s="9">
        <f t="shared" si="4486"/>
        <v>138326</v>
      </c>
      <c r="AD1002" s="9">
        <f t="shared" si="4486"/>
        <v>14481</v>
      </c>
      <c r="AE1002" s="9">
        <f t="shared" si="4486"/>
        <v>15643</v>
      </c>
      <c r="AF1002" s="9">
        <f t="shared" si="4486"/>
        <v>-83738</v>
      </c>
      <c r="AG1002" s="9">
        <f t="shared" si="4486"/>
        <v>3392</v>
      </c>
      <c r="AH1002" s="9">
        <f t="shared" si="4486"/>
        <v>-29424</v>
      </c>
      <c r="AI1002" s="9">
        <f t="shared" si="4486"/>
        <v>-17115</v>
      </c>
      <c r="AJ1002" s="9">
        <f t="shared" si="4486"/>
        <v>-577999</v>
      </c>
    </row>
    <row r="1003" spans="1:36" x14ac:dyDescent="0.2">
      <c r="A1003" s="2" t="str">
        <f t="shared" si="4461"/>
        <v>YE Jan-13</v>
      </c>
      <c r="B1003" s="9">
        <f t="shared" ref="B1003:AJ1003" si="4487">IF(OR(B786="C",B798="C"),"C",B798-B786)</f>
        <v>-74443</v>
      </c>
      <c r="C1003" s="9">
        <f t="shared" si="4487"/>
        <v>193332</v>
      </c>
      <c r="D1003" s="9">
        <f t="shared" si="4487"/>
        <v>4333</v>
      </c>
      <c r="E1003" s="9">
        <f t="shared" si="4487"/>
        <v>36755</v>
      </c>
      <c r="F1003" s="9">
        <f t="shared" si="4487"/>
        <v>-157935</v>
      </c>
      <c r="G1003" s="9">
        <f t="shared" si="4487"/>
        <v>-25225</v>
      </c>
      <c r="H1003" s="9">
        <f t="shared" si="4487"/>
        <v>-25233</v>
      </c>
      <c r="I1003" s="9">
        <f t="shared" si="4487"/>
        <v>5985</v>
      </c>
      <c r="J1003" s="9">
        <f t="shared" si="4487"/>
        <v>-17294</v>
      </c>
      <c r="K1003" s="9">
        <f t="shared" si="4487"/>
        <v>17221</v>
      </c>
      <c r="L1003" s="9">
        <f t="shared" si="4487"/>
        <v>-54597</v>
      </c>
      <c r="M1003" s="9">
        <f t="shared" si="4487"/>
        <v>-16631</v>
      </c>
      <c r="N1003" s="9">
        <f t="shared" si="4487"/>
        <v>5</v>
      </c>
      <c r="O1003" s="9">
        <f t="shared" si="4487"/>
        <v>-17308</v>
      </c>
      <c r="P1003" s="9">
        <f t="shared" si="4487"/>
        <v>156</v>
      </c>
      <c r="Q1003" s="9">
        <f t="shared" si="4487"/>
        <v>611</v>
      </c>
      <c r="R1003" s="9">
        <f t="shared" si="4487"/>
        <v>-96682</v>
      </c>
      <c r="S1003" s="9">
        <f t="shared" si="4487"/>
        <v>-86326</v>
      </c>
      <c r="T1003" s="9">
        <f t="shared" si="4487"/>
        <v>-13796</v>
      </c>
      <c r="U1003" s="9">
        <f t="shared" si="4487"/>
        <v>-59406</v>
      </c>
      <c r="V1003" s="9">
        <f t="shared" si="4487"/>
        <v>19011</v>
      </c>
      <c r="W1003" s="9">
        <f t="shared" si="4487"/>
        <v>-13023</v>
      </c>
      <c r="X1003" s="9">
        <f t="shared" si="4487"/>
        <v>9366</v>
      </c>
      <c r="Y1003" s="9">
        <f t="shared" si="4487"/>
        <v>-16986</v>
      </c>
      <c r="Z1003" s="9">
        <f t="shared" si="4487"/>
        <v>-1637</v>
      </c>
      <c r="AA1003" s="9">
        <f t="shared" si="4487"/>
        <v>-40569</v>
      </c>
      <c r="AB1003" s="9">
        <f t="shared" si="4487"/>
        <v>-55483</v>
      </c>
      <c r="AC1003" s="9">
        <f t="shared" si="4487"/>
        <v>112331</v>
      </c>
      <c r="AD1003" s="9">
        <f t="shared" si="4487"/>
        <v>15380</v>
      </c>
      <c r="AE1003" s="9">
        <f t="shared" si="4487"/>
        <v>-694</v>
      </c>
      <c r="AF1003" s="9">
        <f t="shared" si="4487"/>
        <v>-83196</v>
      </c>
      <c r="AG1003" s="9">
        <f t="shared" si="4487"/>
        <v>1320</v>
      </c>
      <c r="AH1003" s="9">
        <f t="shared" si="4487"/>
        <v>-32479</v>
      </c>
      <c r="AI1003" s="9">
        <f t="shared" si="4487"/>
        <v>-17922</v>
      </c>
      <c r="AJ1003" s="9">
        <f t="shared" si="4487"/>
        <v>-403103</v>
      </c>
    </row>
    <row r="1004" spans="1:36" x14ac:dyDescent="0.2">
      <c r="A1004" s="2" t="str">
        <f t="shared" si="4461"/>
        <v>YE Feb-13</v>
      </c>
      <c r="B1004" s="9">
        <f t="shared" ref="B1004:AJ1004" si="4488">IF(OR(B787="C",B799="C"),"C",B799-B787)</f>
        <v>-95779</v>
      </c>
      <c r="C1004" s="9">
        <f t="shared" si="4488"/>
        <v>189678</v>
      </c>
      <c r="D1004" s="9">
        <f t="shared" si="4488"/>
        <v>-3131</v>
      </c>
      <c r="E1004" s="9">
        <f t="shared" si="4488"/>
        <v>24874</v>
      </c>
      <c r="F1004" s="9">
        <f t="shared" si="4488"/>
        <v>-151206</v>
      </c>
      <c r="G1004" s="9">
        <f t="shared" si="4488"/>
        <v>11553</v>
      </c>
      <c r="H1004" s="9">
        <f t="shared" si="4488"/>
        <v>-26363</v>
      </c>
      <c r="I1004" s="9">
        <f t="shared" si="4488"/>
        <v>6738</v>
      </c>
      <c r="J1004" s="9">
        <f t="shared" si="4488"/>
        <v>-15861</v>
      </c>
      <c r="K1004" s="9">
        <f t="shared" si="4488"/>
        <v>-5059</v>
      </c>
      <c r="L1004" s="9">
        <f t="shared" si="4488"/>
        <v>-62106</v>
      </c>
      <c r="M1004" s="9">
        <f t="shared" si="4488"/>
        <v>-21347</v>
      </c>
      <c r="N1004" s="9">
        <f t="shared" si="4488"/>
        <v>-8638</v>
      </c>
      <c r="O1004" s="9">
        <f t="shared" si="4488"/>
        <v>-13052</v>
      </c>
      <c r="P1004" s="9">
        <f t="shared" si="4488"/>
        <v>-7654</v>
      </c>
      <c r="Q1004" s="9">
        <f t="shared" si="4488"/>
        <v>-2104</v>
      </c>
      <c r="R1004" s="9">
        <f t="shared" si="4488"/>
        <v>-105410</v>
      </c>
      <c r="S1004" s="9">
        <f t="shared" si="4488"/>
        <v>-93136</v>
      </c>
      <c r="T1004" s="9">
        <f t="shared" si="4488"/>
        <v>-6850</v>
      </c>
      <c r="U1004" s="9">
        <f t="shared" si="4488"/>
        <v>-55823</v>
      </c>
      <c r="V1004" s="9">
        <f t="shared" si="4488"/>
        <v>84227</v>
      </c>
      <c r="W1004" s="9">
        <f t="shared" si="4488"/>
        <v>-16966</v>
      </c>
      <c r="X1004" s="9">
        <f t="shared" si="4488"/>
        <v>23168</v>
      </c>
      <c r="Y1004" s="9">
        <f t="shared" si="4488"/>
        <v>-19769</v>
      </c>
      <c r="Z1004" s="9">
        <f t="shared" si="4488"/>
        <v>70657</v>
      </c>
      <c r="AA1004" s="9">
        <f t="shared" si="4488"/>
        <v>-26595</v>
      </c>
      <c r="AB1004" s="9">
        <f t="shared" si="4488"/>
        <v>-30187</v>
      </c>
      <c r="AC1004" s="9">
        <f t="shared" si="4488"/>
        <v>155900</v>
      </c>
      <c r="AD1004" s="9">
        <f t="shared" si="4488"/>
        <v>20110</v>
      </c>
      <c r="AE1004" s="9">
        <f t="shared" si="4488"/>
        <v>-15317</v>
      </c>
      <c r="AF1004" s="9">
        <f t="shared" si="4488"/>
        <v>-82759</v>
      </c>
      <c r="AG1004" s="9">
        <f t="shared" si="4488"/>
        <v>478</v>
      </c>
      <c r="AH1004" s="9">
        <f t="shared" si="4488"/>
        <v>-16990</v>
      </c>
      <c r="AI1004" s="9">
        <f t="shared" si="4488"/>
        <v>-15570</v>
      </c>
      <c r="AJ1004" s="9">
        <f t="shared" si="4488"/>
        <v>-287813</v>
      </c>
    </row>
    <row r="1005" spans="1:36" x14ac:dyDescent="0.2">
      <c r="A1005" s="2" t="str">
        <f t="shared" si="4461"/>
        <v>YE Mar-13</v>
      </c>
      <c r="B1005" s="9">
        <f t="shared" ref="B1005:AJ1005" si="4489">IF(OR(B788="C",B800="C"),"C",B800-B788)</f>
        <v>-50512</v>
      </c>
      <c r="C1005" s="9">
        <f t="shared" si="4489"/>
        <v>185801</v>
      </c>
      <c r="D1005" s="9">
        <f t="shared" si="4489"/>
        <v>15772</v>
      </c>
      <c r="E1005" s="9">
        <f t="shared" si="4489"/>
        <v>29961</v>
      </c>
      <c r="F1005" s="9">
        <f t="shared" si="4489"/>
        <v>-118022</v>
      </c>
      <c r="G1005" s="9">
        <f t="shared" si="4489"/>
        <v>31972</v>
      </c>
      <c r="H1005" s="9">
        <f t="shared" si="4489"/>
        <v>-14592</v>
      </c>
      <c r="I1005" s="9">
        <f t="shared" si="4489"/>
        <v>15747</v>
      </c>
      <c r="J1005" s="9">
        <f t="shared" si="4489"/>
        <v>-12893</v>
      </c>
      <c r="K1005" s="9">
        <f t="shared" si="4489"/>
        <v>-4849</v>
      </c>
      <c r="L1005" s="9">
        <f t="shared" si="4489"/>
        <v>-42936</v>
      </c>
      <c r="M1005" s="9">
        <f t="shared" si="4489"/>
        <v>-18754</v>
      </c>
      <c r="N1005" s="9">
        <f t="shared" si="4489"/>
        <v>-22531</v>
      </c>
      <c r="O1005" s="9">
        <f t="shared" si="4489"/>
        <v>-10282</v>
      </c>
      <c r="P1005" s="9">
        <f t="shared" si="4489"/>
        <v>-7070</v>
      </c>
      <c r="Q1005" s="9">
        <f t="shared" si="4489"/>
        <v>4257</v>
      </c>
      <c r="R1005" s="9">
        <f t="shared" si="4489"/>
        <v>-88429</v>
      </c>
      <c r="S1005" s="9">
        <f t="shared" si="4489"/>
        <v>-85231</v>
      </c>
      <c r="T1005" s="9">
        <f t="shared" si="4489"/>
        <v>6307</v>
      </c>
      <c r="U1005" s="9">
        <f t="shared" si="4489"/>
        <v>-38780</v>
      </c>
      <c r="V1005" s="9">
        <f t="shared" si="4489"/>
        <v>103198</v>
      </c>
      <c r="W1005" s="9">
        <f t="shared" si="4489"/>
        <v>-14541</v>
      </c>
      <c r="X1005" s="9">
        <f t="shared" si="4489"/>
        <v>31378</v>
      </c>
      <c r="Y1005" s="9">
        <f t="shared" si="4489"/>
        <v>-16474</v>
      </c>
      <c r="Z1005" s="9">
        <f t="shared" si="4489"/>
        <v>103558</v>
      </c>
      <c r="AA1005" s="9">
        <f t="shared" si="4489"/>
        <v>-11084</v>
      </c>
      <c r="AB1005" s="9">
        <f t="shared" si="4489"/>
        <v>-9022</v>
      </c>
      <c r="AC1005" s="9">
        <f t="shared" si="4489"/>
        <v>186586</v>
      </c>
      <c r="AD1005" s="9">
        <f t="shared" si="4489"/>
        <v>17836</v>
      </c>
      <c r="AE1005" s="9">
        <f t="shared" si="4489"/>
        <v>-9198</v>
      </c>
      <c r="AF1005" s="9">
        <f t="shared" si="4489"/>
        <v>-66708</v>
      </c>
      <c r="AG1005" s="9">
        <f t="shared" si="4489"/>
        <v>1700</v>
      </c>
      <c r="AH1005" s="9">
        <f t="shared" si="4489"/>
        <v>573</v>
      </c>
      <c r="AI1005" s="9">
        <f t="shared" si="4489"/>
        <v>-10319</v>
      </c>
      <c r="AJ1005" s="9">
        <f t="shared" si="4489"/>
        <v>64097</v>
      </c>
    </row>
    <row r="1006" spans="1:36" x14ac:dyDescent="0.2">
      <c r="A1006" s="2" t="str">
        <f t="shared" si="4461"/>
        <v>YE Apr-13</v>
      </c>
      <c r="B1006" s="9">
        <f t="shared" ref="B1006:AJ1006" si="4490">IF(OR(B789="C",B801="C"),"C",B801-B789)</f>
        <v>-33355</v>
      </c>
      <c r="C1006" s="9">
        <f t="shared" si="4490"/>
        <v>166751</v>
      </c>
      <c r="D1006" s="9">
        <f t="shared" si="4490"/>
        <v>12765</v>
      </c>
      <c r="E1006" s="9">
        <f t="shared" si="4490"/>
        <v>20201</v>
      </c>
      <c r="F1006" s="9">
        <f t="shared" si="4490"/>
        <v>-113923</v>
      </c>
      <c r="G1006" s="9">
        <f t="shared" si="4490"/>
        <v>19066</v>
      </c>
      <c r="H1006" s="9">
        <f t="shared" si="4490"/>
        <v>-7108</v>
      </c>
      <c r="I1006" s="9">
        <f t="shared" si="4490"/>
        <v>16791</v>
      </c>
      <c r="J1006" s="9">
        <f t="shared" si="4490"/>
        <v>-14385</v>
      </c>
      <c r="K1006" s="9">
        <f t="shared" si="4490"/>
        <v>-13057</v>
      </c>
      <c r="L1006" s="9">
        <f t="shared" si="4490"/>
        <v>-20485</v>
      </c>
      <c r="M1006" s="9">
        <f t="shared" si="4490"/>
        <v>-19461</v>
      </c>
      <c r="N1006" s="9">
        <f t="shared" si="4490"/>
        <v>-24969</v>
      </c>
      <c r="O1006" s="9">
        <f t="shared" si="4490"/>
        <v>-8648</v>
      </c>
      <c r="P1006" s="9">
        <f t="shared" si="4490"/>
        <v>-10971</v>
      </c>
      <c r="Q1006" s="9">
        <f t="shared" si="4490"/>
        <v>3901</v>
      </c>
      <c r="R1006" s="9">
        <f t="shared" si="4490"/>
        <v>-48949</v>
      </c>
      <c r="S1006" s="9">
        <f t="shared" si="4490"/>
        <v>-51279</v>
      </c>
      <c r="T1006" s="9">
        <f t="shared" si="4490"/>
        <v>10605</v>
      </c>
      <c r="U1006" s="9">
        <f t="shared" si="4490"/>
        <v>-41100</v>
      </c>
      <c r="V1006" s="9">
        <f t="shared" si="4490"/>
        <v>117147</v>
      </c>
      <c r="W1006" s="9">
        <f t="shared" si="4490"/>
        <v>-17930</v>
      </c>
      <c r="X1006" s="9">
        <f t="shared" si="4490"/>
        <v>34669</v>
      </c>
      <c r="Y1006" s="9">
        <f t="shared" si="4490"/>
        <v>-22279</v>
      </c>
      <c r="Z1006" s="9">
        <f t="shared" si="4490"/>
        <v>111604</v>
      </c>
      <c r="AA1006" s="9">
        <f t="shared" si="4490"/>
        <v>-15406</v>
      </c>
      <c r="AB1006" s="9">
        <f t="shared" si="4490"/>
        <v>-20115</v>
      </c>
      <c r="AC1006" s="9">
        <f t="shared" si="4490"/>
        <v>180835</v>
      </c>
      <c r="AD1006" s="9">
        <f t="shared" si="4490"/>
        <v>14843</v>
      </c>
      <c r="AE1006" s="9">
        <f t="shared" si="4490"/>
        <v>-18072</v>
      </c>
      <c r="AF1006" s="9">
        <f t="shared" si="4490"/>
        <v>-56562</v>
      </c>
      <c r="AG1006" s="9">
        <f t="shared" si="4490"/>
        <v>2241</v>
      </c>
      <c r="AH1006" s="9">
        <f t="shared" si="4490"/>
        <v>4620</v>
      </c>
      <c r="AI1006" s="9">
        <f t="shared" si="4490"/>
        <v>-10363</v>
      </c>
      <c r="AJ1006" s="9">
        <f t="shared" si="4490"/>
        <v>87301</v>
      </c>
    </row>
    <row r="1007" spans="1:36" x14ac:dyDescent="0.2">
      <c r="A1007" s="2" t="str">
        <f t="shared" si="4461"/>
        <v>YE May-13</v>
      </c>
      <c r="B1007" s="9">
        <f t="shared" ref="B1007:AJ1007" si="4491">IF(OR(B790="C",B802="C"),"C",B802-B790)</f>
        <v>-25073</v>
      </c>
      <c r="C1007" s="9">
        <f t="shared" si="4491"/>
        <v>207446</v>
      </c>
      <c r="D1007" s="9">
        <f t="shared" si="4491"/>
        <v>13442</v>
      </c>
      <c r="E1007" s="9">
        <f t="shared" si="4491"/>
        <v>2007</v>
      </c>
      <c r="F1007" s="9">
        <f t="shared" si="4491"/>
        <v>-100479</v>
      </c>
      <c r="G1007" s="9">
        <f t="shared" si="4491"/>
        <v>36676</v>
      </c>
      <c r="H1007" s="9">
        <f t="shared" si="4491"/>
        <v>-6503</v>
      </c>
      <c r="I1007" s="9">
        <f t="shared" si="4491"/>
        <v>18238</v>
      </c>
      <c r="J1007" s="9">
        <f t="shared" si="4491"/>
        <v>-9385</v>
      </c>
      <c r="K1007" s="9">
        <f t="shared" si="4491"/>
        <v>-14156</v>
      </c>
      <c r="L1007" s="9">
        <f t="shared" si="4491"/>
        <v>-15469</v>
      </c>
      <c r="M1007" s="9">
        <f t="shared" si="4491"/>
        <v>-20067</v>
      </c>
      <c r="N1007" s="9">
        <f t="shared" si="4491"/>
        <v>-23459</v>
      </c>
      <c r="O1007" s="9">
        <f t="shared" si="4491"/>
        <v>-6991</v>
      </c>
      <c r="P1007" s="9">
        <f t="shared" si="4491"/>
        <v>-10290</v>
      </c>
      <c r="Q1007" s="9">
        <f t="shared" si="4491"/>
        <v>5208</v>
      </c>
      <c r="R1007" s="9">
        <f t="shared" si="4491"/>
        <v>-14626</v>
      </c>
      <c r="S1007" s="9">
        <f t="shared" si="4491"/>
        <v>-22124</v>
      </c>
      <c r="T1007" s="9">
        <f t="shared" si="4491"/>
        <v>13503</v>
      </c>
      <c r="U1007" s="9">
        <f t="shared" si="4491"/>
        <v>-30879</v>
      </c>
      <c r="V1007" s="9">
        <f t="shared" si="4491"/>
        <v>145325</v>
      </c>
      <c r="W1007" s="9">
        <f t="shared" si="4491"/>
        <v>-14867</v>
      </c>
      <c r="X1007" s="9">
        <f t="shared" si="4491"/>
        <v>41194</v>
      </c>
      <c r="Y1007" s="9">
        <f t="shared" si="4491"/>
        <v>-23445</v>
      </c>
      <c r="Z1007" s="9">
        <f t="shared" si="4491"/>
        <v>148206</v>
      </c>
      <c r="AA1007" s="9">
        <f t="shared" si="4491"/>
        <v>-17850</v>
      </c>
      <c r="AB1007" s="9">
        <f t="shared" si="4491"/>
        <v>-20461</v>
      </c>
      <c r="AC1007" s="9">
        <f t="shared" si="4491"/>
        <v>174731</v>
      </c>
      <c r="AD1007" s="9">
        <f t="shared" si="4491"/>
        <v>14232</v>
      </c>
      <c r="AE1007" s="9">
        <f t="shared" si="4491"/>
        <v>-17927</v>
      </c>
      <c r="AF1007" s="9">
        <f t="shared" si="4491"/>
        <v>-54348</v>
      </c>
      <c r="AG1007" s="9">
        <f t="shared" si="4491"/>
        <v>1929</v>
      </c>
      <c r="AH1007" s="9">
        <f t="shared" si="4491"/>
        <v>4527</v>
      </c>
      <c r="AI1007" s="9">
        <f t="shared" si="4491"/>
        <v>-8332</v>
      </c>
      <c r="AJ1007" s="9">
        <f t="shared" si="4491"/>
        <v>243853</v>
      </c>
    </row>
    <row r="1008" spans="1:36" x14ac:dyDescent="0.2">
      <c r="A1008" s="2" t="str">
        <f t="shared" si="4461"/>
        <v>YE Jun-13</v>
      </c>
      <c r="B1008" s="9">
        <f t="shared" ref="B1008:AJ1008" si="4492">IF(OR(B791="C",B803="C"),"C",B803-B791)</f>
        <v>-22521</v>
      </c>
      <c r="C1008" s="9">
        <f t="shared" si="4492"/>
        <v>144680</v>
      </c>
      <c r="D1008" s="9">
        <f t="shared" si="4492"/>
        <v>9818</v>
      </c>
      <c r="E1008" s="9">
        <f t="shared" si="4492"/>
        <v>-16402</v>
      </c>
      <c r="F1008" s="9">
        <f t="shared" si="4492"/>
        <v>-89132</v>
      </c>
      <c r="G1008" s="9">
        <f t="shared" si="4492"/>
        <v>28373</v>
      </c>
      <c r="H1008" s="9">
        <f t="shared" si="4492"/>
        <v>-13068</v>
      </c>
      <c r="I1008" s="9">
        <f t="shared" si="4492"/>
        <v>19424</v>
      </c>
      <c r="J1008" s="9">
        <f t="shared" si="4492"/>
        <v>-7160</v>
      </c>
      <c r="K1008" s="9">
        <f t="shared" si="4492"/>
        <v>-12446</v>
      </c>
      <c r="L1008" s="9">
        <f t="shared" si="4492"/>
        <v>-16161</v>
      </c>
      <c r="M1008" s="9">
        <f t="shared" si="4492"/>
        <v>-25973</v>
      </c>
      <c r="N1008" s="9">
        <f t="shared" si="4492"/>
        <v>-25350</v>
      </c>
      <c r="O1008" s="9">
        <f t="shared" si="4492"/>
        <v>-8078</v>
      </c>
      <c r="P1008" s="9">
        <f t="shared" si="4492"/>
        <v>-9779</v>
      </c>
      <c r="Q1008" s="9">
        <f t="shared" si="4492"/>
        <v>7099</v>
      </c>
      <c r="R1008" s="9">
        <f t="shared" si="4492"/>
        <v>14879</v>
      </c>
      <c r="S1008" s="9">
        <f t="shared" si="4492"/>
        <v>5192</v>
      </c>
      <c r="T1008" s="9">
        <f t="shared" si="4492"/>
        <v>13069</v>
      </c>
      <c r="U1008" s="9">
        <f t="shared" si="4492"/>
        <v>-28775</v>
      </c>
      <c r="V1008" s="9">
        <f t="shared" si="4492"/>
        <v>154014</v>
      </c>
      <c r="W1008" s="9">
        <f t="shared" si="4492"/>
        <v>-13729</v>
      </c>
      <c r="X1008" s="9">
        <f t="shared" si="4492"/>
        <v>42576</v>
      </c>
      <c r="Y1008" s="9">
        <f t="shared" si="4492"/>
        <v>-19297</v>
      </c>
      <c r="Z1008" s="9">
        <f t="shared" si="4492"/>
        <v>163562</v>
      </c>
      <c r="AA1008" s="9">
        <f t="shared" si="4492"/>
        <v>-13282</v>
      </c>
      <c r="AB1008" s="9">
        <f t="shared" si="4492"/>
        <v>-15272</v>
      </c>
      <c r="AC1008" s="9">
        <f t="shared" si="4492"/>
        <v>176934</v>
      </c>
      <c r="AD1008" s="9">
        <f t="shared" si="4492"/>
        <v>13907</v>
      </c>
      <c r="AE1008" s="9">
        <f t="shared" si="4492"/>
        <v>-18156</v>
      </c>
      <c r="AF1008" s="9">
        <f t="shared" si="4492"/>
        <v>-48861</v>
      </c>
      <c r="AG1008" s="9">
        <f t="shared" si="4492"/>
        <v>1065</v>
      </c>
      <c r="AH1008" s="9">
        <f t="shared" si="4492"/>
        <v>6960</v>
      </c>
      <c r="AI1008" s="9">
        <f t="shared" si="4492"/>
        <v>-11490</v>
      </c>
      <c r="AJ1008" s="9">
        <f t="shared" si="4492"/>
        <v>217864</v>
      </c>
    </row>
    <row r="1009" spans="1:36" x14ac:dyDescent="0.2">
      <c r="A1009" s="2" t="str">
        <f t="shared" si="4461"/>
        <v>YE Jul-13</v>
      </c>
      <c r="B1009" s="9">
        <f t="shared" ref="B1009:AJ1009" si="4493">IF(OR(B792="C",B804="C"),"C",B804-B792)</f>
        <v>-13528</v>
      </c>
      <c r="C1009" s="9">
        <f t="shared" si="4493"/>
        <v>223997</v>
      </c>
      <c r="D1009" s="9">
        <f t="shared" si="4493"/>
        <v>8724</v>
      </c>
      <c r="E1009" s="9">
        <f t="shared" si="4493"/>
        <v>-1601</v>
      </c>
      <c r="F1009" s="9">
        <f t="shared" si="4493"/>
        <v>-54528</v>
      </c>
      <c r="G1009" s="9">
        <f t="shared" si="4493"/>
        <v>52726</v>
      </c>
      <c r="H1009" s="9">
        <f t="shared" si="4493"/>
        <v>1023</v>
      </c>
      <c r="I1009" s="9">
        <f t="shared" si="4493"/>
        <v>18900</v>
      </c>
      <c r="J1009" s="9">
        <f t="shared" si="4493"/>
        <v>-4731</v>
      </c>
      <c r="K1009" s="9">
        <f t="shared" si="4493"/>
        <v>-3189</v>
      </c>
      <c r="L1009" s="9">
        <f t="shared" si="4493"/>
        <v>-4252</v>
      </c>
      <c r="M1009" s="9">
        <f t="shared" si="4493"/>
        <v>-19907</v>
      </c>
      <c r="N1009" s="9">
        <f t="shared" si="4493"/>
        <v>-26143</v>
      </c>
      <c r="O1009" s="9">
        <f t="shared" si="4493"/>
        <v>-6013</v>
      </c>
      <c r="P1009" s="9">
        <f t="shared" si="4493"/>
        <v>-4575</v>
      </c>
      <c r="Q1009" s="9">
        <f t="shared" si="4493"/>
        <v>9375</v>
      </c>
      <c r="R1009" s="9">
        <f t="shared" si="4493"/>
        <v>63544</v>
      </c>
      <c r="S1009" s="9">
        <f t="shared" si="4493"/>
        <v>42635</v>
      </c>
      <c r="T1009" s="9">
        <f t="shared" si="4493"/>
        <v>15205</v>
      </c>
      <c r="U1009" s="9">
        <f t="shared" si="4493"/>
        <v>-23988</v>
      </c>
      <c r="V1009" s="9">
        <f t="shared" si="4493"/>
        <v>171601</v>
      </c>
      <c r="W1009" s="9">
        <f t="shared" si="4493"/>
        <v>-11118</v>
      </c>
      <c r="X1009" s="9">
        <f t="shared" si="4493"/>
        <v>47456</v>
      </c>
      <c r="Y1009" s="9">
        <f t="shared" si="4493"/>
        <v>-18537</v>
      </c>
      <c r="Z1009" s="9">
        <f t="shared" si="4493"/>
        <v>189399</v>
      </c>
      <c r="AA1009" s="9">
        <f t="shared" si="4493"/>
        <v>-20201</v>
      </c>
      <c r="AB1009" s="9">
        <f t="shared" si="4493"/>
        <v>-5661</v>
      </c>
      <c r="AC1009" s="9">
        <f t="shared" si="4493"/>
        <v>185663</v>
      </c>
      <c r="AD1009" s="9">
        <f t="shared" si="4493"/>
        <v>19914</v>
      </c>
      <c r="AE1009" s="9">
        <f t="shared" si="4493"/>
        <v>-19012</v>
      </c>
      <c r="AF1009" s="9">
        <f t="shared" si="4493"/>
        <v>-37786</v>
      </c>
      <c r="AG1009" s="9">
        <f t="shared" si="4493"/>
        <v>-674</v>
      </c>
      <c r="AH1009" s="9">
        <f t="shared" si="4493"/>
        <v>6981</v>
      </c>
      <c r="AI1009" s="9">
        <f t="shared" si="4493"/>
        <v>-11883</v>
      </c>
      <c r="AJ1009" s="9">
        <f t="shared" si="4493"/>
        <v>537773</v>
      </c>
    </row>
    <row r="1010" spans="1:36" x14ac:dyDescent="0.2">
      <c r="A1010" s="2" t="str">
        <f t="shared" ref="A1010:A1041" si="4494">A805</f>
        <v>YE Aug-13</v>
      </c>
      <c r="B1010" s="9">
        <f t="shared" ref="B1010:AJ1010" si="4495">IF(OR(B793="C",B805="C"),"C",B805-B793)</f>
        <v>-103</v>
      </c>
      <c r="C1010" s="9">
        <f t="shared" si="4495"/>
        <v>256672</v>
      </c>
      <c r="D1010" s="9">
        <f t="shared" si="4495"/>
        <v>9819</v>
      </c>
      <c r="E1010" s="9">
        <f t="shared" si="4495"/>
        <v>5543</v>
      </c>
      <c r="F1010" s="9">
        <f t="shared" si="4495"/>
        <v>-15994</v>
      </c>
      <c r="G1010" s="9">
        <f t="shared" si="4495"/>
        <v>72886</v>
      </c>
      <c r="H1010" s="9">
        <f t="shared" si="4495"/>
        <v>20592</v>
      </c>
      <c r="I1010" s="9">
        <f t="shared" si="4495"/>
        <v>21853</v>
      </c>
      <c r="J1010" s="9">
        <f t="shared" si="4495"/>
        <v>-4724</v>
      </c>
      <c r="K1010" s="9">
        <f t="shared" si="4495"/>
        <v>-643</v>
      </c>
      <c r="L1010" s="9">
        <f t="shared" si="4495"/>
        <v>16671</v>
      </c>
      <c r="M1010" s="9">
        <f t="shared" si="4495"/>
        <v>-5186</v>
      </c>
      <c r="N1010" s="9">
        <f t="shared" si="4495"/>
        <v>-18182</v>
      </c>
      <c r="O1010" s="9">
        <f t="shared" si="4495"/>
        <v>-4040</v>
      </c>
      <c r="P1010" s="9">
        <f t="shared" si="4495"/>
        <v>-3891</v>
      </c>
      <c r="Q1010" s="9">
        <f t="shared" si="4495"/>
        <v>12552</v>
      </c>
      <c r="R1010" s="9">
        <f t="shared" si="4495"/>
        <v>123281</v>
      </c>
      <c r="S1010" s="9">
        <f t="shared" si="4495"/>
        <v>89010</v>
      </c>
      <c r="T1010" s="9">
        <f t="shared" si="4495"/>
        <v>26881</v>
      </c>
      <c r="U1010" s="9">
        <f t="shared" si="4495"/>
        <v>-10020</v>
      </c>
      <c r="V1010" s="9">
        <f t="shared" si="4495"/>
        <v>185752</v>
      </c>
      <c r="W1010" s="9">
        <f t="shared" si="4495"/>
        <v>-7695</v>
      </c>
      <c r="X1010" s="9">
        <f t="shared" si="4495"/>
        <v>46893</v>
      </c>
      <c r="Y1010" s="9">
        <f t="shared" si="4495"/>
        <v>-17435</v>
      </c>
      <c r="Z1010" s="9">
        <f t="shared" si="4495"/>
        <v>207512</v>
      </c>
      <c r="AA1010" s="9">
        <f t="shared" si="4495"/>
        <v>-17188</v>
      </c>
      <c r="AB1010" s="9">
        <f t="shared" si="4495"/>
        <v>-4173</v>
      </c>
      <c r="AC1010" s="9">
        <f t="shared" si="4495"/>
        <v>221131</v>
      </c>
      <c r="AD1010" s="9">
        <f t="shared" si="4495"/>
        <v>23369</v>
      </c>
      <c r="AE1010" s="9">
        <f t="shared" si="4495"/>
        <v>-16856</v>
      </c>
      <c r="AF1010" s="9">
        <f t="shared" si="4495"/>
        <v>-20349</v>
      </c>
      <c r="AG1010" s="9">
        <f t="shared" si="4495"/>
        <v>-3943</v>
      </c>
      <c r="AH1010" s="9">
        <f t="shared" si="4495"/>
        <v>8298</v>
      </c>
      <c r="AI1010" s="9">
        <f t="shared" si="4495"/>
        <v>-17152</v>
      </c>
      <c r="AJ1010" s="9">
        <f t="shared" si="4495"/>
        <v>884620</v>
      </c>
    </row>
    <row r="1011" spans="1:36" x14ac:dyDescent="0.2">
      <c r="A1011" s="2" t="str">
        <f t="shared" si="4494"/>
        <v>YE Sep-13</v>
      </c>
      <c r="B1011" s="9">
        <f t="shared" ref="B1011:AJ1011" si="4496">IF(OR(B794="C",B806="C"),"C",B806-B794)</f>
        <v>3126</v>
      </c>
      <c r="C1011" s="9">
        <f t="shared" si="4496"/>
        <v>328144</v>
      </c>
      <c r="D1011" s="9">
        <f t="shared" si="4496"/>
        <v>7962</v>
      </c>
      <c r="E1011" s="9">
        <f t="shared" si="4496"/>
        <v>24956</v>
      </c>
      <c r="F1011" s="9">
        <f t="shared" si="4496"/>
        <v>10888</v>
      </c>
      <c r="G1011" s="9">
        <f t="shared" si="4496"/>
        <v>76851</v>
      </c>
      <c r="H1011" s="9">
        <f t="shared" si="4496"/>
        <v>25748</v>
      </c>
      <c r="I1011" s="9">
        <f t="shared" si="4496"/>
        <v>24254</v>
      </c>
      <c r="J1011" s="9">
        <f t="shared" si="4496"/>
        <v>1905</v>
      </c>
      <c r="K1011" s="9">
        <f t="shared" si="4496"/>
        <v>15348</v>
      </c>
      <c r="L1011" s="9">
        <f t="shared" si="4496"/>
        <v>32879</v>
      </c>
      <c r="M1011" s="9">
        <f t="shared" si="4496"/>
        <v>-1328</v>
      </c>
      <c r="N1011" s="9">
        <f t="shared" si="4496"/>
        <v>-26287</v>
      </c>
      <c r="O1011" s="9">
        <f t="shared" si="4496"/>
        <v>-5724</v>
      </c>
      <c r="P1011" s="9">
        <f t="shared" si="4496"/>
        <v>-4793</v>
      </c>
      <c r="Q1011" s="9">
        <f t="shared" si="4496"/>
        <v>12106</v>
      </c>
      <c r="R1011" s="9">
        <f t="shared" si="4496"/>
        <v>115808</v>
      </c>
      <c r="S1011" s="9">
        <f t="shared" si="4496"/>
        <v>82527</v>
      </c>
      <c r="T1011" s="9">
        <f t="shared" si="4496"/>
        <v>21423</v>
      </c>
      <c r="U1011" s="9">
        <f t="shared" si="4496"/>
        <v>-3740</v>
      </c>
      <c r="V1011" s="9">
        <f t="shared" si="4496"/>
        <v>181987</v>
      </c>
      <c r="W1011" s="9">
        <f t="shared" si="4496"/>
        <v>-8878</v>
      </c>
      <c r="X1011" s="9">
        <f t="shared" si="4496"/>
        <v>45749</v>
      </c>
      <c r="Y1011" s="9">
        <f t="shared" si="4496"/>
        <v>-17575</v>
      </c>
      <c r="Z1011" s="9">
        <f t="shared" si="4496"/>
        <v>201283</v>
      </c>
      <c r="AA1011" s="9">
        <f t="shared" si="4496"/>
        <v>-19855</v>
      </c>
      <c r="AB1011" s="9">
        <f t="shared" si="4496"/>
        <v>2708</v>
      </c>
      <c r="AC1011" s="9">
        <f t="shared" si="4496"/>
        <v>225498</v>
      </c>
      <c r="AD1011" s="9">
        <f t="shared" si="4496"/>
        <v>27816</v>
      </c>
      <c r="AE1011" s="9">
        <f t="shared" si="4496"/>
        <v>-16183</v>
      </c>
      <c r="AF1011" s="9">
        <f t="shared" si="4496"/>
        <v>-10664</v>
      </c>
      <c r="AG1011" s="9">
        <f t="shared" si="4496"/>
        <v>-5345</v>
      </c>
      <c r="AH1011" s="9">
        <f t="shared" si="4496"/>
        <v>13478</v>
      </c>
      <c r="AI1011" s="9">
        <f t="shared" si="4496"/>
        <v>-11729</v>
      </c>
      <c r="AJ1011" s="9">
        <f t="shared" si="4496"/>
        <v>1066539</v>
      </c>
    </row>
    <row r="1012" spans="1:36" x14ac:dyDescent="0.2">
      <c r="A1012" s="2" t="str">
        <f t="shared" si="4494"/>
        <v>YE Oct-13</v>
      </c>
      <c r="B1012" s="9">
        <f t="shared" ref="B1012:AJ1012" si="4497">IF(OR(B795="C",B807="C"),"C",B807-B795)</f>
        <v>-4773</v>
      </c>
      <c r="C1012" s="9">
        <f t="shared" si="4497"/>
        <v>309735</v>
      </c>
      <c r="D1012" s="9">
        <f t="shared" si="4497"/>
        <v>12020</v>
      </c>
      <c r="E1012" s="9">
        <f t="shared" si="4497"/>
        <v>41760</v>
      </c>
      <c r="F1012" s="9">
        <f t="shared" si="4497"/>
        <v>21672</v>
      </c>
      <c r="G1012" s="9">
        <f t="shared" si="4497"/>
        <v>67092</v>
      </c>
      <c r="H1012" s="9">
        <f t="shared" si="4497"/>
        <v>22915</v>
      </c>
      <c r="I1012" s="9">
        <f t="shared" si="4497"/>
        <v>25502</v>
      </c>
      <c r="J1012" s="9">
        <f t="shared" si="4497"/>
        <v>-348</v>
      </c>
      <c r="K1012" s="9">
        <f t="shared" si="4497"/>
        <v>13424</v>
      </c>
      <c r="L1012" s="9">
        <f t="shared" si="4497"/>
        <v>35592</v>
      </c>
      <c r="M1012" s="9">
        <f t="shared" si="4497"/>
        <v>2046</v>
      </c>
      <c r="N1012" s="9">
        <f t="shared" si="4497"/>
        <v>-15921</v>
      </c>
      <c r="O1012" s="9">
        <f t="shared" si="4497"/>
        <v>-3999</v>
      </c>
      <c r="P1012" s="9">
        <f t="shared" si="4497"/>
        <v>3290</v>
      </c>
      <c r="Q1012" s="9">
        <f t="shared" si="4497"/>
        <v>6915</v>
      </c>
      <c r="R1012" s="9">
        <f t="shared" si="4497"/>
        <v>118337</v>
      </c>
      <c r="S1012" s="9">
        <f t="shared" si="4497"/>
        <v>88921</v>
      </c>
      <c r="T1012" s="9">
        <f t="shared" si="4497"/>
        <v>16430</v>
      </c>
      <c r="U1012" s="9">
        <f t="shared" si="4497"/>
        <v>-359</v>
      </c>
      <c r="V1012" s="9">
        <f t="shared" si="4497"/>
        <v>171285</v>
      </c>
      <c r="W1012" s="9">
        <f t="shared" si="4497"/>
        <v>-9939</v>
      </c>
      <c r="X1012" s="9">
        <f t="shared" si="4497"/>
        <v>38117</v>
      </c>
      <c r="Y1012" s="9">
        <f t="shared" si="4497"/>
        <v>-15983</v>
      </c>
      <c r="Z1012" s="9">
        <f t="shared" si="4497"/>
        <v>183481</v>
      </c>
      <c r="AA1012" s="9">
        <f t="shared" si="4497"/>
        <v>-38803</v>
      </c>
      <c r="AB1012" s="9">
        <f t="shared" si="4497"/>
        <v>-5415</v>
      </c>
      <c r="AC1012" s="9">
        <f t="shared" si="4497"/>
        <v>208262</v>
      </c>
      <c r="AD1012" s="9">
        <f t="shared" si="4497"/>
        <v>29355</v>
      </c>
      <c r="AE1012" s="9">
        <f t="shared" si="4497"/>
        <v>-11902</v>
      </c>
      <c r="AF1012" s="9">
        <f t="shared" si="4497"/>
        <v>-8762</v>
      </c>
      <c r="AG1012" s="9">
        <f t="shared" si="4497"/>
        <v>-4201</v>
      </c>
      <c r="AH1012" s="9">
        <f t="shared" si="4497"/>
        <v>13668</v>
      </c>
      <c r="AI1012" s="9">
        <f t="shared" si="4497"/>
        <v>-14080</v>
      </c>
      <c r="AJ1012" s="9">
        <f t="shared" si="4497"/>
        <v>1022938</v>
      </c>
    </row>
    <row r="1013" spans="1:36" x14ac:dyDescent="0.2">
      <c r="A1013" s="2" t="str">
        <f t="shared" si="4494"/>
        <v>YE Nov-13</v>
      </c>
      <c r="B1013" s="9">
        <f t="shared" ref="B1013:AJ1013" si="4498">IF(OR(B796="C",B808="C"),"C",B808-B796)</f>
        <v>886</v>
      </c>
      <c r="C1013" s="9">
        <f t="shared" si="4498"/>
        <v>272230</v>
      </c>
      <c r="D1013" s="9">
        <f t="shared" si="4498"/>
        <v>21262</v>
      </c>
      <c r="E1013" s="9">
        <f t="shared" si="4498"/>
        <v>44102</v>
      </c>
      <c r="F1013" s="9">
        <f t="shared" si="4498"/>
        <v>44705</v>
      </c>
      <c r="G1013" s="9">
        <f t="shared" si="4498"/>
        <v>91281</v>
      </c>
      <c r="H1013" s="9">
        <f t="shared" si="4498"/>
        <v>27747</v>
      </c>
      <c r="I1013" s="9">
        <f t="shared" si="4498"/>
        <v>28346</v>
      </c>
      <c r="J1013" s="9">
        <f t="shared" si="4498"/>
        <v>3474</v>
      </c>
      <c r="K1013" s="9">
        <f t="shared" si="4498"/>
        <v>19185</v>
      </c>
      <c r="L1013" s="9">
        <f t="shared" si="4498"/>
        <v>31417</v>
      </c>
      <c r="M1013" s="9">
        <f t="shared" si="4498"/>
        <v>11690</v>
      </c>
      <c r="N1013" s="9">
        <f t="shared" si="4498"/>
        <v>-12585</v>
      </c>
      <c r="O1013" s="9">
        <f t="shared" si="4498"/>
        <v>-3536</v>
      </c>
      <c r="P1013" s="9">
        <f t="shared" si="4498"/>
        <v>7082</v>
      </c>
      <c r="Q1013" s="9">
        <f t="shared" si="4498"/>
        <v>3978</v>
      </c>
      <c r="R1013" s="9">
        <f t="shared" si="4498"/>
        <v>107497</v>
      </c>
      <c r="S1013" s="9">
        <f t="shared" si="4498"/>
        <v>77646</v>
      </c>
      <c r="T1013" s="9">
        <f t="shared" si="4498"/>
        <v>25495</v>
      </c>
      <c r="U1013" s="9">
        <f t="shared" si="4498"/>
        <v>13162</v>
      </c>
      <c r="V1013" s="9">
        <f t="shared" si="4498"/>
        <v>210016</v>
      </c>
      <c r="W1013" s="9">
        <f t="shared" si="4498"/>
        <v>-7799</v>
      </c>
      <c r="X1013" s="9">
        <f t="shared" si="4498"/>
        <v>31699</v>
      </c>
      <c r="Y1013" s="9">
        <f t="shared" si="4498"/>
        <v>-6670</v>
      </c>
      <c r="Z1013" s="9">
        <f t="shared" si="4498"/>
        <v>227250</v>
      </c>
      <c r="AA1013" s="9">
        <f t="shared" si="4498"/>
        <v>-24931</v>
      </c>
      <c r="AB1013" s="9">
        <f t="shared" si="4498"/>
        <v>-1315</v>
      </c>
      <c r="AC1013" s="9">
        <f t="shared" si="4498"/>
        <v>234173</v>
      </c>
      <c r="AD1013" s="9">
        <f t="shared" si="4498"/>
        <v>33990</v>
      </c>
      <c r="AE1013" s="9">
        <f t="shared" si="4498"/>
        <v>-7978</v>
      </c>
      <c r="AF1013" s="9">
        <f t="shared" si="4498"/>
        <v>19068</v>
      </c>
      <c r="AG1013" s="9">
        <f t="shared" si="4498"/>
        <v>-4434</v>
      </c>
      <c r="AH1013" s="9">
        <f t="shared" si="4498"/>
        <v>27395</v>
      </c>
      <c r="AI1013" s="9">
        <f t="shared" si="4498"/>
        <v>-9417</v>
      </c>
      <c r="AJ1013" s="9">
        <f t="shared" si="4498"/>
        <v>1231220</v>
      </c>
    </row>
    <row r="1014" spans="1:36" x14ac:dyDescent="0.2">
      <c r="A1014" s="2" t="str">
        <f t="shared" si="4494"/>
        <v>YE Dec-13</v>
      </c>
      <c r="B1014" s="9">
        <f t="shared" ref="B1014:AJ1014" si="4499">IF(OR(B797="C",B809="C"),"C",B809-B797)</f>
        <v>14683</v>
      </c>
      <c r="C1014" s="9">
        <f t="shared" si="4499"/>
        <v>251692</v>
      </c>
      <c r="D1014" s="9">
        <f t="shared" si="4499"/>
        <v>36324</v>
      </c>
      <c r="E1014" s="9">
        <f t="shared" si="4499"/>
        <v>43467</v>
      </c>
      <c r="F1014" s="9">
        <f t="shared" si="4499"/>
        <v>67138</v>
      </c>
      <c r="G1014" s="9">
        <f t="shared" si="4499"/>
        <v>100270</v>
      </c>
      <c r="H1014" s="9">
        <f t="shared" si="4499"/>
        <v>31520</v>
      </c>
      <c r="I1014" s="9">
        <f t="shared" si="4499"/>
        <v>32512</v>
      </c>
      <c r="J1014" s="9">
        <f t="shared" si="4499"/>
        <v>13411</v>
      </c>
      <c r="K1014" s="9">
        <f t="shared" si="4499"/>
        <v>18959</v>
      </c>
      <c r="L1014" s="9">
        <f t="shared" si="4499"/>
        <v>26675</v>
      </c>
      <c r="M1014" s="9">
        <f t="shared" si="4499"/>
        <v>20843</v>
      </c>
      <c r="N1014" s="9">
        <f t="shared" si="4499"/>
        <v>-5584</v>
      </c>
      <c r="O1014" s="9">
        <f t="shared" si="4499"/>
        <v>325</v>
      </c>
      <c r="P1014" s="9">
        <f t="shared" si="4499"/>
        <v>7073</v>
      </c>
      <c r="Q1014" s="9">
        <f t="shared" si="4499"/>
        <v>-912</v>
      </c>
      <c r="R1014" s="9">
        <f t="shared" si="4499"/>
        <v>75884</v>
      </c>
      <c r="S1014" s="9">
        <f t="shared" si="4499"/>
        <v>61944</v>
      </c>
      <c r="T1014" s="9">
        <f t="shared" si="4499"/>
        <v>28747</v>
      </c>
      <c r="U1014" s="9">
        <f t="shared" si="4499"/>
        <v>13040</v>
      </c>
      <c r="V1014" s="9">
        <f t="shared" si="4499"/>
        <v>228340</v>
      </c>
      <c r="W1014" s="9">
        <f t="shared" si="4499"/>
        <v>-16314</v>
      </c>
      <c r="X1014" s="9">
        <f t="shared" si="4499"/>
        <v>26169</v>
      </c>
      <c r="Y1014" s="9">
        <f t="shared" si="4499"/>
        <v>-7180</v>
      </c>
      <c r="Z1014" s="9">
        <f t="shared" si="4499"/>
        <v>231019</v>
      </c>
      <c r="AA1014" s="9">
        <f t="shared" si="4499"/>
        <v>-25900</v>
      </c>
      <c r="AB1014" s="9">
        <f t="shared" si="4499"/>
        <v>-18266</v>
      </c>
      <c r="AC1014" s="9">
        <f t="shared" si="4499"/>
        <v>212651</v>
      </c>
      <c r="AD1014" s="9">
        <f t="shared" si="4499"/>
        <v>36332</v>
      </c>
      <c r="AE1014" s="9">
        <f t="shared" si="4499"/>
        <v>-7974</v>
      </c>
      <c r="AF1014" s="9">
        <f t="shared" si="4499"/>
        <v>37912</v>
      </c>
      <c r="AG1014" s="9">
        <f t="shared" si="4499"/>
        <v>-8217</v>
      </c>
      <c r="AH1014" s="9">
        <f t="shared" si="4499"/>
        <v>45998</v>
      </c>
      <c r="AI1014" s="9">
        <f t="shared" si="4499"/>
        <v>-7989</v>
      </c>
      <c r="AJ1014" s="9">
        <f t="shared" si="4499"/>
        <v>1271636</v>
      </c>
    </row>
    <row r="1015" spans="1:36" x14ac:dyDescent="0.2">
      <c r="A1015" s="2" t="str">
        <f t="shared" si="4494"/>
        <v>YE Jan-14</v>
      </c>
      <c r="B1015" s="9">
        <f t="shared" ref="B1015:AJ1015" si="4500">IF(OR(B798="C",B810="C"),"C",B810-B798)</f>
        <v>50777</v>
      </c>
      <c r="C1015" s="9">
        <f t="shared" si="4500"/>
        <v>263671</v>
      </c>
      <c r="D1015" s="9">
        <f t="shared" si="4500"/>
        <v>15074</v>
      </c>
      <c r="E1015" s="9">
        <f t="shared" si="4500"/>
        <v>33520</v>
      </c>
      <c r="F1015" s="9">
        <f t="shared" si="4500"/>
        <v>104580</v>
      </c>
      <c r="G1015" s="9">
        <f t="shared" si="4500"/>
        <v>123539</v>
      </c>
      <c r="H1015" s="9">
        <f t="shared" si="4500"/>
        <v>31241</v>
      </c>
      <c r="I1015" s="9">
        <f t="shared" si="4500"/>
        <v>25555</v>
      </c>
      <c r="J1015" s="9">
        <f t="shared" si="4500"/>
        <v>14930</v>
      </c>
      <c r="K1015" s="9">
        <f t="shared" si="4500"/>
        <v>22429</v>
      </c>
      <c r="L1015" s="9">
        <f t="shared" si="4500"/>
        <v>29912</v>
      </c>
      <c r="M1015" s="9">
        <f t="shared" si="4500"/>
        <v>32820</v>
      </c>
      <c r="N1015" s="9">
        <f t="shared" si="4500"/>
        <v>-101</v>
      </c>
      <c r="O1015" s="9">
        <f t="shared" si="4500"/>
        <v>14433</v>
      </c>
      <c r="P1015" s="9">
        <f t="shared" si="4500"/>
        <v>3992</v>
      </c>
      <c r="Q1015" s="9">
        <f t="shared" si="4500"/>
        <v>7887</v>
      </c>
      <c r="R1015" s="9">
        <f t="shared" si="4500"/>
        <v>50963</v>
      </c>
      <c r="S1015" s="9">
        <f t="shared" si="4500"/>
        <v>43004</v>
      </c>
      <c r="T1015" s="9">
        <f t="shared" si="4500"/>
        <v>41223</v>
      </c>
      <c r="U1015" s="9">
        <f t="shared" si="4500"/>
        <v>25310</v>
      </c>
      <c r="V1015" s="9">
        <f t="shared" si="4500"/>
        <v>227209</v>
      </c>
      <c r="W1015" s="9">
        <f t="shared" si="4500"/>
        <v>-12914</v>
      </c>
      <c r="X1015" s="9">
        <f t="shared" si="4500"/>
        <v>30354</v>
      </c>
      <c r="Y1015" s="9">
        <f t="shared" si="4500"/>
        <v>5258</v>
      </c>
      <c r="Z1015" s="9">
        <f t="shared" si="4500"/>
        <v>249910</v>
      </c>
      <c r="AA1015" s="9">
        <f t="shared" si="4500"/>
        <v>25306</v>
      </c>
      <c r="AB1015" s="9">
        <f t="shared" si="4500"/>
        <v>-29508</v>
      </c>
      <c r="AC1015" s="9">
        <f t="shared" si="4500"/>
        <v>253982</v>
      </c>
      <c r="AD1015" s="9">
        <f t="shared" si="4500"/>
        <v>44961</v>
      </c>
      <c r="AE1015" s="9">
        <f t="shared" si="4500"/>
        <v>1076</v>
      </c>
      <c r="AF1015" s="9">
        <f t="shared" si="4500"/>
        <v>50403</v>
      </c>
      <c r="AG1015" s="9">
        <f t="shared" si="4500"/>
        <v>-6725</v>
      </c>
      <c r="AH1015" s="9">
        <f t="shared" si="4500"/>
        <v>61545</v>
      </c>
      <c r="AI1015" s="9">
        <f t="shared" si="4500"/>
        <v>-8434</v>
      </c>
      <c r="AJ1015" s="9">
        <f t="shared" si="4500"/>
        <v>1534273</v>
      </c>
    </row>
    <row r="1016" spans="1:36" x14ac:dyDescent="0.2">
      <c r="A1016" s="2" t="str">
        <f t="shared" si="4494"/>
        <v>YE Feb-14</v>
      </c>
      <c r="B1016" s="9">
        <f t="shared" ref="B1016:AJ1016" si="4501">IF(OR(B799="C",B811="C"),"C",B811-B799)</f>
        <v>72840</v>
      </c>
      <c r="C1016" s="9">
        <f t="shared" si="4501"/>
        <v>292446</v>
      </c>
      <c r="D1016" s="9">
        <f t="shared" si="4501"/>
        <v>24878</v>
      </c>
      <c r="E1016" s="9">
        <f t="shared" si="4501"/>
        <v>49426</v>
      </c>
      <c r="F1016" s="9">
        <f t="shared" si="4501"/>
        <v>103995</v>
      </c>
      <c r="G1016" s="9">
        <f t="shared" si="4501"/>
        <v>95106</v>
      </c>
      <c r="H1016" s="9">
        <f t="shared" si="4501"/>
        <v>33840</v>
      </c>
      <c r="I1016" s="9">
        <f t="shared" si="4501"/>
        <v>26603</v>
      </c>
      <c r="J1016" s="9">
        <f t="shared" si="4501"/>
        <v>18446</v>
      </c>
      <c r="K1016" s="9">
        <f t="shared" si="4501"/>
        <v>32693</v>
      </c>
      <c r="L1016" s="9">
        <f t="shared" si="4501"/>
        <v>33200</v>
      </c>
      <c r="M1016" s="9">
        <f t="shared" si="4501"/>
        <v>42982</v>
      </c>
      <c r="N1016" s="9">
        <f t="shared" si="4501"/>
        <v>13430</v>
      </c>
      <c r="O1016" s="9">
        <f t="shared" si="4501"/>
        <v>10608</v>
      </c>
      <c r="P1016" s="9">
        <f t="shared" si="4501"/>
        <v>11085</v>
      </c>
      <c r="Q1016" s="9">
        <f t="shared" si="4501"/>
        <v>9910</v>
      </c>
      <c r="R1016" s="9">
        <f t="shared" si="4501"/>
        <v>62420</v>
      </c>
      <c r="S1016" s="9">
        <f t="shared" si="4501"/>
        <v>54954</v>
      </c>
      <c r="T1016" s="9">
        <f t="shared" si="4501"/>
        <v>51324</v>
      </c>
      <c r="U1016" s="9">
        <f t="shared" si="4501"/>
        <v>36764</v>
      </c>
      <c r="V1016" s="9">
        <f t="shared" si="4501"/>
        <v>253264</v>
      </c>
      <c r="W1016" s="9">
        <f t="shared" si="4501"/>
        <v>-13508</v>
      </c>
      <c r="X1016" s="9">
        <f t="shared" si="4501"/>
        <v>30794</v>
      </c>
      <c r="Y1016" s="9">
        <f t="shared" si="4501"/>
        <v>12604</v>
      </c>
      <c r="Z1016" s="9">
        <f t="shared" si="4501"/>
        <v>283157</v>
      </c>
      <c r="AA1016" s="9">
        <f t="shared" si="4501"/>
        <v>34251</v>
      </c>
      <c r="AB1016" s="9">
        <f t="shared" si="4501"/>
        <v>-26793</v>
      </c>
      <c r="AC1016" s="9">
        <f t="shared" si="4501"/>
        <v>255115</v>
      </c>
      <c r="AD1016" s="9">
        <f t="shared" si="4501"/>
        <v>55527</v>
      </c>
      <c r="AE1016" s="9">
        <f t="shared" si="4501"/>
        <v>15246</v>
      </c>
      <c r="AF1016" s="9">
        <f t="shared" si="4501"/>
        <v>64087</v>
      </c>
      <c r="AG1016" s="9">
        <f t="shared" si="4501"/>
        <v>-5644</v>
      </c>
      <c r="AH1016" s="9">
        <f t="shared" si="4501"/>
        <v>59407</v>
      </c>
      <c r="AI1016" s="9">
        <f t="shared" si="4501"/>
        <v>-13507</v>
      </c>
      <c r="AJ1016" s="9">
        <f t="shared" si="4501"/>
        <v>1742841</v>
      </c>
    </row>
    <row r="1017" spans="1:36" x14ac:dyDescent="0.2">
      <c r="A1017" s="2" t="str">
        <f t="shared" si="4494"/>
        <v>YE Mar-14</v>
      </c>
      <c r="B1017" s="9">
        <f t="shared" ref="B1017:AJ1017" si="4502">IF(OR(B800="C",B812="C"),"C",B812-B800)</f>
        <v>22900</v>
      </c>
      <c r="C1017" s="9">
        <f t="shared" si="4502"/>
        <v>245739</v>
      </c>
      <c r="D1017" s="9">
        <f t="shared" si="4502"/>
        <v>-890</v>
      </c>
      <c r="E1017" s="9">
        <f t="shared" si="4502"/>
        <v>36954</v>
      </c>
      <c r="F1017" s="9">
        <f t="shared" si="4502"/>
        <v>67788</v>
      </c>
      <c r="G1017" s="9">
        <f t="shared" si="4502"/>
        <v>60321</v>
      </c>
      <c r="H1017" s="9">
        <f t="shared" si="4502"/>
        <v>3158</v>
      </c>
      <c r="I1017" s="9">
        <f t="shared" si="4502"/>
        <v>21328</v>
      </c>
      <c r="J1017" s="9">
        <f t="shared" si="4502"/>
        <v>12938</v>
      </c>
      <c r="K1017" s="9">
        <f t="shared" si="4502"/>
        <v>23071</v>
      </c>
      <c r="L1017" s="9">
        <f t="shared" si="4502"/>
        <v>7200</v>
      </c>
      <c r="M1017" s="9">
        <f t="shared" si="4502"/>
        <v>42696</v>
      </c>
      <c r="N1017" s="9">
        <f t="shared" si="4502"/>
        <v>21806</v>
      </c>
      <c r="O1017" s="9">
        <f t="shared" si="4502"/>
        <v>-975</v>
      </c>
      <c r="P1017" s="9">
        <f t="shared" si="4502"/>
        <v>7348</v>
      </c>
      <c r="Q1017" s="9">
        <f t="shared" si="4502"/>
        <v>-785</v>
      </c>
      <c r="R1017" s="9">
        <f t="shared" si="4502"/>
        <v>53196</v>
      </c>
      <c r="S1017" s="9">
        <f t="shared" si="4502"/>
        <v>48433</v>
      </c>
      <c r="T1017" s="9">
        <f t="shared" si="4502"/>
        <v>40430</v>
      </c>
      <c r="U1017" s="9">
        <f t="shared" si="4502"/>
        <v>26313</v>
      </c>
      <c r="V1017" s="9">
        <f t="shared" si="4502"/>
        <v>239948</v>
      </c>
      <c r="W1017" s="9">
        <f t="shared" si="4502"/>
        <v>-17623</v>
      </c>
      <c r="X1017" s="9">
        <f t="shared" si="4502"/>
        <v>28566</v>
      </c>
      <c r="Y1017" s="9">
        <f t="shared" si="4502"/>
        <v>6368</v>
      </c>
      <c r="Z1017" s="9">
        <f t="shared" si="4502"/>
        <v>257262</v>
      </c>
      <c r="AA1017" s="9">
        <f t="shared" si="4502"/>
        <v>30454</v>
      </c>
      <c r="AB1017" s="9">
        <f t="shared" si="4502"/>
        <v>-44169</v>
      </c>
      <c r="AC1017" s="9">
        <f t="shared" si="4502"/>
        <v>234469</v>
      </c>
      <c r="AD1017" s="9">
        <f t="shared" si="4502"/>
        <v>60564</v>
      </c>
      <c r="AE1017" s="9">
        <f t="shared" si="4502"/>
        <v>1309</v>
      </c>
      <c r="AF1017" s="9">
        <f t="shared" si="4502"/>
        <v>53507</v>
      </c>
      <c r="AG1017" s="9">
        <f t="shared" si="4502"/>
        <v>-7429</v>
      </c>
      <c r="AH1017" s="9">
        <f t="shared" si="4502"/>
        <v>56740</v>
      </c>
      <c r="AI1017" s="9">
        <f t="shared" si="4502"/>
        <v>-12209</v>
      </c>
      <c r="AJ1017" s="9">
        <f t="shared" si="4502"/>
        <v>1321032</v>
      </c>
    </row>
    <row r="1018" spans="1:36" x14ac:dyDescent="0.2">
      <c r="A1018" s="2" t="str">
        <f t="shared" si="4494"/>
        <v>YE Apr-14</v>
      </c>
      <c r="B1018" s="9">
        <f t="shared" ref="B1018:AJ1018" si="4503">IF(OR(B801="C",B813="C"),"C",B813-B801)</f>
        <v>65872</v>
      </c>
      <c r="C1018" s="9">
        <f t="shared" si="4503"/>
        <v>259238</v>
      </c>
      <c r="D1018" s="9">
        <f t="shared" si="4503"/>
        <v>23174</v>
      </c>
      <c r="E1018" s="9">
        <f t="shared" si="4503"/>
        <v>60857</v>
      </c>
      <c r="F1018" s="9">
        <f t="shared" si="4503"/>
        <v>91374</v>
      </c>
      <c r="G1018" s="9">
        <f t="shared" si="4503"/>
        <v>97341</v>
      </c>
      <c r="H1018" s="9">
        <f t="shared" si="4503"/>
        <v>16655</v>
      </c>
      <c r="I1018" s="9">
        <f t="shared" si="4503"/>
        <v>24362</v>
      </c>
      <c r="J1018" s="9">
        <f t="shared" si="4503"/>
        <v>15476</v>
      </c>
      <c r="K1018" s="9">
        <f t="shared" si="4503"/>
        <v>30525</v>
      </c>
      <c r="L1018" s="9">
        <f t="shared" si="4503"/>
        <v>14154</v>
      </c>
      <c r="M1018" s="9">
        <f t="shared" si="4503"/>
        <v>52180</v>
      </c>
      <c r="N1018" s="9">
        <f t="shared" si="4503"/>
        <v>29298</v>
      </c>
      <c r="O1018" s="9">
        <f t="shared" si="4503"/>
        <v>561</v>
      </c>
      <c r="P1018" s="9">
        <f t="shared" si="4503"/>
        <v>12170</v>
      </c>
      <c r="Q1018" s="9">
        <f t="shared" si="4503"/>
        <v>7341</v>
      </c>
      <c r="R1018" s="9">
        <f t="shared" si="4503"/>
        <v>46798</v>
      </c>
      <c r="S1018" s="9">
        <f t="shared" si="4503"/>
        <v>41719</v>
      </c>
      <c r="T1018" s="9">
        <f t="shared" si="4503"/>
        <v>49271</v>
      </c>
      <c r="U1018" s="9">
        <f t="shared" si="4503"/>
        <v>50433</v>
      </c>
      <c r="V1018" s="9">
        <f t="shared" si="4503"/>
        <v>246682</v>
      </c>
      <c r="W1018" s="9">
        <f t="shared" si="4503"/>
        <v>-3301</v>
      </c>
      <c r="X1018" s="9">
        <f t="shared" si="4503"/>
        <v>36869</v>
      </c>
      <c r="Y1018" s="9">
        <f t="shared" si="4503"/>
        <v>20016</v>
      </c>
      <c r="Z1018" s="9">
        <f t="shared" si="4503"/>
        <v>300269</v>
      </c>
      <c r="AA1018" s="9">
        <f t="shared" si="4503"/>
        <v>54492</v>
      </c>
      <c r="AB1018" s="9">
        <f t="shared" si="4503"/>
        <v>-18806</v>
      </c>
      <c r="AC1018" s="9">
        <f t="shared" si="4503"/>
        <v>269692</v>
      </c>
      <c r="AD1018" s="9">
        <f t="shared" si="4503"/>
        <v>68756</v>
      </c>
      <c r="AE1018" s="9">
        <f t="shared" si="4503"/>
        <v>19291</v>
      </c>
      <c r="AF1018" s="9">
        <f t="shared" si="4503"/>
        <v>54247</v>
      </c>
      <c r="AG1018" s="9">
        <f t="shared" si="4503"/>
        <v>-6599</v>
      </c>
      <c r="AH1018" s="9">
        <f t="shared" si="4503"/>
        <v>68411</v>
      </c>
      <c r="AI1018" s="9">
        <f t="shared" si="4503"/>
        <v>-11229</v>
      </c>
      <c r="AJ1018" s="9">
        <f t="shared" si="4503"/>
        <v>1745600</v>
      </c>
    </row>
    <row r="1019" spans="1:36" x14ac:dyDescent="0.2">
      <c r="A1019" s="2" t="str">
        <f t="shared" si="4494"/>
        <v>YE May-14</v>
      </c>
      <c r="B1019" s="9">
        <f t="shared" ref="B1019:AJ1019" si="4504">IF(OR(B802="C",B814="C"),"C",B814-B802)</f>
        <v>77557</v>
      </c>
      <c r="C1019" s="9">
        <f t="shared" si="4504"/>
        <v>262941</v>
      </c>
      <c r="D1019" s="9">
        <f t="shared" si="4504"/>
        <v>22454</v>
      </c>
      <c r="E1019" s="9">
        <f t="shared" si="4504"/>
        <v>84023</v>
      </c>
      <c r="F1019" s="9">
        <f t="shared" si="4504"/>
        <v>103893</v>
      </c>
      <c r="G1019" s="9">
        <f t="shared" si="4504"/>
        <v>84909</v>
      </c>
      <c r="H1019" s="9">
        <f t="shared" si="4504"/>
        <v>18778</v>
      </c>
      <c r="I1019" s="9">
        <f t="shared" si="4504"/>
        <v>23468</v>
      </c>
      <c r="J1019" s="9">
        <f t="shared" si="4504"/>
        <v>14779</v>
      </c>
      <c r="K1019" s="9">
        <f t="shared" si="4504"/>
        <v>29760</v>
      </c>
      <c r="L1019" s="9">
        <f t="shared" si="4504"/>
        <v>10000</v>
      </c>
      <c r="M1019" s="9">
        <f t="shared" si="4504"/>
        <v>55680</v>
      </c>
      <c r="N1019" s="9">
        <f t="shared" si="4504"/>
        <v>29020</v>
      </c>
      <c r="O1019" s="9">
        <f t="shared" si="4504"/>
        <v>3404</v>
      </c>
      <c r="P1019" s="9">
        <f t="shared" si="4504"/>
        <v>12518</v>
      </c>
      <c r="Q1019" s="9">
        <f t="shared" si="4504"/>
        <v>7688</v>
      </c>
      <c r="R1019" s="9">
        <f t="shared" si="4504"/>
        <v>14841</v>
      </c>
      <c r="S1019" s="9">
        <f t="shared" si="4504"/>
        <v>14346</v>
      </c>
      <c r="T1019" s="9">
        <f t="shared" si="4504"/>
        <v>46958</v>
      </c>
      <c r="U1019" s="9">
        <f t="shared" si="4504"/>
        <v>44290</v>
      </c>
      <c r="V1019" s="9">
        <f t="shared" si="4504"/>
        <v>235057</v>
      </c>
      <c r="W1019" s="9">
        <f t="shared" si="4504"/>
        <v>-1226</v>
      </c>
      <c r="X1019" s="9">
        <f t="shared" si="4504"/>
        <v>35634</v>
      </c>
      <c r="Y1019" s="9">
        <f t="shared" si="4504"/>
        <v>25600</v>
      </c>
      <c r="Z1019" s="9">
        <f t="shared" si="4504"/>
        <v>295067</v>
      </c>
      <c r="AA1019" s="9">
        <f t="shared" si="4504"/>
        <v>58300</v>
      </c>
      <c r="AB1019" s="9">
        <f t="shared" si="4504"/>
        <v>-16561</v>
      </c>
      <c r="AC1019" s="9">
        <f t="shared" si="4504"/>
        <v>277018</v>
      </c>
      <c r="AD1019" s="9">
        <f t="shared" si="4504"/>
        <v>70398</v>
      </c>
      <c r="AE1019" s="9">
        <f t="shared" si="4504"/>
        <v>19703</v>
      </c>
      <c r="AF1019" s="9">
        <f t="shared" si="4504"/>
        <v>58226</v>
      </c>
      <c r="AG1019" s="9">
        <f t="shared" si="4504"/>
        <v>-5746</v>
      </c>
      <c r="AH1019" s="9">
        <f t="shared" si="4504"/>
        <v>75331</v>
      </c>
      <c r="AI1019" s="9">
        <f t="shared" si="4504"/>
        <v>-11850</v>
      </c>
      <c r="AJ1019" s="9">
        <f t="shared" si="4504"/>
        <v>1766846</v>
      </c>
    </row>
    <row r="1020" spans="1:36" x14ac:dyDescent="0.2">
      <c r="A1020" s="2" t="str">
        <f t="shared" si="4494"/>
        <v>YE Jun-14</v>
      </c>
      <c r="B1020" s="9">
        <f t="shared" ref="B1020:AJ1020" si="4505">IF(OR(B803="C",B815="C"),"C",B815-B803)</f>
        <v>74722</v>
      </c>
      <c r="C1020" s="9">
        <f t="shared" si="4505"/>
        <v>306903</v>
      </c>
      <c r="D1020" s="9">
        <f t="shared" si="4505"/>
        <v>27330</v>
      </c>
      <c r="E1020" s="9">
        <f t="shared" si="4505"/>
        <v>100474</v>
      </c>
      <c r="F1020" s="9">
        <f t="shared" si="4505"/>
        <v>102990</v>
      </c>
      <c r="G1020" s="9">
        <f t="shared" si="4505"/>
        <v>74202</v>
      </c>
      <c r="H1020" s="9">
        <f t="shared" si="4505"/>
        <v>19572</v>
      </c>
      <c r="I1020" s="9">
        <f t="shared" si="4505"/>
        <v>23222</v>
      </c>
      <c r="J1020" s="9">
        <f t="shared" si="4505"/>
        <v>15090</v>
      </c>
      <c r="K1020" s="9">
        <f t="shared" si="4505"/>
        <v>19147</v>
      </c>
      <c r="L1020" s="9">
        <f t="shared" si="4505"/>
        <v>9459</v>
      </c>
      <c r="M1020" s="9">
        <f t="shared" si="4505"/>
        <v>59198</v>
      </c>
      <c r="N1020" s="9">
        <f t="shared" si="4505"/>
        <v>30343</v>
      </c>
      <c r="O1020" s="9">
        <f t="shared" si="4505"/>
        <v>6291</v>
      </c>
      <c r="P1020" s="9">
        <f t="shared" si="4505"/>
        <v>11964</v>
      </c>
      <c r="Q1020" s="9">
        <f t="shared" si="4505"/>
        <v>6040</v>
      </c>
      <c r="R1020" s="9">
        <f t="shared" si="4505"/>
        <v>-16764</v>
      </c>
      <c r="S1020" s="9">
        <f t="shared" si="4505"/>
        <v>-15545</v>
      </c>
      <c r="T1020" s="9">
        <f t="shared" si="4505"/>
        <v>44486</v>
      </c>
      <c r="U1020" s="9">
        <f t="shared" si="4505"/>
        <v>41225</v>
      </c>
      <c r="V1020" s="9">
        <f t="shared" si="4505"/>
        <v>208277</v>
      </c>
      <c r="W1020" s="9">
        <f t="shared" si="4505"/>
        <v>2503</v>
      </c>
      <c r="X1020" s="9">
        <f t="shared" si="4505"/>
        <v>35045</v>
      </c>
      <c r="Y1020" s="9">
        <f t="shared" si="4505"/>
        <v>27364</v>
      </c>
      <c r="Z1020" s="9">
        <f t="shared" si="4505"/>
        <v>273190</v>
      </c>
      <c r="AA1020" s="9">
        <f t="shared" si="4505"/>
        <v>58182</v>
      </c>
      <c r="AB1020" s="9">
        <f t="shared" si="4505"/>
        <v>-18473</v>
      </c>
      <c r="AC1020" s="9">
        <f t="shared" si="4505"/>
        <v>259122</v>
      </c>
      <c r="AD1020" s="9">
        <f t="shared" si="4505"/>
        <v>73863</v>
      </c>
      <c r="AE1020" s="9">
        <f t="shared" si="4505"/>
        <v>21912</v>
      </c>
      <c r="AF1020" s="9">
        <f t="shared" si="4505"/>
        <v>56381</v>
      </c>
      <c r="AG1020" s="9">
        <f t="shared" si="4505"/>
        <v>-5077</v>
      </c>
      <c r="AH1020" s="9">
        <f t="shared" si="4505"/>
        <v>76850</v>
      </c>
      <c r="AI1020" s="9">
        <f t="shared" si="4505"/>
        <v>-11281</v>
      </c>
      <c r="AJ1020" s="9">
        <f t="shared" si="4505"/>
        <v>1740563</v>
      </c>
    </row>
    <row r="1021" spans="1:36" x14ac:dyDescent="0.2">
      <c r="A1021" s="2" t="str">
        <f t="shared" si="4494"/>
        <v>YE Jul-14</v>
      </c>
      <c r="B1021" s="9">
        <f t="shared" ref="B1021:AJ1021" si="4506">IF(OR(B804="C",B816="C"),"C",B816-B804)</f>
        <v>81475</v>
      </c>
      <c r="C1021" s="9">
        <f t="shared" si="4506"/>
        <v>283848</v>
      </c>
      <c r="D1021" s="9">
        <f t="shared" si="4506"/>
        <v>28734</v>
      </c>
      <c r="E1021" s="9">
        <f t="shared" si="4506"/>
        <v>94794</v>
      </c>
      <c r="F1021" s="9">
        <f t="shared" si="4506"/>
        <v>94847</v>
      </c>
      <c r="G1021" s="9">
        <f t="shared" si="4506"/>
        <v>69793</v>
      </c>
      <c r="H1021" s="9">
        <f t="shared" si="4506"/>
        <v>7291</v>
      </c>
      <c r="I1021" s="9">
        <f t="shared" si="4506"/>
        <v>24912</v>
      </c>
      <c r="J1021" s="9">
        <f t="shared" si="4506"/>
        <v>19760</v>
      </c>
      <c r="K1021" s="9">
        <f t="shared" si="4506"/>
        <v>7046</v>
      </c>
      <c r="L1021" s="9">
        <f t="shared" si="4506"/>
        <v>-4542</v>
      </c>
      <c r="M1021" s="9">
        <f t="shared" si="4506"/>
        <v>42189</v>
      </c>
      <c r="N1021" s="9">
        <f t="shared" si="4506"/>
        <v>29202</v>
      </c>
      <c r="O1021" s="9">
        <f t="shared" si="4506"/>
        <v>6623</v>
      </c>
      <c r="P1021" s="9">
        <f t="shared" si="4506"/>
        <v>8778</v>
      </c>
      <c r="Q1021" s="9">
        <f t="shared" si="4506"/>
        <v>6003</v>
      </c>
      <c r="R1021" s="9">
        <f t="shared" si="4506"/>
        <v>-41495</v>
      </c>
      <c r="S1021" s="9">
        <f t="shared" si="4506"/>
        <v>-32205</v>
      </c>
      <c r="T1021" s="9">
        <f t="shared" si="4506"/>
        <v>41816</v>
      </c>
      <c r="U1021" s="9">
        <f t="shared" si="4506"/>
        <v>46838</v>
      </c>
      <c r="V1021" s="9">
        <f t="shared" si="4506"/>
        <v>205644</v>
      </c>
      <c r="W1021" s="9">
        <f t="shared" si="4506"/>
        <v>5807</v>
      </c>
      <c r="X1021" s="9">
        <f t="shared" si="4506"/>
        <v>36264</v>
      </c>
      <c r="Y1021" s="9">
        <f t="shared" si="4506"/>
        <v>36233</v>
      </c>
      <c r="Z1021" s="9">
        <f t="shared" si="4506"/>
        <v>283951</v>
      </c>
      <c r="AA1021" s="9">
        <f t="shared" si="4506"/>
        <v>67011</v>
      </c>
      <c r="AB1021" s="9">
        <f t="shared" si="4506"/>
        <v>-24493</v>
      </c>
      <c r="AC1021" s="9">
        <f t="shared" si="4506"/>
        <v>264556</v>
      </c>
      <c r="AD1021" s="9">
        <f t="shared" si="4506"/>
        <v>69730</v>
      </c>
      <c r="AE1021" s="9">
        <f t="shared" si="4506"/>
        <v>27249</v>
      </c>
      <c r="AF1021" s="9">
        <f t="shared" si="4506"/>
        <v>62854</v>
      </c>
      <c r="AG1021" s="9">
        <f t="shared" si="4506"/>
        <v>-3843</v>
      </c>
      <c r="AH1021" s="9">
        <f t="shared" si="4506"/>
        <v>78497</v>
      </c>
      <c r="AI1021" s="9">
        <f t="shared" si="4506"/>
        <v>-6782</v>
      </c>
      <c r="AJ1021" s="9">
        <f t="shared" si="4506"/>
        <v>1666646</v>
      </c>
    </row>
    <row r="1022" spans="1:36" x14ac:dyDescent="0.2">
      <c r="A1022" s="2" t="str">
        <f t="shared" si="4494"/>
        <v>YE Aug-14</v>
      </c>
      <c r="B1022" s="9">
        <f t="shared" ref="B1022:AJ1022" si="4507">IF(OR(B805="C",B817="C"),"C",B817-B805)</f>
        <v>83317</v>
      </c>
      <c r="C1022" s="9">
        <f t="shared" si="4507"/>
        <v>303951</v>
      </c>
      <c r="D1022" s="9">
        <f t="shared" si="4507"/>
        <v>35681</v>
      </c>
      <c r="E1022" s="9">
        <f t="shared" si="4507"/>
        <v>89194</v>
      </c>
      <c r="F1022" s="9">
        <f t="shared" si="4507"/>
        <v>87810</v>
      </c>
      <c r="G1022" s="9">
        <f t="shared" si="4507"/>
        <v>62186</v>
      </c>
      <c r="H1022" s="9">
        <f t="shared" si="4507"/>
        <v>1632</v>
      </c>
      <c r="I1022" s="9">
        <f t="shared" si="4507"/>
        <v>22655</v>
      </c>
      <c r="J1022" s="9">
        <f t="shared" si="4507"/>
        <v>24236</v>
      </c>
      <c r="K1022" s="9">
        <f t="shared" si="4507"/>
        <v>228</v>
      </c>
      <c r="L1022" s="9">
        <f t="shared" si="4507"/>
        <v>-10629</v>
      </c>
      <c r="M1022" s="9">
        <f t="shared" si="4507"/>
        <v>33671</v>
      </c>
      <c r="N1022" s="9">
        <f t="shared" si="4507"/>
        <v>26805</v>
      </c>
      <c r="O1022" s="9">
        <f t="shared" si="4507"/>
        <v>5843</v>
      </c>
      <c r="P1022" s="9">
        <f t="shared" si="4507"/>
        <v>7304</v>
      </c>
      <c r="Q1022" s="9">
        <f t="shared" si="4507"/>
        <v>4967</v>
      </c>
      <c r="R1022" s="9">
        <f t="shared" si="4507"/>
        <v>-45957</v>
      </c>
      <c r="S1022" s="9">
        <f t="shared" si="4507"/>
        <v>-31584</v>
      </c>
      <c r="T1022" s="9">
        <f t="shared" si="4507"/>
        <v>32341</v>
      </c>
      <c r="U1022" s="9">
        <f t="shared" si="4507"/>
        <v>39546</v>
      </c>
      <c r="V1022" s="9">
        <f t="shared" si="4507"/>
        <v>206481</v>
      </c>
      <c r="W1022" s="9">
        <f t="shared" si="4507"/>
        <v>5888</v>
      </c>
      <c r="X1022" s="9">
        <f t="shared" si="4507"/>
        <v>37055</v>
      </c>
      <c r="Y1022" s="9">
        <f t="shared" si="4507"/>
        <v>43744</v>
      </c>
      <c r="Z1022" s="9">
        <f t="shared" si="4507"/>
        <v>293171</v>
      </c>
      <c r="AA1022" s="9">
        <f t="shared" si="4507"/>
        <v>67381</v>
      </c>
      <c r="AB1022" s="9">
        <f t="shared" si="4507"/>
        <v>-25210</v>
      </c>
      <c r="AC1022" s="9">
        <f t="shared" si="4507"/>
        <v>224989</v>
      </c>
      <c r="AD1022" s="9">
        <f t="shared" si="4507"/>
        <v>65453</v>
      </c>
      <c r="AE1022" s="9">
        <f t="shared" si="4507"/>
        <v>29007</v>
      </c>
      <c r="AF1022" s="9">
        <f t="shared" si="4507"/>
        <v>57642</v>
      </c>
      <c r="AG1022" s="9">
        <f t="shared" si="4507"/>
        <v>-1684</v>
      </c>
      <c r="AH1022" s="9">
        <f t="shared" si="4507"/>
        <v>75717</v>
      </c>
      <c r="AI1022" s="9">
        <f t="shared" si="4507"/>
        <v>2397</v>
      </c>
      <c r="AJ1022" s="9">
        <f t="shared" si="4507"/>
        <v>1593641</v>
      </c>
    </row>
    <row r="1023" spans="1:36" x14ac:dyDescent="0.2">
      <c r="A1023" s="2" t="str">
        <f t="shared" si="4494"/>
        <v>YE Sep-14</v>
      </c>
      <c r="B1023" s="9">
        <f t="shared" ref="B1023:AJ1023" si="4508">IF(OR(B806="C",B818="C"),"C",B818-B806)</f>
        <v>93773</v>
      </c>
      <c r="C1023" s="9">
        <f t="shared" si="4508"/>
        <v>288075</v>
      </c>
      <c r="D1023" s="9">
        <f t="shared" si="4508"/>
        <v>41965</v>
      </c>
      <c r="E1023" s="9">
        <f t="shared" si="4508"/>
        <v>69039</v>
      </c>
      <c r="F1023" s="9">
        <f t="shared" si="4508"/>
        <v>84230</v>
      </c>
      <c r="G1023" s="9">
        <f t="shared" si="4508"/>
        <v>65871</v>
      </c>
      <c r="H1023" s="9">
        <f t="shared" si="4508"/>
        <v>6756</v>
      </c>
      <c r="I1023" s="9">
        <f t="shared" si="4508"/>
        <v>20648</v>
      </c>
      <c r="J1023" s="9">
        <f t="shared" si="4508"/>
        <v>21605</v>
      </c>
      <c r="K1023" s="9">
        <f t="shared" si="4508"/>
        <v>-16437</v>
      </c>
      <c r="L1023" s="9">
        <f t="shared" si="4508"/>
        <v>-9818</v>
      </c>
      <c r="M1023" s="9">
        <f t="shared" si="4508"/>
        <v>39440</v>
      </c>
      <c r="N1023" s="9">
        <f t="shared" si="4508"/>
        <v>29816</v>
      </c>
      <c r="O1023" s="9">
        <f t="shared" si="4508"/>
        <v>7734</v>
      </c>
      <c r="P1023" s="9">
        <f t="shared" si="4508"/>
        <v>3098</v>
      </c>
      <c r="Q1023" s="9">
        <f t="shared" si="4508"/>
        <v>6783</v>
      </c>
      <c r="R1023" s="9">
        <f t="shared" si="4508"/>
        <v>2441</v>
      </c>
      <c r="S1023" s="9">
        <f t="shared" si="4508"/>
        <v>11124</v>
      </c>
      <c r="T1023" s="9">
        <f t="shared" si="4508"/>
        <v>35056</v>
      </c>
      <c r="U1023" s="9">
        <f t="shared" si="4508"/>
        <v>34487</v>
      </c>
      <c r="V1023" s="9">
        <f t="shared" si="4508"/>
        <v>196681</v>
      </c>
      <c r="W1023" s="9">
        <f t="shared" si="4508"/>
        <v>8742</v>
      </c>
      <c r="X1023" s="9">
        <f t="shared" si="4508"/>
        <v>34479</v>
      </c>
      <c r="Y1023" s="9">
        <f t="shared" si="4508"/>
        <v>45374</v>
      </c>
      <c r="Z1023" s="9">
        <f t="shared" si="4508"/>
        <v>285278</v>
      </c>
      <c r="AA1023" s="9">
        <f t="shared" si="4508"/>
        <v>83183</v>
      </c>
      <c r="AB1023" s="9">
        <f t="shared" si="4508"/>
        <v>-30316</v>
      </c>
      <c r="AC1023" s="9">
        <f t="shared" si="4508"/>
        <v>231088</v>
      </c>
      <c r="AD1023" s="9">
        <f t="shared" si="4508"/>
        <v>61523</v>
      </c>
      <c r="AE1023" s="9">
        <f t="shared" si="4508"/>
        <v>28844</v>
      </c>
      <c r="AF1023" s="9">
        <f t="shared" si="4508"/>
        <v>59278</v>
      </c>
      <c r="AG1023" s="9">
        <f t="shared" si="4508"/>
        <v>718</v>
      </c>
      <c r="AH1023" s="9">
        <f t="shared" si="4508"/>
        <v>72660</v>
      </c>
      <c r="AI1023" s="9">
        <f t="shared" si="4508"/>
        <v>11422</v>
      </c>
      <c r="AJ1023" s="9">
        <f t="shared" si="4508"/>
        <v>1628235</v>
      </c>
    </row>
    <row r="1024" spans="1:36" x14ac:dyDescent="0.2">
      <c r="A1024" s="2" t="str">
        <f t="shared" si="4494"/>
        <v>YE Oct-14</v>
      </c>
      <c r="B1024" s="9">
        <f t="shared" ref="B1024:AJ1024" si="4509">IF(OR(B807="C",B819="C"),"C",B819-B807)</f>
        <v>109654</v>
      </c>
      <c r="C1024" s="9">
        <f t="shared" si="4509"/>
        <v>316283</v>
      </c>
      <c r="D1024" s="9">
        <f t="shared" si="4509"/>
        <v>48161</v>
      </c>
      <c r="E1024" s="9">
        <f t="shared" si="4509"/>
        <v>63214</v>
      </c>
      <c r="F1024" s="9">
        <f t="shared" si="4509"/>
        <v>88648</v>
      </c>
      <c r="G1024" s="9">
        <f t="shared" si="4509"/>
        <v>82624</v>
      </c>
      <c r="H1024" s="9">
        <f t="shared" si="4509"/>
        <v>11973</v>
      </c>
      <c r="I1024" s="9">
        <f t="shared" si="4509"/>
        <v>20768</v>
      </c>
      <c r="J1024" s="9">
        <f t="shared" si="4509"/>
        <v>27343</v>
      </c>
      <c r="K1024" s="9">
        <f t="shared" si="4509"/>
        <v>-22857</v>
      </c>
      <c r="L1024" s="9">
        <f t="shared" si="4509"/>
        <v>-15265</v>
      </c>
      <c r="M1024" s="9">
        <f t="shared" si="4509"/>
        <v>40015</v>
      </c>
      <c r="N1024" s="9">
        <f t="shared" si="4509"/>
        <v>32647</v>
      </c>
      <c r="O1024" s="9">
        <f t="shared" si="4509"/>
        <v>11083</v>
      </c>
      <c r="P1024" s="9">
        <f t="shared" si="4509"/>
        <v>-1847</v>
      </c>
      <c r="Q1024" s="9">
        <f t="shared" si="4509"/>
        <v>9902</v>
      </c>
      <c r="R1024" s="9">
        <f t="shared" si="4509"/>
        <v>16575</v>
      </c>
      <c r="S1024" s="9">
        <f t="shared" si="4509"/>
        <v>24763</v>
      </c>
      <c r="T1024" s="9">
        <f t="shared" si="4509"/>
        <v>42445</v>
      </c>
      <c r="U1024" s="9">
        <f t="shared" si="4509"/>
        <v>38655</v>
      </c>
      <c r="V1024" s="9">
        <f t="shared" si="4509"/>
        <v>193362</v>
      </c>
      <c r="W1024" s="9">
        <f t="shared" si="4509"/>
        <v>12811</v>
      </c>
      <c r="X1024" s="9">
        <f t="shared" si="4509"/>
        <v>38858</v>
      </c>
      <c r="Y1024" s="9">
        <f t="shared" si="4509"/>
        <v>42588</v>
      </c>
      <c r="Z1024" s="9">
        <f t="shared" si="4509"/>
        <v>287621</v>
      </c>
      <c r="AA1024" s="9">
        <f t="shared" si="4509"/>
        <v>109464</v>
      </c>
      <c r="AB1024" s="9">
        <f t="shared" si="4509"/>
        <v>-17345</v>
      </c>
      <c r="AC1024" s="9">
        <f t="shared" si="4509"/>
        <v>243569</v>
      </c>
      <c r="AD1024" s="9">
        <f t="shared" si="4509"/>
        <v>52186</v>
      </c>
      <c r="AE1024" s="9">
        <f t="shared" si="4509"/>
        <v>24912</v>
      </c>
      <c r="AF1024" s="9">
        <f t="shared" si="4509"/>
        <v>62801</v>
      </c>
      <c r="AG1024" s="9">
        <f t="shared" si="4509"/>
        <v>940</v>
      </c>
      <c r="AH1024" s="9">
        <f t="shared" si="4509"/>
        <v>73484</v>
      </c>
      <c r="AI1024" s="9">
        <f t="shared" si="4509"/>
        <v>19946</v>
      </c>
      <c r="AJ1024" s="9">
        <f t="shared" si="4509"/>
        <v>1777593</v>
      </c>
    </row>
    <row r="1025" spans="1:36" x14ac:dyDescent="0.2">
      <c r="A1025" s="2" t="str">
        <f t="shared" si="4494"/>
        <v>YE Nov-14</v>
      </c>
      <c r="B1025" s="9">
        <f t="shared" ref="B1025:AJ1025" si="4510">IF(OR(B808="C",B820="C"),"C",B820-B808)</f>
        <v>127907</v>
      </c>
      <c r="C1025" s="9">
        <f t="shared" si="4510"/>
        <v>322206</v>
      </c>
      <c r="D1025" s="9">
        <f t="shared" si="4510"/>
        <v>46936</v>
      </c>
      <c r="E1025" s="9">
        <f t="shared" si="4510"/>
        <v>66505</v>
      </c>
      <c r="F1025" s="9">
        <f t="shared" si="4510"/>
        <v>72484</v>
      </c>
      <c r="G1025" s="9">
        <f t="shared" si="4510"/>
        <v>81091</v>
      </c>
      <c r="H1025" s="9">
        <f t="shared" si="4510"/>
        <v>11155</v>
      </c>
      <c r="I1025" s="9">
        <f t="shared" si="4510"/>
        <v>18878</v>
      </c>
      <c r="J1025" s="9">
        <f t="shared" si="4510"/>
        <v>28769</v>
      </c>
      <c r="K1025" s="9">
        <f t="shared" si="4510"/>
        <v>-35955</v>
      </c>
      <c r="L1025" s="9">
        <f t="shared" si="4510"/>
        <v>-7234</v>
      </c>
      <c r="M1025" s="9">
        <f t="shared" si="4510"/>
        <v>31905</v>
      </c>
      <c r="N1025" s="9">
        <f t="shared" si="4510"/>
        <v>31016</v>
      </c>
      <c r="O1025" s="9">
        <f t="shared" si="4510"/>
        <v>10662</v>
      </c>
      <c r="P1025" s="9">
        <f t="shared" si="4510"/>
        <v>-5962</v>
      </c>
      <c r="Q1025" s="9">
        <f t="shared" si="4510"/>
        <v>9389</v>
      </c>
      <c r="R1025" s="9">
        <f t="shared" si="4510"/>
        <v>36351</v>
      </c>
      <c r="S1025" s="9">
        <f t="shared" si="4510"/>
        <v>50019</v>
      </c>
      <c r="T1025" s="9">
        <f t="shared" si="4510"/>
        <v>44295</v>
      </c>
      <c r="U1025" s="9">
        <f t="shared" si="4510"/>
        <v>30290</v>
      </c>
      <c r="V1025" s="9">
        <f t="shared" si="4510"/>
        <v>170407</v>
      </c>
      <c r="W1025" s="9">
        <f t="shared" si="4510"/>
        <v>13188</v>
      </c>
      <c r="X1025" s="9">
        <f t="shared" si="4510"/>
        <v>50335</v>
      </c>
      <c r="Y1025" s="9">
        <f t="shared" si="4510"/>
        <v>36685</v>
      </c>
      <c r="Z1025" s="9">
        <f t="shared" si="4510"/>
        <v>270617</v>
      </c>
      <c r="AA1025" s="9">
        <f t="shared" si="4510"/>
        <v>112664</v>
      </c>
      <c r="AB1025" s="9">
        <f t="shared" si="4510"/>
        <v>-5993</v>
      </c>
      <c r="AC1025" s="9">
        <f t="shared" si="4510"/>
        <v>251348</v>
      </c>
      <c r="AD1025" s="9">
        <f t="shared" si="4510"/>
        <v>42718</v>
      </c>
      <c r="AE1025" s="9">
        <f t="shared" si="4510"/>
        <v>23436</v>
      </c>
      <c r="AF1025" s="9">
        <f t="shared" si="4510"/>
        <v>59084</v>
      </c>
      <c r="AG1025" s="9">
        <f t="shared" si="4510"/>
        <v>2191</v>
      </c>
      <c r="AH1025" s="9">
        <f t="shared" si="4510"/>
        <v>71597</v>
      </c>
      <c r="AI1025" s="9">
        <f t="shared" si="4510"/>
        <v>20632</v>
      </c>
      <c r="AJ1025" s="9">
        <f t="shared" si="4510"/>
        <v>1768976</v>
      </c>
    </row>
    <row r="1026" spans="1:36" x14ac:dyDescent="0.2">
      <c r="A1026" s="2" t="str">
        <f t="shared" si="4494"/>
        <v>YE Dec-14</v>
      </c>
      <c r="B1026" s="9">
        <f t="shared" ref="B1026:AJ1026" si="4511">IF(OR(B809="C",B821="C"),"C",B821-B809)</f>
        <v>140431</v>
      </c>
      <c r="C1026" s="9">
        <f t="shared" si="4511"/>
        <v>350557</v>
      </c>
      <c r="D1026" s="9">
        <f t="shared" si="4511"/>
        <v>43542</v>
      </c>
      <c r="E1026" s="9">
        <f t="shared" si="4511"/>
        <v>66173</v>
      </c>
      <c r="F1026" s="9">
        <f t="shared" si="4511"/>
        <v>47305</v>
      </c>
      <c r="G1026" s="9">
        <f t="shared" si="4511"/>
        <v>95076</v>
      </c>
      <c r="H1026" s="9">
        <f t="shared" si="4511"/>
        <v>10043</v>
      </c>
      <c r="I1026" s="9">
        <f t="shared" si="4511"/>
        <v>14825</v>
      </c>
      <c r="J1026" s="9">
        <f t="shared" si="4511"/>
        <v>21400</v>
      </c>
      <c r="K1026" s="9">
        <f t="shared" si="4511"/>
        <v>-36456</v>
      </c>
      <c r="L1026" s="9">
        <f t="shared" si="4511"/>
        <v>676</v>
      </c>
      <c r="M1026" s="9">
        <f t="shared" si="4511"/>
        <v>27984</v>
      </c>
      <c r="N1026" s="9">
        <f t="shared" si="4511"/>
        <v>26411</v>
      </c>
      <c r="O1026" s="9">
        <f t="shared" si="4511"/>
        <v>15671</v>
      </c>
      <c r="P1026" s="9">
        <f t="shared" si="4511"/>
        <v>-5407</v>
      </c>
      <c r="Q1026" s="9">
        <f t="shared" si="4511"/>
        <v>8711</v>
      </c>
      <c r="R1026" s="9">
        <f t="shared" si="4511"/>
        <v>49891</v>
      </c>
      <c r="S1026" s="9">
        <f t="shared" si="4511"/>
        <v>59294</v>
      </c>
      <c r="T1026" s="9">
        <f t="shared" si="4511"/>
        <v>36159</v>
      </c>
      <c r="U1026" s="9">
        <f t="shared" si="4511"/>
        <v>44539</v>
      </c>
      <c r="V1026" s="9">
        <f t="shared" si="4511"/>
        <v>180347</v>
      </c>
      <c r="W1026" s="9">
        <f t="shared" si="4511"/>
        <v>25786</v>
      </c>
      <c r="X1026" s="9">
        <f t="shared" si="4511"/>
        <v>61478</v>
      </c>
      <c r="Y1026" s="9">
        <f t="shared" si="4511"/>
        <v>47664</v>
      </c>
      <c r="Z1026" s="9">
        <f t="shared" si="4511"/>
        <v>315278</v>
      </c>
      <c r="AA1026" s="9">
        <f t="shared" si="4511"/>
        <v>121097</v>
      </c>
      <c r="AB1026" s="9">
        <f t="shared" si="4511"/>
        <v>12531</v>
      </c>
      <c r="AC1026" s="9">
        <f t="shared" si="4511"/>
        <v>287222</v>
      </c>
      <c r="AD1026" s="9">
        <f t="shared" si="4511"/>
        <v>40769</v>
      </c>
      <c r="AE1026" s="9">
        <f t="shared" si="4511"/>
        <v>20287</v>
      </c>
      <c r="AF1026" s="9">
        <f t="shared" si="4511"/>
        <v>48565</v>
      </c>
      <c r="AG1026" s="9">
        <f t="shared" si="4511"/>
        <v>5778</v>
      </c>
      <c r="AH1026" s="9">
        <f t="shared" si="4511"/>
        <v>70429</v>
      </c>
      <c r="AI1026" s="9">
        <f t="shared" si="4511"/>
        <v>21825</v>
      </c>
      <c r="AJ1026" s="9">
        <f t="shared" si="4511"/>
        <v>1901307</v>
      </c>
    </row>
    <row r="1027" spans="1:36" x14ac:dyDescent="0.2">
      <c r="A1027" s="2" t="str">
        <f t="shared" si="4494"/>
        <v>YE Jan-15</v>
      </c>
      <c r="B1027" s="9">
        <f t="shared" ref="B1027:AJ1027" si="4512">IF(OR(B810="C",B822="C"),"C",B822-B810)</f>
        <v>128760</v>
      </c>
      <c r="C1027" s="9">
        <f t="shared" si="4512"/>
        <v>335242</v>
      </c>
      <c r="D1027" s="9">
        <f t="shared" si="4512"/>
        <v>62294</v>
      </c>
      <c r="E1027" s="9">
        <f t="shared" si="4512"/>
        <v>72859</v>
      </c>
      <c r="F1027" s="9">
        <f t="shared" si="4512"/>
        <v>-4764</v>
      </c>
      <c r="G1027" s="9">
        <f t="shared" si="4512"/>
        <v>82679</v>
      </c>
      <c r="H1027" s="9">
        <f t="shared" si="4512"/>
        <v>11835</v>
      </c>
      <c r="I1027" s="9">
        <f t="shared" si="4512"/>
        <v>6766</v>
      </c>
      <c r="J1027" s="9">
        <f t="shared" si="4512"/>
        <v>25291</v>
      </c>
      <c r="K1027" s="9">
        <f t="shared" si="4512"/>
        <v>-41060</v>
      </c>
      <c r="L1027" s="9">
        <f t="shared" si="4512"/>
        <v>4749</v>
      </c>
      <c r="M1027" s="9">
        <f t="shared" si="4512"/>
        <v>15191</v>
      </c>
      <c r="N1027" s="9">
        <f t="shared" si="4512"/>
        <v>25079</v>
      </c>
      <c r="O1027" s="9">
        <f t="shared" si="4512"/>
        <v>5185</v>
      </c>
      <c r="P1027" s="9">
        <f t="shared" si="4512"/>
        <v>517</v>
      </c>
      <c r="Q1027" s="9">
        <f t="shared" si="4512"/>
        <v>6279</v>
      </c>
      <c r="R1027" s="9">
        <f t="shared" si="4512"/>
        <v>77516</v>
      </c>
      <c r="S1027" s="9">
        <f t="shared" si="4512"/>
        <v>84020</v>
      </c>
      <c r="T1027" s="9">
        <f t="shared" si="4512"/>
        <v>19423</v>
      </c>
      <c r="U1027" s="9">
        <f t="shared" si="4512"/>
        <v>63164</v>
      </c>
      <c r="V1027" s="9">
        <f t="shared" si="4512"/>
        <v>165099</v>
      </c>
      <c r="W1027" s="9">
        <f t="shared" si="4512"/>
        <v>32261</v>
      </c>
      <c r="X1027" s="9">
        <f t="shared" si="4512"/>
        <v>65267</v>
      </c>
      <c r="Y1027" s="9">
        <f t="shared" si="4512"/>
        <v>45244</v>
      </c>
      <c r="Z1027" s="9">
        <f t="shared" si="4512"/>
        <v>307874</v>
      </c>
      <c r="AA1027" s="9">
        <f t="shared" si="4512"/>
        <v>114701</v>
      </c>
      <c r="AB1027" s="9">
        <f t="shared" si="4512"/>
        <v>39230</v>
      </c>
      <c r="AC1027" s="9">
        <f t="shared" si="4512"/>
        <v>266692</v>
      </c>
      <c r="AD1027" s="9">
        <f t="shared" si="4512"/>
        <v>36312</v>
      </c>
      <c r="AE1027" s="9">
        <f t="shared" si="4512"/>
        <v>19499</v>
      </c>
      <c r="AF1027" s="9">
        <f t="shared" si="4512"/>
        <v>42453</v>
      </c>
      <c r="AG1027" s="9">
        <f t="shared" si="4512"/>
        <v>5740</v>
      </c>
      <c r="AH1027" s="9">
        <f t="shared" si="4512"/>
        <v>66703</v>
      </c>
      <c r="AI1027" s="9">
        <f t="shared" si="4512"/>
        <v>18869</v>
      </c>
      <c r="AJ1027" s="9">
        <f t="shared" si="4512"/>
        <v>1815073</v>
      </c>
    </row>
    <row r="1028" spans="1:36" x14ac:dyDescent="0.2">
      <c r="A1028" s="2" t="str">
        <f t="shared" si="4494"/>
        <v>YE Feb-15</v>
      </c>
      <c r="B1028" s="9">
        <f t="shared" ref="B1028:AJ1028" si="4513">IF(OR(B811="C",B823="C"),"C",B823-B811)</f>
        <v>142314</v>
      </c>
      <c r="C1028" s="9">
        <f t="shared" si="4513"/>
        <v>292513</v>
      </c>
      <c r="D1028" s="9">
        <f t="shared" si="4513"/>
        <v>65827</v>
      </c>
      <c r="E1028" s="9">
        <f t="shared" si="4513"/>
        <v>72309</v>
      </c>
      <c r="F1028" s="9">
        <f t="shared" si="4513"/>
        <v>-14304</v>
      </c>
      <c r="G1028" s="9">
        <f t="shared" si="4513"/>
        <v>96500</v>
      </c>
      <c r="H1028" s="9">
        <f t="shared" si="4513"/>
        <v>4787</v>
      </c>
      <c r="I1028" s="9">
        <f t="shared" si="4513"/>
        <v>9717</v>
      </c>
      <c r="J1028" s="9">
        <f t="shared" si="4513"/>
        <v>27595</v>
      </c>
      <c r="K1028" s="9">
        <f t="shared" si="4513"/>
        <v>-40360</v>
      </c>
      <c r="L1028" s="9">
        <f t="shared" si="4513"/>
        <v>12512</v>
      </c>
      <c r="M1028" s="9">
        <f t="shared" si="4513"/>
        <v>9622</v>
      </c>
      <c r="N1028" s="9">
        <f t="shared" si="4513"/>
        <v>20341</v>
      </c>
      <c r="O1028" s="9">
        <f t="shared" si="4513"/>
        <v>9999</v>
      </c>
      <c r="P1028" s="9">
        <f t="shared" si="4513"/>
        <v>-2978</v>
      </c>
      <c r="Q1028" s="9">
        <f t="shared" si="4513"/>
        <v>7636</v>
      </c>
      <c r="R1028" s="9">
        <f t="shared" si="4513"/>
        <v>84145</v>
      </c>
      <c r="S1028" s="9">
        <f t="shared" si="4513"/>
        <v>85067</v>
      </c>
      <c r="T1028" s="9">
        <f t="shared" si="4513"/>
        <v>2779</v>
      </c>
      <c r="U1028" s="9">
        <f t="shared" si="4513"/>
        <v>66135</v>
      </c>
      <c r="V1028" s="9">
        <f t="shared" si="4513"/>
        <v>148919</v>
      </c>
      <c r="W1028" s="9">
        <f t="shared" si="4513"/>
        <v>35030</v>
      </c>
      <c r="X1028" s="9">
        <f t="shared" si="4513"/>
        <v>67582</v>
      </c>
      <c r="Y1028" s="9">
        <f t="shared" si="4513"/>
        <v>42984</v>
      </c>
      <c r="Z1028" s="9">
        <f t="shared" si="4513"/>
        <v>294516</v>
      </c>
      <c r="AA1028" s="9">
        <f t="shared" si="4513"/>
        <v>120449</v>
      </c>
      <c r="AB1028" s="9">
        <f t="shared" si="4513"/>
        <v>45716</v>
      </c>
      <c r="AC1028" s="9">
        <f t="shared" si="4513"/>
        <v>240798</v>
      </c>
      <c r="AD1028" s="9">
        <f t="shared" si="4513"/>
        <v>22835</v>
      </c>
      <c r="AE1028" s="9">
        <f t="shared" si="4513"/>
        <v>12247</v>
      </c>
      <c r="AF1028" s="9">
        <f t="shared" si="4513"/>
        <v>38359</v>
      </c>
      <c r="AG1028" s="9">
        <f t="shared" si="4513"/>
        <v>5210</v>
      </c>
      <c r="AH1028" s="9">
        <f t="shared" si="4513"/>
        <v>71788</v>
      </c>
      <c r="AI1028" s="9">
        <f t="shared" si="4513"/>
        <v>28502</v>
      </c>
      <c r="AJ1028" s="9">
        <f t="shared" si="4513"/>
        <v>1747505</v>
      </c>
    </row>
    <row r="1029" spans="1:36" x14ac:dyDescent="0.2">
      <c r="A1029" s="2" t="str">
        <f t="shared" si="4494"/>
        <v>YE Mar-15</v>
      </c>
      <c r="B1029" s="9">
        <f t="shared" ref="B1029:AJ1029" si="4514">IF(OR(B812="C",B824="C"),"C",B824-B812)</f>
        <v>179178</v>
      </c>
      <c r="C1029" s="9">
        <f t="shared" si="4514"/>
        <v>341624</v>
      </c>
      <c r="D1029" s="9">
        <f t="shared" si="4514"/>
        <v>75306</v>
      </c>
      <c r="E1029" s="9">
        <f t="shared" si="4514"/>
        <v>86769</v>
      </c>
      <c r="F1029" s="9">
        <f t="shared" si="4514"/>
        <v>-4222</v>
      </c>
      <c r="G1029" s="9">
        <f t="shared" si="4514"/>
        <v>139379</v>
      </c>
      <c r="H1029" s="9">
        <f t="shared" si="4514"/>
        <v>31698</v>
      </c>
      <c r="I1029" s="9">
        <f t="shared" si="4514"/>
        <v>9150</v>
      </c>
      <c r="J1029" s="9">
        <f t="shared" si="4514"/>
        <v>32760</v>
      </c>
      <c r="K1029" s="9">
        <f t="shared" si="4514"/>
        <v>-32831</v>
      </c>
      <c r="L1029" s="9">
        <f t="shared" si="4514"/>
        <v>38412</v>
      </c>
      <c r="M1029" s="9">
        <f t="shared" si="4514"/>
        <v>5909</v>
      </c>
      <c r="N1029" s="9">
        <f t="shared" si="4514"/>
        <v>20980</v>
      </c>
      <c r="O1029" s="9">
        <f t="shared" si="4514"/>
        <v>20018</v>
      </c>
      <c r="P1029" s="9">
        <f t="shared" si="4514"/>
        <v>-1810</v>
      </c>
      <c r="Q1029" s="9">
        <f t="shared" si="4514"/>
        <v>12931</v>
      </c>
      <c r="R1029" s="9">
        <f t="shared" si="4514"/>
        <v>98878</v>
      </c>
      <c r="S1029" s="9">
        <f t="shared" si="4514"/>
        <v>97795</v>
      </c>
      <c r="T1029" s="9">
        <f t="shared" si="4514"/>
        <v>-727</v>
      </c>
      <c r="U1029" s="9">
        <f t="shared" si="4514"/>
        <v>75468</v>
      </c>
      <c r="V1029" s="9">
        <f t="shared" si="4514"/>
        <v>166215</v>
      </c>
      <c r="W1029" s="9">
        <f t="shared" si="4514"/>
        <v>36105</v>
      </c>
      <c r="X1029" s="9">
        <f t="shared" si="4514"/>
        <v>65439</v>
      </c>
      <c r="Y1029" s="9">
        <f t="shared" si="4514"/>
        <v>57181</v>
      </c>
      <c r="Z1029" s="9">
        <f t="shared" si="4514"/>
        <v>324941</v>
      </c>
      <c r="AA1029" s="9">
        <f t="shared" si="4514"/>
        <v>135188</v>
      </c>
      <c r="AB1029" s="9">
        <f t="shared" si="4514"/>
        <v>62110</v>
      </c>
      <c r="AC1029" s="9">
        <f t="shared" si="4514"/>
        <v>247661</v>
      </c>
      <c r="AD1029" s="9">
        <f t="shared" si="4514"/>
        <v>13644</v>
      </c>
      <c r="AE1029" s="9">
        <f t="shared" si="4514"/>
        <v>18846</v>
      </c>
      <c r="AF1029" s="9">
        <f t="shared" si="4514"/>
        <v>48798</v>
      </c>
      <c r="AG1029" s="9">
        <f t="shared" si="4514"/>
        <v>4798</v>
      </c>
      <c r="AH1029" s="9">
        <f t="shared" si="4514"/>
        <v>74965</v>
      </c>
      <c r="AI1029" s="9">
        <f t="shared" si="4514"/>
        <v>30116</v>
      </c>
      <c r="AJ1029" s="9">
        <f t="shared" si="4514"/>
        <v>2089928</v>
      </c>
    </row>
    <row r="1030" spans="1:36" x14ac:dyDescent="0.2">
      <c r="A1030" s="2" t="str">
        <f t="shared" si="4494"/>
        <v>YE Apr-15</v>
      </c>
      <c r="B1030" s="9">
        <f t="shared" ref="B1030:AJ1030" si="4515">IF(OR(B813="C",B825="C"),"C",B825-B813)</f>
        <v>136561</v>
      </c>
      <c r="C1030" s="9">
        <f t="shared" si="4515"/>
        <v>351776</v>
      </c>
      <c r="D1030" s="9">
        <f t="shared" si="4515"/>
        <v>65237</v>
      </c>
      <c r="E1030" s="9">
        <f t="shared" si="4515"/>
        <v>75556</v>
      </c>
      <c r="F1030" s="9">
        <f t="shared" si="4515"/>
        <v>-27641</v>
      </c>
      <c r="G1030" s="9">
        <f t="shared" si="4515"/>
        <v>124243</v>
      </c>
      <c r="H1030" s="9">
        <f t="shared" si="4515"/>
        <v>21285</v>
      </c>
      <c r="I1030" s="9">
        <f t="shared" si="4515"/>
        <v>4274</v>
      </c>
      <c r="J1030" s="9">
        <f t="shared" si="4515"/>
        <v>32609</v>
      </c>
      <c r="K1030" s="9">
        <f t="shared" si="4515"/>
        <v>-34598</v>
      </c>
      <c r="L1030" s="9">
        <f t="shared" si="4515"/>
        <v>39332</v>
      </c>
      <c r="M1030" s="9">
        <f t="shared" si="4515"/>
        <v>1052</v>
      </c>
      <c r="N1030" s="9">
        <f t="shared" si="4515"/>
        <v>22370</v>
      </c>
      <c r="O1030" s="9">
        <f t="shared" si="4515"/>
        <v>18638</v>
      </c>
      <c r="P1030" s="9">
        <f t="shared" si="4515"/>
        <v>-4686</v>
      </c>
      <c r="Q1030" s="9">
        <f t="shared" si="4515"/>
        <v>6511</v>
      </c>
      <c r="R1030" s="9">
        <f t="shared" si="4515"/>
        <v>112108</v>
      </c>
      <c r="S1030" s="9">
        <f t="shared" si="4515"/>
        <v>112764</v>
      </c>
      <c r="T1030" s="9">
        <f t="shared" si="4515"/>
        <v>-15073</v>
      </c>
      <c r="U1030" s="9">
        <f t="shared" si="4515"/>
        <v>61271</v>
      </c>
      <c r="V1030" s="9">
        <f t="shared" si="4515"/>
        <v>154542</v>
      </c>
      <c r="W1030" s="9">
        <f t="shared" si="4515"/>
        <v>26560</v>
      </c>
      <c r="X1030" s="9">
        <f t="shared" si="4515"/>
        <v>58327</v>
      </c>
      <c r="Y1030" s="9">
        <f t="shared" si="4515"/>
        <v>49642</v>
      </c>
      <c r="Z1030" s="9">
        <f t="shared" si="4515"/>
        <v>289073</v>
      </c>
      <c r="AA1030" s="9">
        <f t="shared" si="4515"/>
        <v>117954</v>
      </c>
      <c r="AB1030" s="9">
        <f t="shared" si="4515"/>
        <v>44555</v>
      </c>
      <c r="AC1030" s="9">
        <f t="shared" si="4515"/>
        <v>198730</v>
      </c>
      <c r="AD1030" s="9">
        <f t="shared" si="4515"/>
        <v>6234</v>
      </c>
      <c r="AE1030" s="9">
        <f t="shared" si="4515"/>
        <v>3547</v>
      </c>
      <c r="AF1030" s="9">
        <f t="shared" si="4515"/>
        <v>52085</v>
      </c>
      <c r="AG1030" s="9">
        <f t="shared" si="4515"/>
        <v>2969</v>
      </c>
      <c r="AH1030" s="9">
        <f t="shared" si="4515"/>
        <v>66756</v>
      </c>
      <c r="AI1030" s="9">
        <f t="shared" si="4515"/>
        <v>33709</v>
      </c>
      <c r="AJ1030" s="9">
        <f t="shared" si="4515"/>
        <v>1806431</v>
      </c>
    </row>
    <row r="1031" spans="1:36" x14ac:dyDescent="0.2">
      <c r="A1031" s="2" t="str">
        <f t="shared" si="4494"/>
        <v>YE May-15</v>
      </c>
      <c r="B1031" s="9">
        <f t="shared" ref="B1031:AJ1031" si="4516">IF(OR(B814="C",B826="C"),"C",B826-B814)</f>
        <v>115365</v>
      </c>
      <c r="C1031" s="9">
        <f t="shared" si="4516"/>
        <v>307111</v>
      </c>
      <c r="D1031" s="9">
        <f t="shared" si="4516"/>
        <v>70114</v>
      </c>
      <c r="E1031" s="9">
        <f t="shared" si="4516"/>
        <v>59278</v>
      </c>
      <c r="F1031" s="9">
        <f t="shared" si="4516"/>
        <v>-37600</v>
      </c>
      <c r="G1031" s="9">
        <f t="shared" si="4516"/>
        <v>132483</v>
      </c>
      <c r="H1031" s="9">
        <f t="shared" si="4516"/>
        <v>19857</v>
      </c>
      <c r="I1031" s="9">
        <f t="shared" si="4516"/>
        <v>5821</v>
      </c>
      <c r="J1031" s="9">
        <f t="shared" si="4516"/>
        <v>28577</v>
      </c>
      <c r="K1031" s="9">
        <f t="shared" si="4516"/>
        <v>-33635</v>
      </c>
      <c r="L1031" s="9">
        <f t="shared" si="4516"/>
        <v>51494</v>
      </c>
      <c r="M1031" s="9">
        <f t="shared" si="4516"/>
        <v>-1437</v>
      </c>
      <c r="N1031" s="9">
        <f t="shared" si="4516"/>
        <v>27246</v>
      </c>
      <c r="O1031" s="9">
        <f t="shared" si="4516"/>
        <v>16701</v>
      </c>
      <c r="P1031" s="9">
        <f t="shared" si="4516"/>
        <v>-5622</v>
      </c>
      <c r="Q1031" s="9">
        <f t="shared" si="4516"/>
        <v>5893</v>
      </c>
      <c r="R1031" s="9">
        <f t="shared" si="4516"/>
        <v>135393</v>
      </c>
      <c r="S1031" s="9">
        <f t="shared" si="4516"/>
        <v>132053</v>
      </c>
      <c r="T1031" s="9">
        <f t="shared" si="4516"/>
        <v>-15862</v>
      </c>
      <c r="U1031" s="9">
        <f t="shared" si="4516"/>
        <v>56742</v>
      </c>
      <c r="V1031" s="9">
        <f t="shared" si="4516"/>
        <v>149060</v>
      </c>
      <c r="W1031" s="9">
        <f t="shared" si="4516"/>
        <v>21576</v>
      </c>
      <c r="X1031" s="9">
        <f t="shared" si="4516"/>
        <v>57625</v>
      </c>
      <c r="Y1031" s="9">
        <f t="shared" si="4516"/>
        <v>46477</v>
      </c>
      <c r="Z1031" s="9">
        <f t="shared" si="4516"/>
        <v>274739</v>
      </c>
      <c r="AA1031" s="9">
        <f t="shared" si="4516"/>
        <v>124780</v>
      </c>
      <c r="AB1031" s="9">
        <f t="shared" si="4516"/>
        <v>47722</v>
      </c>
      <c r="AC1031" s="9">
        <f t="shared" si="4516"/>
        <v>216516</v>
      </c>
      <c r="AD1031" s="9">
        <f t="shared" si="4516"/>
        <v>2564</v>
      </c>
      <c r="AE1031" s="9">
        <f t="shared" si="4516"/>
        <v>2620</v>
      </c>
      <c r="AF1031" s="9">
        <f t="shared" si="4516"/>
        <v>49414</v>
      </c>
      <c r="AG1031" s="9">
        <f t="shared" si="4516"/>
        <v>2525</v>
      </c>
      <c r="AH1031" s="9">
        <f t="shared" si="4516"/>
        <v>62620</v>
      </c>
      <c r="AI1031" s="9">
        <f t="shared" si="4516"/>
        <v>35536</v>
      </c>
      <c r="AJ1031" s="9">
        <f t="shared" si="4516"/>
        <v>1756950</v>
      </c>
    </row>
    <row r="1032" spans="1:36" x14ac:dyDescent="0.2">
      <c r="A1032" s="2" t="str">
        <f t="shared" si="4494"/>
        <v>YE Jun-15</v>
      </c>
      <c r="B1032" s="9">
        <f t="shared" ref="B1032:AJ1032" si="4517">IF(OR(B815="C",B827="C"),"C",B827-B815)</f>
        <v>112622</v>
      </c>
      <c r="C1032" s="9">
        <f t="shared" si="4517"/>
        <v>270657</v>
      </c>
      <c r="D1032" s="9">
        <f t="shared" si="4517"/>
        <v>68632</v>
      </c>
      <c r="E1032" s="9">
        <f t="shared" si="4517"/>
        <v>50712</v>
      </c>
      <c r="F1032" s="9">
        <f t="shared" si="4517"/>
        <v>-41124</v>
      </c>
      <c r="G1032" s="9">
        <f t="shared" si="4517"/>
        <v>156357</v>
      </c>
      <c r="H1032" s="9">
        <f t="shared" si="4517"/>
        <v>24442</v>
      </c>
      <c r="I1032" s="9">
        <f t="shared" si="4517"/>
        <v>6325</v>
      </c>
      <c r="J1032" s="9">
        <f t="shared" si="4517"/>
        <v>27351</v>
      </c>
      <c r="K1032" s="9">
        <f t="shared" si="4517"/>
        <v>-20395</v>
      </c>
      <c r="L1032" s="9">
        <f t="shared" si="4517"/>
        <v>61455</v>
      </c>
      <c r="M1032" s="9">
        <f t="shared" si="4517"/>
        <v>-1693</v>
      </c>
      <c r="N1032" s="9">
        <f t="shared" si="4517"/>
        <v>34548</v>
      </c>
      <c r="O1032" s="9">
        <f t="shared" si="4517"/>
        <v>17800</v>
      </c>
      <c r="P1032" s="9">
        <f t="shared" si="4517"/>
        <v>-6083</v>
      </c>
      <c r="Q1032" s="9">
        <f t="shared" si="4517"/>
        <v>5297</v>
      </c>
      <c r="R1032" s="9">
        <f t="shared" si="4517"/>
        <v>154833</v>
      </c>
      <c r="S1032" s="9">
        <f t="shared" si="4517"/>
        <v>151574</v>
      </c>
      <c r="T1032" s="9">
        <f t="shared" si="4517"/>
        <v>-12027</v>
      </c>
      <c r="U1032" s="9">
        <f t="shared" si="4517"/>
        <v>59228</v>
      </c>
      <c r="V1032" s="9">
        <f t="shared" si="4517"/>
        <v>166190</v>
      </c>
      <c r="W1032" s="9">
        <f t="shared" si="4517"/>
        <v>19176</v>
      </c>
      <c r="X1032" s="9">
        <f t="shared" si="4517"/>
        <v>55867</v>
      </c>
      <c r="Y1032" s="9">
        <f t="shared" si="4517"/>
        <v>45426</v>
      </c>
      <c r="Z1032" s="9">
        <f t="shared" si="4517"/>
        <v>286662</v>
      </c>
      <c r="AA1032" s="9">
        <f t="shared" si="4517"/>
        <v>126637</v>
      </c>
      <c r="AB1032" s="9">
        <f t="shared" si="4517"/>
        <v>51344</v>
      </c>
      <c r="AC1032" s="9">
        <f t="shared" si="4517"/>
        <v>214988</v>
      </c>
      <c r="AD1032" s="9">
        <f t="shared" si="4517"/>
        <v>-1841</v>
      </c>
      <c r="AE1032" s="9">
        <f t="shared" si="4517"/>
        <v>306</v>
      </c>
      <c r="AF1032" s="9">
        <f t="shared" si="4517"/>
        <v>46254</v>
      </c>
      <c r="AG1032" s="9">
        <f t="shared" si="4517"/>
        <v>2541</v>
      </c>
      <c r="AH1032" s="9">
        <f t="shared" si="4517"/>
        <v>62569</v>
      </c>
      <c r="AI1032" s="9">
        <f t="shared" si="4517"/>
        <v>37106</v>
      </c>
      <c r="AJ1032" s="9">
        <f t="shared" si="4517"/>
        <v>1795500</v>
      </c>
    </row>
    <row r="1033" spans="1:36" x14ac:dyDescent="0.2">
      <c r="A1033" s="2" t="str">
        <f t="shared" si="4494"/>
        <v>YE Jul-15</v>
      </c>
      <c r="B1033" s="9">
        <f t="shared" ref="B1033:AJ1033" si="4518">IF(OR(B816="C",B828="C"),"C",B828-B816)</f>
        <v>108052</v>
      </c>
      <c r="C1033" s="9">
        <f t="shared" si="4518"/>
        <v>264940</v>
      </c>
      <c r="D1033" s="9">
        <f t="shared" si="4518"/>
        <v>75521</v>
      </c>
      <c r="E1033" s="9">
        <f t="shared" si="4518"/>
        <v>52333</v>
      </c>
      <c r="F1033" s="9">
        <f t="shared" si="4518"/>
        <v>-38376</v>
      </c>
      <c r="G1033" s="9">
        <f t="shared" si="4518"/>
        <v>160766</v>
      </c>
      <c r="H1033" s="9">
        <f t="shared" si="4518"/>
        <v>35775</v>
      </c>
      <c r="I1033" s="9">
        <f t="shared" si="4518"/>
        <v>6421</v>
      </c>
      <c r="J1033" s="9">
        <f t="shared" si="4518"/>
        <v>18632</v>
      </c>
      <c r="K1033" s="9">
        <f t="shared" si="4518"/>
        <v>-15773</v>
      </c>
      <c r="L1033" s="9">
        <f t="shared" si="4518"/>
        <v>72166</v>
      </c>
      <c r="M1033" s="9">
        <f t="shared" si="4518"/>
        <v>8498</v>
      </c>
      <c r="N1033" s="9">
        <f t="shared" si="4518"/>
        <v>40620</v>
      </c>
      <c r="O1033" s="9">
        <f t="shared" si="4518"/>
        <v>19951</v>
      </c>
      <c r="P1033" s="9">
        <f t="shared" si="4518"/>
        <v>-5284</v>
      </c>
      <c r="Q1033" s="9">
        <f t="shared" si="4518"/>
        <v>2978</v>
      </c>
      <c r="R1033" s="9">
        <f t="shared" si="4518"/>
        <v>180365</v>
      </c>
      <c r="S1033" s="9">
        <f t="shared" si="4518"/>
        <v>171055</v>
      </c>
      <c r="T1033" s="9">
        <f t="shared" si="4518"/>
        <v>-10619</v>
      </c>
      <c r="U1033" s="9">
        <f t="shared" si="4518"/>
        <v>59840</v>
      </c>
      <c r="V1033" s="9">
        <f t="shared" si="4518"/>
        <v>166737</v>
      </c>
      <c r="W1033" s="9">
        <f t="shared" si="4518"/>
        <v>16459</v>
      </c>
      <c r="X1033" s="9">
        <f t="shared" si="4518"/>
        <v>54557</v>
      </c>
      <c r="Y1033" s="9">
        <f t="shared" si="4518"/>
        <v>35837</v>
      </c>
      <c r="Z1033" s="9">
        <f t="shared" si="4518"/>
        <v>273592</v>
      </c>
      <c r="AA1033" s="9">
        <f t="shared" si="4518"/>
        <v>122452</v>
      </c>
      <c r="AB1033" s="9">
        <f t="shared" si="4518"/>
        <v>56177</v>
      </c>
      <c r="AC1033" s="9">
        <f t="shared" si="4518"/>
        <v>177111</v>
      </c>
      <c r="AD1033" s="9">
        <f t="shared" si="4518"/>
        <v>-3150</v>
      </c>
      <c r="AE1033" s="9">
        <f t="shared" si="4518"/>
        <v>-6894</v>
      </c>
      <c r="AF1033" s="9">
        <f t="shared" si="4518"/>
        <v>38065</v>
      </c>
      <c r="AG1033" s="9">
        <f t="shared" si="4518"/>
        <v>2631</v>
      </c>
      <c r="AH1033" s="9">
        <f t="shared" si="4518"/>
        <v>64224</v>
      </c>
      <c r="AI1033" s="9">
        <f t="shared" si="4518"/>
        <v>33348</v>
      </c>
      <c r="AJ1033" s="9">
        <f t="shared" si="4518"/>
        <v>1794357</v>
      </c>
    </row>
    <row r="1034" spans="1:36" x14ac:dyDescent="0.2">
      <c r="A1034" s="2" t="str">
        <f t="shared" si="4494"/>
        <v>YE Aug-15</v>
      </c>
      <c r="B1034" s="9">
        <f t="shared" ref="B1034:AJ1034" si="4519">IF(OR(B817="C",B829="C"),"C",B829-B817)</f>
        <v>99207</v>
      </c>
      <c r="C1034" s="9">
        <f t="shared" si="4519"/>
        <v>241451</v>
      </c>
      <c r="D1034" s="9">
        <f t="shared" si="4519"/>
        <v>71879</v>
      </c>
      <c r="E1034" s="9">
        <f t="shared" si="4519"/>
        <v>60582</v>
      </c>
      <c r="F1034" s="9">
        <f t="shared" si="4519"/>
        <v>-35252</v>
      </c>
      <c r="G1034" s="9">
        <f t="shared" si="4519"/>
        <v>160625</v>
      </c>
      <c r="H1034" s="9">
        <f t="shared" si="4519"/>
        <v>35039</v>
      </c>
      <c r="I1034" s="9">
        <f t="shared" si="4519"/>
        <v>8604</v>
      </c>
      <c r="J1034" s="9">
        <f t="shared" si="4519"/>
        <v>13353</v>
      </c>
      <c r="K1034" s="9">
        <f t="shared" si="4519"/>
        <v>-7644</v>
      </c>
      <c r="L1034" s="9">
        <f t="shared" si="4519"/>
        <v>76489</v>
      </c>
      <c r="M1034" s="9">
        <f t="shared" si="4519"/>
        <v>11119</v>
      </c>
      <c r="N1034" s="9">
        <f t="shared" si="4519"/>
        <v>46981</v>
      </c>
      <c r="O1034" s="9">
        <f t="shared" si="4519"/>
        <v>23904</v>
      </c>
      <c r="P1034" s="9">
        <f t="shared" si="4519"/>
        <v>-4572</v>
      </c>
      <c r="Q1034" s="9">
        <f t="shared" si="4519"/>
        <v>3367</v>
      </c>
      <c r="R1034" s="9">
        <f t="shared" si="4519"/>
        <v>174611</v>
      </c>
      <c r="S1034" s="9">
        <f t="shared" si="4519"/>
        <v>164725</v>
      </c>
      <c r="T1034" s="9">
        <f t="shared" si="4519"/>
        <v>-3389</v>
      </c>
      <c r="U1034" s="9">
        <f t="shared" si="4519"/>
        <v>73757</v>
      </c>
      <c r="V1034" s="9">
        <f t="shared" si="4519"/>
        <v>171135</v>
      </c>
      <c r="W1034" s="9">
        <f t="shared" si="4519"/>
        <v>13450</v>
      </c>
      <c r="X1034" s="9">
        <f t="shared" si="4519"/>
        <v>53608</v>
      </c>
      <c r="Y1034" s="9">
        <f t="shared" si="4519"/>
        <v>28326</v>
      </c>
      <c r="Z1034" s="9">
        <f t="shared" si="4519"/>
        <v>266520</v>
      </c>
      <c r="AA1034" s="9">
        <f t="shared" si="4519"/>
        <v>120775</v>
      </c>
      <c r="AB1034" s="9">
        <f t="shared" si="4519"/>
        <v>62669</v>
      </c>
      <c r="AC1034" s="9">
        <f t="shared" si="4519"/>
        <v>193346</v>
      </c>
      <c r="AD1034" s="9">
        <f t="shared" si="4519"/>
        <v>-2799</v>
      </c>
      <c r="AE1034" s="9">
        <f t="shared" si="4519"/>
        <v>-11074</v>
      </c>
      <c r="AF1034" s="9">
        <f t="shared" si="4519"/>
        <v>36686</v>
      </c>
      <c r="AG1034" s="9">
        <f t="shared" si="4519"/>
        <v>1909</v>
      </c>
      <c r="AH1034" s="9">
        <f t="shared" si="4519"/>
        <v>66803</v>
      </c>
      <c r="AI1034" s="9">
        <f t="shared" si="4519"/>
        <v>29765</v>
      </c>
      <c r="AJ1034" s="9">
        <f t="shared" si="4519"/>
        <v>1814708</v>
      </c>
    </row>
    <row r="1035" spans="1:36" x14ac:dyDescent="0.2">
      <c r="A1035" s="2" t="str">
        <f t="shared" si="4494"/>
        <v>YE Sep-15</v>
      </c>
      <c r="B1035" s="9">
        <f t="shared" ref="B1035:AJ1035" si="4520">IF(OR(B818="C",B830="C"),"C",B830-B818)</f>
        <v>100852</v>
      </c>
      <c r="C1035" s="9">
        <f t="shared" si="4520"/>
        <v>209438</v>
      </c>
      <c r="D1035" s="9">
        <f t="shared" si="4520"/>
        <v>72003</v>
      </c>
      <c r="E1035" s="9">
        <f t="shared" si="4520"/>
        <v>80796</v>
      </c>
      <c r="F1035" s="9">
        <f t="shared" si="4520"/>
        <v>-41206</v>
      </c>
      <c r="G1035" s="9">
        <f t="shared" si="4520"/>
        <v>154854</v>
      </c>
      <c r="H1035" s="9">
        <f t="shared" si="4520"/>
        <v>29447</v>
      </c>
      <c r="I1035" s="9">
        <f t="shared" si="4520"/>
        <v>7464</v>
      </c>
      <c r="J1035" s="9">
        <f t="shared" si="4520"/>
        <v>15575</v>
      </c>
      <c r="K1035" s="9">
        <f t="shared" si="4520"/>
        <v>-2905</v>
      </c>
      <c r="L1035" s="9">
        <f t="shared" si="4520"/>
        <v>69280</v>
      </c>
      <c r="M1035" s="9">
        <f t="shared" si="4520"/>
        <v>5537</v>
      </c>
      <c r="N1035" s="9">
        <f t="shared" si="4520"/>
        <v>46682</v>
      </c>
      <c r="O1035" s="9">
        <f t="shared" si="4520"/>
        <v>24058</v>
      </c>
      <c r="P1035" s="9">
        <f t="shared" si="4520"/>
        <v>-789</v>
      </c>
      <c r="Q1035" s="9">
        <f t="shared" si="4520"/>
        <v>368</v>
      </c>
      <c r="R1035" s="9">
        <f t="shared" si="4520"/>
        <v>144138</v>
      </c>
      <c r="S1035" s="9">
        <f t="shared" si="4520"/>
        <v>135637</v>
      </c>
      <c r="T1035" s="9">
        <f t="shared" si="4520"/>
        <v>-2391</v>
      </c>
      <c r="U1035" s="9">
        <f t="shared" si="4520"/>
        <v>82479</v>
      </c>
      <c r="V1035" s="9">
        <f t="shared" si="4520"/>
        <v>191601</v>
      </c>
      <c r="W1035" s="9">
        <f t="shared" si="4520"/>
        <v>12410</v>
      </c>
      <c r="X1035" s="9">
        <f t="shared" si="4520"/>
        <v>61389</v>
      </c>
      <c r="Y1035" s="9">
        <f t="shared" si="4520"/>
        <v>27819</v>
      </c>
      <c r="Z1035" s="9">
        <f t="shared" si="4520"/>
        <v>293220</v>
      </c>
      <c r="AA1035" s="9">
        <f t="shared" si="4520"/>
        <v>111622</v>
      </c>
      <c r="AB1035" s="9">
        <f t="shared" si="4520"/>
        <v>72663</v>
      </c>
      <c r="AC1035" s="9">
        <f t="shared" si="4520"/>
        <v>203167</v>
      </c>
      <c r="AD1035" s="9">
        <f t="shared" si="4520"/>
        <v>-2131</v>
      </c>
      <c r="AE1035" s="9">
        <f t="shared" si="4520"/>
        <v>-12549</v>
      </c>
      <c r="AF1035" s="9">
        <f t="shared" si="4520"/>
        <v>44356</v>
      </c>
      <c r="AG1035" s="9">
        <f t="shared" si="4520"/>
        <v>871</v>
      </c>
      <c r="AH1035" s="9">
        <f t="shared" si="4520"/>
        <v>69727</v>
      </c>
      <c r="AI1035" s="9">
        <f t="shared" si="4520"/>
        <v>22660</v>
      </c>
      <c r="AJ1035" s="9">
        <f t="shared" si="4520"/>
        <v>1799285</v>
      </c>
    </row>
    <row r="1036" spans="1:36" x14ac:dyDescent="0.2">
      <c r="A1036" s="2" t="str">
        <f t="shared" si="4494"/>
        <v>YE Oct-15</v>
      </c>
      <c r="B1036" s="9">
        <f t="shared" ref="B1036:AJ1036" si="4521">IF(OR(B819="C",B831="C"),"C",B831-B819)</f>
        <v>93111</v>
      </c>
      <c r="C1036" s="9">
        <f t="shared" si="4521"/>
        <v>176403</v>
      </c>
      <c r="D1036" s="9">
        <f t="shared" si="4521"/>
        <v>70490</v>
      </c>
      <c r="E1036" s="9">
        <f t="shared" si="4521"/>
        <v>80102</v>
      </c>
      <c r="F1036" s="9">
        <f t="shared" si="4521"/>
        <v>-43020</v>
      </c>
      <c r="G1036" s="9">
        <f t="shared" si="4521"/>
        <v>137659</v>
      </c>
      <c r="H1036" s="9">
        <f t="shared" si="4521"/>
        <v>25414</v>
      </c>
      <c r="I1036" s="9">
        <f t="shared" si="4521"/>
        <v>5989</v>
      </c>
      <c r="J1036" s="9">
        <f t="shared" si="4521"/>
        <v>14679</v>
      </c>
      <c r="K1036" s="9">
        <f t="shared" si="4521"/>
        <v>5654</v>
      </c>
      <c r="L1036" s="9">
        <f t="shared" si="4521"/>
        <v>76528</v>
      </c>
      <c r="M1036" s="9">
        <f t="shared" si="4521"/>
        <v>8664</v>
      </c>
      <c r="N1036" s="9">
        <f t="shared" si="4521"/>
        <v>38899</v>
      </c>
      <c r="O1036" s="9">
        <f t="shared" si="4521"/>
        <v>17822</v>
      </c>
      <c r="P1036" s="9">
        <f t="shared" si="4521"/>
        <v>2594</v>
      </c>
      <c r="Q1036" s="9">
        <f t="shared" si="4521"/>
        <v>-1740</v>
      </c>
      <c r="R1036" s="9">
        <f t="shared" si="4521"/>
        <v>137966</v>
      </c>
      <c r="S1036" s="9">
        <f t="shared" si="4521"/>
        <v>121719</v>
      </c>
      <c r="T1036" s="9">
        <f t="shared" si="4521"/>
        <v>-6826</v>
      </c>
      <c r="U1036" s="9">
        <f t="shared" si="4521"/>
        <v>90623</v>
      </c>
      <c r="V1036" s="9">
        <f t="shared" si="4521"/>
        <v>185403</v>
      </c>
      <c r="W1036" s="9">
        <f t="shared" si="4521"/>
        <v>10846</v>
      </c>
      <c r="X1036" s="9">
        <f t="shared" si="4521"/>
        <v>65588</v>
      </c>
      <c r="Y1036" s="9">
        <f t="shared" si="4521"/>
        <v>24809</v>
      </c>
      <c r="Z1036" s="9">
        <f t="shared" si="4521"/>
        <v>286647</v>
      </c>
      <c r="AA1036" s="9">
        <f t="shared" si="4521"/>
        <v>97450</v>
      </c>
      <c r="AB1036" s="9">
        <f t="shared" si="4521"/>
        <v>67724</v>
      </c>
      <c r="AC1036" s="9">
        <f t="shared" si="4521"/>
        <v>206919</v>
      </c>
      <c r="AD1036" s="9">
        <f t="shared" si="4521"/>
        <v>6267</v>
      </c>
      <c r="AE1036" s="9">
        <f t="shared" si="4521"/>
        <v>-14225</v>
      </c>
      <c r="AF1036" s="9">
        <f t="shared" si="4521"/>
        <v>26962</v>
      </c>
      <c r="AG1036" s="9">
        <f t="shared" si="4521"/>
        <v>1157</v>
      </c>
      <c r="AH1036" s="9">
        <f t="shared" si="4521"/>
        <v>64777</v>
      </c>
      <c r="AI1036" s="9">
        <f t="shared" si="4521"/>
        <v>17107</v>
      </c>
      <c r="AJ1036" s="9">
        <f t="shared" si="4521"/>
        <v>1691799</v>
      </c>
    </row>
    <row r="1037" spans="1:36" x14ac:dyDescent="0.2">
      <c r="A1037" s="2" t="str">
        <f t="shared" si="4494"/>
        <v>YE Nov-15</v>
      </c>
      <c r="B1037" s="9">
        <f t="shared" ref="B1037:AJ1037" si="4522">IF(OR(B820="C",B832="C"),"C",B832-B820)</f>
        <v>74770</v>
      </c>
      <c r="C1037" s="9">
        <f t="shared" si="4522"/>
        <v>141464</v>
      </c>
      <c r="D1037" s="9">
        <f t="shared" si="4522"/>
        <v>68390</v>
      </c>
      <c r="E1037" s="9">
        <f t="shared" si="4522"/>
        <v>89698</v>
      </c>
      <c r="F1037" s="9">
        <f t="shared" si="4522"/>
        <v>-24287</v>
      </c>
      <c r="G1037" s="9">
        <f t="shared" si="4522"/>
        <v>133898</v>
      </c>
      <c r="H1037" s="9">
        <f t="shared" si="4522"/>
        <v>25208</v>
      </c>
      <c r="I1037" s="9">
        <f t="shared" si="4522"/>
        <v>6611</v>
      </c>
      <c r="J1037" s="9">
        <f t="shared" si="4522"/>
        <v>9299</v>
      </c>
      <c r="K1037" s="9">
        <f t="shared" si="4522"/>
        <v>11146</v>
      </c>
      <c r="L1037" s="9">
        <f t="shared" si="4522"/>
        <v>68725</v>
      </c>
      <c r="M1037" s="9">
        <f t="shared" si="4522"/>
        <v>13314</v>
      </c>
      <c r="N1037" s="9">
        <f t="shared" si="4522"/>
        <v>41019</v>
      </c>
      <c r="O1037" s="9">
        <f t="shared" si="4522"/>
        <v>16228</v>
      </c>
      <c r="P1037" s="9">
        <f t="shared" si="4522"/>
        <v>4873</v>
      </c>
      <c r="Q1037" s="9">
        <f t="shared" si="4522"/>
        <v>2610</v>
      </c>
      <c r="R1037" s="9">
        <f t="shared" si="4522"/>
        <v>139518</v>
      </c>
      <c r="S1037" s="9">
        <f t="shared" si="4522"/>
        <v>108340</v>
      </c>
      <c r="T1037" s="9">
        <f t="shared" si="4522"/>
        <v>-11424</v>
      </c>
      <c r="U1037" s="9">
        <f t="shared" si="4522"/>
        <v>94974</v>
      </c>
      <c r="V1037" s="9">
        <f t="shared" si="4522"/>
        <v>186778</v>
      </c>
      <c r="W1037" s="9">
        <f t="shared" si="4522"/>
        <v>9790</v>
      </c>
      <c r="X1037" s="9">
        <f t="shared" si="4522"/>
        <v>64518</v>
      </c>
      <c r="Y1037" s="9">
        <f t="shared" si="4522"/>
        <v>25725</v>
      </c>
      <c r="Z1037" s="9">
        <f t="shared" si="4522"/>
        <v>286810</v>
      </c>
      <c r="AA1037" s="9">
        <f t="shared" si="4522"/>
        <v>93479</v>
      </c>
      <c r="AB1037" s="9">
        <f t="shared" si="4522"/>
        <v>64463</v>
      </c>
      <c r="AC1037" s="9">
        <f t="shared" si="4522"/>
        <v>208236</v>
      </c>
      <c r="AD1037" s="9">
        <f t="shared" si="4522"/>
        <v>14505</v>
      </c>
      <c r="AE1037" s="9">
        <f t="shared" si="4522"/>
        <v>-15577</v>
      </c>
      <c r="AF1037" s="9">
        <f t="shared" si="4522"/>
        <v>23603</v>
      </c>
      <c r="AG1037" s="9">
        <f t="shared" si="4522"/>
        <v>1243</v>
      </c>
      <c r="AH1037" s="9">
        <f t="shared" si="4522"/>
        <v>61946</v>
      </c>
      <c r="AI1037" s="9">
        <f t="shared" si="4522"/>
        <v>16276</v>
      </c>
      <c r="AJ1037" s="9">
        <f t="shared" si="4522"/>
        <v>1661022</v>
      </c>
    </row>
    <row r="1038" spans="1:36" x14ac:dyDescent="0.2">
      <c r="A1038" s="2" t="str">
        <f t="shared" si="4494"/>
        <v>YE Dec-15</v>
      </c>
      <c r="B1038" s="9">
        <f t="shared" ref="B1038:AJ1038" si="4523">IF(OR(B821="C",B833="C"),"C",B833-B821)</f>
        <v>51055</v>
      </c>
      <c r="C1038" s="9">
        <f t="shared" si="4523"/>
        <v>128659</v>
      </c>
      <c r="D1038" s="9">
        <f t="shared" si="4523"/>
        <v>65362</v>
      </c>
      <c r="E1038" s="9">
        <f t="shared" si="4523"/>
        <v>101179</v>
      </c>
      <c r="F1038" s="9">
        <f t="shared" si="4523"/>
        <v>-5236</v>
      </c>
      <c r="G1038" s="9">
        <f t="shared" si="4523"/>
        <v>129688</v>
      </c>
      <c r="H1038" s="9">
        <f t="shared" si="4523"/>
        <v>29579</v>
      </c>
      <c r="I1038" s="9">
        <f t="shared" si="4523"/>
        <v>9639</v>
      </c>
      <c r="J1038" s="9">
        <f t="shared" si="4523"/>
        <v>7479</v>
      </c>
      <c r="K1038" s="9">
        <f t="shared" si="4523"/>
        <v>14736</v>
      </c>
      <c r="L1038" s="9">
        <f t="shared" si="4523"/>
        <v>71942</v>
      </c>
      <c r="M1038" s="9">
        <f t="shared" si="4523"/>
        <v>9297</v>
      </c>
      <c r="N1038" s="9">
        <f t="shared" si="4523"/>
        <v>40179</v>
      </c>
      <c r="O1038" s="9">
        <f t="shared" si="4523"/>
        <v>7858</v>
      </c>
      <c r="P1038" s="9">
        <f t="shared" si="4523"/>
        <v>5561</v>
      </c>
      <c r="Q1038" s="9">
        <f t="shared" si="4523"/>
        <v>8585</v>
      </c>
      <c r="R1038" s="9">
        <f t="shared" si="4523"/>
        <v>150107</v>
      </c>
      <c r="S1038" s="9">
        <f t="shared" si="4523"/>
        <v>107879</v>
      </c>
      <c r="T1038" s="9">
        <f t="shared" si="4523"/>
        <v>-3354</v>
      </c>
      <c r="U1038" s="9">
        <f t="shared" si="4523"/>
        <v>96030</v>
      </c>
      <c r="V1038" s="9">
        <f t="shared" si="4523"/>
        <v>182970</v>
      </c>
      <c r="W1038" s="9">
        <f t="shared" si="4523"/>
        <v>3510</v>
      </c>
      <c r="X1038" s="9">
        <f t="shared" si="4523"/>
        <v>67503</v>
      </c>
      <c r="Y1038" s="9">
        <f t="shared" si="4523"/>
        <v>26565</v>
      </c>
      <c r="Z1038" s="9">
        <f t="shared" si="4523"/>
        <v>280544</v>
      </c>
      <c r="AA1038" s="9">
        <f t="shared" si="4523"/>
        <v>77482</v>
      </c>
      <c r="AB1038" s="9">
        <f t="shared" si="4523"/>
        <v>84775</v>
      </c>
      <c r="AC1038" s="9">
        <f t="shared" si="4523"/>
        <v>195428</v>
      </c>
      <c r="AD1038" s="9">
        <f t="shared" si="4523"/>
        <v>15300</v>
      </c>
      <c r="AE1038" s="9">
        <f t="shared" si="4523"/>
        <v>-19009</v>
      </c>
      <c r="AF1038" s="9">
        <f t="shared" si="4523"/>
        <v>25519</v>
      </c>
      <c r="AG1038" s="9">
        <f t="shared" si="4523"/>
        <v>690</v>
      </c>
      <c r="AH1038" s="9">
        <f t="shared" si="4523"/>
        <v>45379</v>
      </c>
      <c r="AI1038" s="9">
        <f t="shared" si="4523"/>
        <v>18469</v>
      </c>
      <c r="AJ1038" s="9">
        <f t="shared" si="4523"/>
        <v>1642924</v>
      </c>
    </row>
    <row r="1039" spans="1:36" x14ac:dyDescent="0.2">
      <c r="A1039" s="2" t="str">
        <f t="shared" si="4494"/>
        <v>YE Jan-16</v>
      </c>
      <c r="B1039" s="9">
        <f t="shared" ref="B1039:AJ1039" si="4524">IF(OR(B822="C",B834="C"),"C",B834-B822)</f>
        <v>21469</v>
      </c>
      <c r="C1039" s="9">
        <f t="shared" si="4524"/>
        <v>134064</v>
      </c>
      <c r="D1039" s="9">
        <f t="shared" si="4524"/>
        <v>34723</v>
      </c>
      <c r="E1039" s="9">
        <f t="shared" si="4524"/>
        <v>98543</v>
      </c>
      <c r="F1039" s="9">
        <f t="shared" si="4524"/>
        <v>23094</v>
      </c>
      <c r="G1039" s="9">
        <f t="shared" si="4524"/>
        <v>145843</v>
      </c>
      <c r="H1039" s="9">
        <f t="shared" si="4524"/>
        <v>32765</v>
      </c>
      <c r="I1039" s="9">
        <f t="shared" si="4524"/>
        <v>9671</v>
      </c>
      <c r="J1039" s="9">
        <f t="shared" si="4524"/>
        <v>-4222</v>
      </c>
      <c r="K1039" s="9">
        <f t="shared" si="4524"/>
        <v>31169</v>
      </c>
      <c r="L1039" s="9">
        <f t="shared" si="4524"/>
        <v>87806</v>
      </c>
      <c r="M1039" s="9">
        <f t="shared" si="4524"/>
        <v>11033</v>
      </c>
      <c r="N1039" s="9">
        <f t="shared" si="4524"/>
        <v>36893</v>
      </c>
      <c r="O1039" s="9">
        <f t="shared" si="4524"/>
        <v>8889</v>
      </c>
      <c r="P1039" s="9">
        <f t="shared" si="4524"/>
        <v>2561</v>
      </c>
      <c r="Q1039" s="9">
        <f t="shared" si="4524"/>
        <v>10610</v>
      </c>
      <c r="R1039" s="9">
        <f t="shared" si="4524"/>
        <v>150603</v>
      </c>
      <c r="S1039" s="9">
        <f t="shared" si="4524"/>
        <v>100820</v>
      </c>
      <c r="T1039" s="9">
        <f t="shared" si="4524"/>
        <v>6677</v>
      </c>
      <c r="U1039" s="9">
        <f t="shared" si="4524"/>
        <v>73222</v>
      </c>
      <c r="V1039" s="9">
        <f t="shared" si="4524"/>
        <v>231485</v>
      </c>
      <c r="W1039" s="9">
        <f t="shared" si="4524"/>
        <v>-691</v>
      </c>
      <c r="X1039" s="9">
        <f t="shared" si="4524"/>
        <v>75225</v>
      </c>
      <c r="Y1039" s="9">
        <f t="shared" si="4524"/>
        <v>22864</v>
      </c>
      <c r="Z1039" s="9">
        <f t="shared" si="4524"/>
        <v>328878</v>
      </c>
      <c r="AA1039" s="9">
        <f t="shared" si="4524"/>
        <v>69349</v>
      </c>
      <c r="AB1039" s="9">
        <f t="shared" si="4524"/>
        <v>90300</v>
      </c>
      <c r="AC1039" s="9">
        <f t="shared" si="4524"/>
        <v>219333</v>
      </c>
      <c r="AD1039" s="9">
        <f t="shared" si="4524"/>
        <v>15062</v>
      </c>
      <c r="AE1039" s="9">
        <f t="shared" si="4524"/>
        <v>-10425</v>
      </c>
      <c r="AF1039" s="9">
        <f t="shared" si="4524"/>
        <v>40879</v>
      </c>
      <c r="AG1039" s="9">
        <f t="shared" si="4524"/>
        <v>986</v>
      </c>
      <c r="AH1039" s="9">
        <f t="shared" si="4524"/>
        <v>51214</v>
      </c>
      <c r="AI1039" s="9">
        <f t="shared" si="4524"/>
        <v>31730</v>
      </c>
      <c r="AJ1039" s="9">
        <f t="shared" si="4524"/>
        <v>1752729</v>
      </c>
    </row>
    <row r="1040" spans="1:36" x14ac:dyDescent="0.2">
      <c r="A1040" s="2" t="str">
        <f t="shared" si="4494"/>
        <v>YE Feb-16</v>
      </c>
      <c r="B1040" s="9">
        <f t="shared" ref="B1040:AJ1040" si="4525">IF(OR(B823="C",B835="C"),"C",B835-B823)</f>
        <v>-800</v>
      </c>
      <c r="C1040" s="9">
        <f t="shared" si="4525"/>
        <v>145366</v>
      </c>
      <c r="D1040" s="9">
        <f t="shared" si="4525"/>
        <v>23817</v>
      </c>
      <c r="E1040" s="9">
        <f t="shared" si="4525"/>
        <v>100686</v>
      </c>
      <c r="F1040" s="9">
        <f t="shared" si="4525"/>
        <v>34655</v>
      </c>
      <c r="G1040" s="9">
        <f t="shared" si="4525"/>
        <v>150309</v>
      </c>
      <c r="H1040" s="9">
        <f t="shared" si="4525"/>
        <v>44735</v>
      </c>
      <c r="I1040" s="9">
        <f t="shared" si="4525"/>
        <v>15820</v>
      </c>
      <c r="J1040" s="9">
        <f t="shared" si="4525"/>
        <v>-7463</v>
      </c>
      <c r="K1040" s="9">
        <f t="shared" si="4525"/>
        <v>42802</v>
      </c>
      <c r="L1040" s="9">
        <f t="shared" si="4525"/>
        <v>95021</v>
      </c>
      <c r="M1040" s="9">
        <f t="shared" si="4525"/>
        <v>10544</v>
      </c>
      <c r="N1040" s="9">
        <f t="shared" si="4525"/>
        <v>39905</v>
      </c>
      <c r="O1040" s="9">
        <f t="shared" si="4525"/>
        <v>6108</v>
      </c>
      <c r="P1040" s="9">
        <f t="shared" si="4525"/>
        <v>9354</v>
      </c>
      <c r="Q1040" s="9">
        <f t="shared" si="4525"/>
        <v>9846</v>
      </c>
      <c r="R1040" s="9">
        <f t="shared" si="4525"/>
        <v>163497</v>
      </c>
      <c r="S1040" s="9">
        <f t="shared" si="4525"/>
        <v>111022</v>
      </c>
      <c r="T1040" s="9">
        <f t="shared" si="4525"/>
        <v>16339</v>
      </c>
      <c r="U1040" s="9">
        <f t="shared" si="4525"/>
        <v>70792</v>
      </c>
      <c r="V1040" s="9">
        <f t="shared" si="4525"/>
        <v>226331</v>
      </c>
      <c r="W1040" s="9">
        <f t="shared" si="4525"/>
        <v>2899</v>
      </c>
      <c r="X1040" s="9">
        <f t="shared" si="4525"/>
        <v>74842</v>
      </c>
      <c r="Y1040" s="9">
        <f t="shared" si="4525"/>
        <v>20602</v>
      </c>
      <c r="Z1040" s="9">
        <f t="shared" si="4525"/>
        <v>324671</v>
      </c>
      <c r="AA1040" s="9">
        <f t="shared" si="4525"/>
        <v>66254</v>
      </c>
      <c r="AB1040" s="9">
        <f t="shared" si="4525"/>
        <v>82285</v>
      </c>
      <c r="AC1040" s="9">
        <f t="shared" si="4525"/>
        <v>234159</v>
      </c>
      <c r="AD1040" s="9">
        <f t="shared" si="4525"/>
        <v>20574</v>
      </c>
      <c r="AE1040" s="9">
        <f t="shared" si="4525"/>
        <v>-8299</v>
      </c>
      <c r="AF1040" s="9">
        <f t="shared" si="4525"/>
        <v>42451</v>
      </c>
      <c r="AG1040" s="9">
        <f t="shared" si="4525"/>
        <v>1757</v>
      </c>
      <c r="AH1040" s="9">
        <f t="shared" si="4525"/>
        <v>54477</v>
      </c>
      <c r="AI1040" s="9">
        <f t="shared" si="4525"/>
        <v>34200</v>
      </c>
      <c r="AJ1040" s="9">
        <f t="shared" si="4525"/>
        <v>1823876</v>
      </c>
    </row>
    <row r="1041" spans="1:36" x14ac:dyDescent="0.2">
      <c r="A1041" s="2" t="str">
        <f t="shared" si="4494"/>
        <v>YE Mar-16</v>
      </c>
      <c r="B1041" s="9">
        <f t="shared" ref="B1041:AJ1041" si="4526">IF(OR(B824="C",B836="C"),"C",B836-B824)</f>
        <v>33645</v>
      </c>
      <c r="C1041" s="9">
        <f t="shared" si="4526"/>
        <v>123263</v>
      </c>
      <c r="D1041" s="9">
        <f t="shared" si="4526"/>
        <v>43675</v>
      </c>
      <c r="E1041" s="9">
        <f t="shared" si="4526"/>
        <v>87551</v>
      </c>
      <c r="F1041" s="9">
        <f t="shared" si="4526"/>
        <v>67438</v>
      </c>
      <c r="G1041" s="9">
        <f t="shared" si="4526"/>
        <v>137357</v>
      </c>
      <c r="H1041" s="9">
        <f t="shared" si="4526"/>
        <v>53908</v>
      </c>
      <c r="I1041" s="9">
        <f t="shared" si="4526"/>
        <v>26613</v>
      </c>
      <c r="J1041" s="9">
        <f t="shared" si="4526"/>
        <v>-8972</v>
      </c>
      <c r="K1041" s="9">
        <f t="shared" si="4526"/>
        <v>52938</v>
      </c>
      <c r="L1041" s="9">
        <f t="shared" si="4526"/>
        <v>88259</v>
      </c>
      <c r="M1041" s="9">
        <f t="shared" si="4526"/>
        <v>20042</v>
      </c>
      <c r="N1041" s="9">
        <f t="shared" si="4526"/>
        <v>38582</v>
      </c>
      <c r="O1041" s="9">
        <f t="shared" si="4526"/>
        <v>6896</v>
      </c>
      <c r="P1041" s="9">
        <f t="shared" si="4526"/>
        <v>16135</v>
      </c>
      <c r="Q1041" s="9">
        <f t="shared" si="4526"/>
        <v>16271</v>
      </c>
      <c r="R1041" s="9">
        <f t="shared" si="4526"/>
        <v>165670</v>
      </c>
      <c r="S1041" s="9">
        <f t="shared" si="4526"/>
        <v>113864</v>
      </c>
      <c r="T1041" s="9">
        <f t="shared" si="4526"/>
        <v>30439</v>
      </c>
      <c r="U1041" s="9">
        <f t="shared" si="4526"/>
        <v>86743</v>
      </c>
      <c r="V1041" s="9">
        <f t="shared" si="4526"/>
        <v>205536</v>
      </c>
      <c r="W1041" s="9">
        <f t="shared" si="4526"/>
        <v>13392</v>
      </c>
      <c r="X1041" s="9">
        <f t="shared" si="4526"/>
        <v>90643</v>
      </c>
      <c r="Y1041" s="9">
        <f t="shared" si="4526"/>
        <v>5950</v>
      </c>
      <c r="Z1041" s="9">
        <f t="shared" si="4526"/>
        <v>315517</v>
      </c>
      <c r="AA1041" s="9">
        <f t="shared" si="4526"/>
        <v>69621</v>
      </c>
      <c r="AB1041" s="9">
        <f t="shared" si="4526"/>
        <v>92733</v>
      </c>
      <c r="AC1041" s="9">
        <f t="shared" si="4526"/>
        <v>253996</v>
      </c>
      <c r="AD1041" s="9">
        <f t="shared" si="4526"/>
        <v>32139</v>
      </c>
      <c r="AE1041" s="9">
        <f t="shared" si="4526"/>
        <v>6662</v>
      </c>
      <c r="AF1041" s="9">
        <f t="shared" si="4526"/>
        <v>45200</v>
      </c>
      <c r="AG1041" s="9">
        <f t="shared" si="4526"/>
        <v>5410</v>
      </c>
      <c r="AH1041" s="9">
        <f t="shared" si="4526"/>
        <v>61830</v>
      </c>
      <c r="AI1041" s="9">
        <f t="shared" si="4526"/>
        <v>42235</v>
      </c>
      <c r="AJ1041" s="9">
        <f t="shared" si="4526"/>
        <v>2011814</v>
      </c>
    </row>
    <row r="1042" spans="1:36" x14ac:dyDescent="0.2">
      <c r="A1042" s="2" t="str">
        <f t="shared" ref="A1042:A1073" si="4527">A837</f>
        <v>YE Apr-16</v>
      </c>
      <c r="B1042" s="9">
        <f t="shared" ref="B1042:AJ1042" si="4528">IF(OR(B825="C",B837="C"),"C",B837-B825)</f>
        <v>35590</v>
      </c>
      <c r="C1042" s="9">
        <f t="shared" si="4528"/>
        <v>124912</v>
      </c>
      <c r="D1042" s="9">
        <f t="shared" si="4528"/>
        <v>27725</v>
      </c>
      <c r="E1042" s="9">
        <f t="shared" si="4528"/>
        <v>86491</v>
      </c>
      <c r="F1042" s="9">
        <f t="shared" si="4528"/>
        <v>75957</v>
      </c>
      <c r="G1042" s="9">
        <f t="shared" si="4528"/>
        <v>133184</v>
      </c>
      <c r="H1042" s="9">
        <f t="shared" si="4528"/>
        <v>50293</v>
      </c>
      <c r="I1042" s="9">
        <f t="shared" si="4528"/>
        <v>30844</v>
      </c>
      <c r="J1042" s="9">
        <f t="shared" si="4528"/>
        <v>-13829</v>
      </c>
      <c r="K1042" s="9">
        <f t="shared" si="4528"/>
        <v>57861</v>
      </c>
      <c r="L1042" s="9">
        <f t="shared" si="4528"/>
        <v>78484</v>
      </c>
      <c r="M1042" s="9">
        <f t="shared" si="4528"/>
        <v>14188</v>
      </c>
      <c r="N1042" s="9">
        <f t="shared" si="4528"/>
        <v>42870</v>
      </c>
      <c r="O1042" s="9">
        <f t="shared" si="4528"/>
        <v>6480</v>
      </c>
      <c r="P1042" s="9">
        <f t="shared" si="4528"/>
        <v>17574</v>
      </c>
      <c r="Q1042" s="9">
        <f t="shared" si="4528"/>
        <v>15374</v>
      </c>
      <c r="R1042" s="9">
        <f t="shared" si="4528"/>
        <v>140722</v>
      </c>
      <c r="S1042" s="9">
        <f t="shared" si="4528"/>
        <v>90238</v>
      </c>
      <c r="T1042" s="9">
        <f t="shared" si="4528"/>
        <v>43325</v>
      </c>
      <c r="U1042" s="9">
        <f t="shared" si="4528"/>
        <v>87533</v>
      </c>
      <c r="V1042" s="9">
        <f t="shared" si="4528"/>
        <v>183669</v>
      </c>
      <c r="W1042" s="9">
        <f t="shared" si="4528"/>
        <v>13237</v>
      </c>
      <c r="X1042" s="9">
        <f t="shared" si="4528"/>
        <v>98035</v>
      </c>
      <c r="Y1042" s="9">
        <f t="shared" si="4528"/>
        <v>655</v>
      </c>
      <c r="Z1042" s="9">
        <f t="shared" si="4528"/>
        <v>295590</v>
      </c>
      <c r="AA1042" s="9">
        <f t="shared" si="4528"/>
        <v>78304</v>
      </c>
      <c r="AB1042" s="9">
        <f t="shared" si="4528"/>
        <v>95022</v>
      </c>
      <c r="AC1042" s="9">
        <f t="shared" si="4528"/>
        <v>291140</v>
      </c>
      <c r="AD1042" s="9">
        <f t="shared" si="4528"/>
        <v>36245</v>
      </c>
      <c r="AE1042" s="9">
        <f t="shared" si="4528"/>
        <v>7288</v>
      </c>
      <c r="AF1042" s="9">
        <f t="shared" si="4528"/>
        <v>41054</v>
      </c>
      <c r="AG1042" s="9">
        <f t="shared" si="4528"/>
        <v>6723</v>
      </c>
      <c r="AH1042" s="9">
        <f t="shared" si="4528"/>
        <v>68057</v>
      </c>
      <c r="AI1042" s="9">
        <f t="shared" si="4528"/>
        <v>44718</v>
      </c>
      <c r="AJ1042" s="9">
        <f t="shared" si="4528"/>
        <v>2019736</v>
      </c>
    </row>
    <row r="1043" spans="1:36" x14ac:dyDescent="0.2">
      <c r="A1043" s="2" t="str">
        <f t="shared" si="4527"/>
        <v>YE May-16</v>
      </c>
      <c r="B1043" s="9">
        <f t="shared" ref="B1043:AJ1043" si="4529">IF(OR(B826="C",B838="C"),"C",B838-B826)</f>
        <v>40761</v>
      </c>
      <c r="C1043" s="9">
        <f t="shared" si="4529"/>
        <v>150651</v>
      </c>
      <c r="D1043" s="9">
        <f t="shared" si="4529"/>
        <v>17317</v>
      </c>
      <c r="E1043" s="9">
        <f t="shared" si="4529"/>
        <v>85460</v>
      </c>
      <c r="F1043" s="9">
        <f t="shared" si="4529"/>
        <v>81800</v>
      </c>
      <c r="G1043" s="9">
        <f t="shared" si="4529"/>
        <v>111964</v>
      </c>
      <c r="H1043" s="9">
        <f t="shared" si="4529"/>
        <v>37609</v>
      </c>
      <c r="I1043" s="9">
        <f t="shared" si="4529"/>
        <v>27429</v>
      </c>
      <c r="J1043" s="9">
        <f t="shared" si="4529"/>
        <v>-12595</v>
      </c>
      <c r="K1043" s="9">
        <f t="shared" si="4529"/>
        <v>54086</v>
      </c>
      <c r="L1043" s="9">
        <f t="shared" si="4529"/>
        <v>70386</v>
      </c>
      <c r="M1043" s="9">
        <f t="shared" si="4529"/>
        <v>10992</v>
      </c>
      <c r="N1043" s="9">
        <f t="shared" si="4529"/>
        <v>32807</v>
      </c>
      <c r="O1043" s="9">
        <f t="shared" si="4529"/>
        <v>2868</v>
      </c>
      <c r="P1043" s="9">
        <f t="shared" si="4529"/>
        <v>16126</v>
      </c>
      <c r="Q1043" s="9">
        <f t="shared" si="4529"/>
        <v>13099</v>
      </c>
      <c r="R1043" s="9">
        <f t="shared" si="4529"/>
        <v>111254</v>
      </c>
      <c r="S1043" s="9">
        <f t="shared" si="4529"/>
        <v>65659</v>
      </c>
      <c r="T1043" s="9">
        <f t="shared" si="4529"/>
        <v>42535</v>
      </c>
      <c r="U1043" s="9">
        <f t="shared" si="4529"/>
        <v>96776</v>
      </c>
      <c r="V1043" s="9">
        <f t="shared" si="4529"/>
        <v>157002</v>
      </c>
      <c r="W1043" s="9">
        <f t="shared" si="4529"/>
        <v>14910</v>
      </c>
      <c r="X1043" s="9">
        <f t="shared" si="4529"/>
        <v>101595</v>
      </c>
      <c r="Y1043" s="9">
        <f t="shared" si="4529"/>
        <v>-8035</v>
      </c>
      <c r="Z1043" s="9">
        <f t="shared" si="4529"/>
        <v>265467</v>
      </c>
      <c r="AA1043" s="9">
        <f t="shared" si="4529"/>
        <v>66493</v>
      </c>
      <c r="AB1043" s="9">
        <f t="shared" si="4529"/>
        <v>91261</v>
      </c>
      <c r="AC1043" s="9">
        <f t="shared" si="4529"/>
        <v>271877</v>
      </c>
      <c r="AD1043" s="9">
        <f t="shared" si="4529"/>
        <v>37200</v>
      </c>
      <c r="AE1043" s="9">
        <f t="shared" si="4529"/>
        <v>6147</v>
      </c>
      <c r="AF1043" s="9">
        <f t="shared" si="4529"/>
        <v>36651</v>
      </c>
      <c r="AG1043" s="9">
        <f t="shared" si="4529"/>
        <v>7483</v>
      </c>
      <c r="AH1043" s="9">
        <f t="shared" si="4529"/>
        <v>70779</v>
      </c>
      <c r="AI1043" s="9">
        <f t="shared" si="4529"/>
        <v>43637</v>
      </c>
      <c r="AJ1043" s="9">
        <f t="shared" si="4529"/>
        <v>1888334</v>
      </c>
    </row>
    <row r="1044" spans="1:36" x14ac:dyDescent="0.2">
      <c r="A1044" s="2" t="str">
        <f t="shared" si="4527"/>
        <v>YE Jun-16</v>
      </c>
      <c r="B1044" s="9">
        <f t="shared" ref="B1044:AJ1044" si="4530">IF(OR(B827="C",B839="C"),"C",B839-B827)</f>
        <v>56263</v>
      </c>
      <c r="C1044" s="9">
        <f t="shared" si="4530"/>
        <v>194511</v>
      </c>
      <c r="D1044" s="9">
        <f t="shared" si="4530"/>
        <v>23132</v>
      </c>
      <c r="E1044" s="9">
        <f t="shared" si="4530"/>
        <v>103210</v>
      </c>
      <c r="F1044" s="9">
        <f t="shared" si="4530"/>
        <v>104936</v>
      </c>
      <c r="G1044" s="9">
        <f t="shared" si="4530"/>
        <v>124048</v>
      </c>
      <c r="H1044" s="9">
        <f t="shared" si="4530"/>
        <v>43646</v>
      </c>
      <c r="I1044" s="9">
        <f t="shared" si="4530"/>
        <v>26381</v>
      </c>
      <c r="J1044" s="9">
        <f t="shared" si="4530"/>
        <v>-9131</v>
      </c>
      <c r="K1044" s="9">
        <f t="shared" si="4530"/>
        <v>47759</v>
      </c>
      <c r="L1044" s="9">
        <f t="shared" si="4530"/>
        <v>71501</v>
      </c>
      <c r="M1044" s="9">
        <f t="shared" si="4530"/>
        <v>15674</v>
      </c>
      <c r="N1044" s="9">
        <f t="shared" si="4530"/>
        <v>22430</v>
      </c>
      <c r="O1044" s="9">
        <f t="shared" si="4530"/>
        <v>-1116</v>
      </c>
      <c r="P1044" s="9">
        <f t="shared" si="4530"/>
        <v>18923</v>
      </c>
      <c r="Q1044" s="9">
        <f t="shared" si="4530"/>
        <v>17851</v>
      </c>
      <c r="R1044" s="9">
        <f t="shared" si="4530"/>
        <v>122637</v>
      </c>
      <c r="S1044" s="9">
        <f t="shared" si="4530"/>
        <v>69869</v>
      </c>
      <c r="T1044" s="9">
        <f t="shared" si="4530"/>
        <v>43428</v>
      </c>
      <c r="U1044" s="9">
        <f t="shared" si="4530"/>
        <v>103642</v>
      </c>
      <c r="V1044" s="9">
        <f t="shared" si="4530"/>
        <v>145021</v>
      </c>
      <c r="W1044" s="9">
        <f t="shared" si="4530"/>
        <v>17574</v>
      </c>
      <c r="X1044" s="9">
        <f t="shared" si="4530"/>
        <v>112119</v>
      </c>
      <c r="Y1044" s="9">
        <f t="shared" si="4530"/>
        <v>-13200</v>
      </c>
      <c r="Z1044" s="9">
        <f t="shared" si="4530"/>
        <v>261508</v>
      </c>
      <c r="AA1044" s="9">
        <f t="shared" si="4530"/>
        <v>72813</v>
      </c>
      <c r="AB1044" s="9">
        <f t="shared" si="4530"/>
        <v>89535</v>
      </c>
      <c r="AC1044" s="9">
        <f t="shared" si="4530"/>
        <v>293168</v>
      </c>
      <c r="AD1044" s="9">
        <f t="shared" si="4530"/>
        <v>41693</v>
      </c>
      <c r="AE1044" s="9">
        <f t="shared" si="4530"/>
        <v>5675</v>
      </c>
      <c r="AF1044" s="9">
        <f t="shared" si="4530"/>
        <v>38652</v>
      </c>
      <c r="AG1044" s="9">
        <f t="shared" si="4530"/>
        <v>8354</v>
      </c>
      <c r="AH1044" s="9">
        <f t="shared" si="4530"/>
        <v>73409</v>
      </c>
      <c r="AI1044" s="9">
        <f t="shared" si="4530"/>
        <v>45279</v>
      </c>
      <c r="AJ1044" s="9">
        <f t="shared" si="4530"/>
        <v>2059825</v>
      </c>
    </row>
    <row r="1045" spans="1:36" x14ac:dyDescent="0.2">
      <c r="A1045" s="2" t="str">
        <f t="shared" si="4527"/>
        <v>YE Jul-16</v>
      </c>
      <c r="B1045" s="9">
        <f t="shared" ref="B1045:AJ1045" si="4531">IF(OR(B828="C",B840="C"),"C",B840-B828)</f>
        <v>73337</v>
      </c>
      <c r="C1045" s="9">
        <f t="shared" si="4531"/>
        <v>225904</v>
      </c>
      <c r="D1045" s="9">
        <f t="shared" si="4531"/>
        <v>15618</v>
      </c>
      <c r="E1045" s="9">
        <f t="shared" si="4531"/>
        <v>102454</v>
      </c>
      <c r="F1045" s="9">
        <f t="shared" si="4531"/>
        <v>108569</v>
      </c>
      <c r="G1045" s="9">
        <f t="shared" si="4531"/>
        <v>121742</v>
      </c>
      <c r="H1045" s="9">
        <f t="shared" si="4531"/>
        <v>40403</v>
      </c>
      <c r="I1045" s="9">
        <f t="shared" si="4531"/>
        <v>24741</v>
      </c>
      <c r="J1045" s="9">
        <f t="shared" si="4531"/>
        <v>-402</v>
      </c>
      <c r="K1045" s="9">
        <f t="shared" si="4531"/>
        <v>54798</v>
      </c>
      <c r="L1045" s="9">
        <f t="shared" si="4531"/>
        <v>78672</v>
      </c>
      <c r="M1045" s="9">
        <f t="shared" si="4531"/>
        <v>6091</v>
      </c>
      <c r="N1045" s="9">
        <f t="shared" si="4531"/>
        <v>19342</v>
      </c>
      <c r="O1045" s="9">
        <f t="shared" si="4531"/>
        <v>-6800</v>
      </c>
      <c r="P1045" s="9">
        <f t="shared" si="4531"/>
        <v>19262</v>
      </c>
      <c r="Q1045" s="9">
        <f t="shared" si="4531"/>
        <v>21726</v>
      </c>
      <c r="R1045" s="9">
        <f t="shared" si="4531"/>
        <v>107522</v>
      </c>
      <c r="S1045" s="9">
        <f t="shared" si="4531"/>
        <v>53657</v>
      </c>
      <c r="T1045" s="9">
        <f t="shared" si="4531"/>
        <v>47117</v>
      </c>
      <c r="U1045" s="9">
        <f t="shared" si="4531"/>
        <v>107694</v>
      </c>
      <c r="V1045" s="9">
        <f t="shared" si="4531"/>
        <v>130015</v>
      </c>
      <c r="W1045" s="9">
        <f t="shared" si="4531"/>
        <v>17335</v>
      </c>
      <c r="X1045" s="9">
        <f t="shared" si="4531"/>
        <v>124258</v>
      </c>
      <c r="Y1045" s="9">
        <f t="shared" si="4531"/>
        <v>-8082</v>
      </c>
      <c r="Z1045" s="9">
        <f t="shared" si="4531"/>
        <v>263520</v>
      </c>
      <c r="AA1045" s="9">
        <f t="shared" si="4531"/>
        <v>74762</v>
      </c>
      <c r="AB1045" s="9">
        <f t="shared" si="4531"/>
        <v>95726</v>
      </c>
      <c r="AC1045" s="9">
        <f t="shared" si="4531"/>
        <v>314579</v>
      </c>
      <c r="AD1045" s="9">
        <f t="shared" si="4531"/>
        <v>42564</v>
      </c>
      <c r="AE1045" s="9">
        <f t="shared" si="4531"/>
        <v>7406</v>
      </c>
      <c r="AF1045" s="9">
        <f t="shared" si="4531"/>
        <v>41520</v>
      </c>
      <c r="AG1045" s="9">
        <f t="shared" si="4531"/>
        <v>8888</v>
      </c>
      <c r="AH1045" s="9">
        <f t="shared" si="4531"/>
        <v>73748</v>
      </c>
      <c r="AI1045" s="9">
        <f t="shared" si="4531"/>
        <v>44203</v>
      </c>
      <c r="AJ1045" s="9">
        <f t="shared" si="4531"/>
        <v>2134722</v>
      </c>
    </row>
    <row r="1046" spans="1:36" x14ac:dyDescent="0.2">
      <c r="A1046" s="2" t="str">
        <f t="shared" si="4527"/>
        <v>YE Aug-16</v>
      </c>
      <c r="B1046" s="9">
        <f t="shared" ref="B1046:AJ1046" si="4532">IF(OR(B829="C",B841="C"),"C",B841-B829)</f>
        <v>92818</v>
      </c>
      <c r="C1046" s="9">
        <f t="shared" si="4532"/>
        <v>243705</v>
      </c>
      <c r="D1046" s="9">
        <f t="shared" si="4532"/>
        <v>18425</v>
      </c>
      <c r="E1046" s="9">
        <f t="shared" si="4532"/>
        <v>103451</v>
      </c>
      <c r="F1046" s="9">
        <f t="shared" si="4532"/>
        <v>112173</v>
      </c>
      <c r="G1046" s="9">
        <f t="shared" si="4532"/>
        <v>141656</v>
      </c>
      <c r="H1046" s="9">
        <f t="shared" si="4532"/>
        <v>46162</v>
      </c>
      <c r="I1046" s="9">
        <f t="shared" si="4532"/>
        <v>23144</v>
      </c>
      <c r="J1046" s="9">
        <f t="shared" si="4532"/>
        <v>10239</v>
      </c>
      <c r="K1046" s="9">
        <f t="shared" si="4532"/>
        <v>51781</v>
      </c>
      <c r="L1046" s="9">
        <f t="shared" si="4532"/>
        <v>82643</v>
      </c>
      <c r="M1046" s="9">
        <f t="shared" si="4532"/>
        <v>7374</v>
      </c>
      <c r="N1046" s="9">
        <f t="shared" si="4532"/>
        <v>11741</v>
      </c>
      <c r="O1046" s="9">
        <f t="shared" si="4532"/>
        <v>-10741</v>
      </c>
      <c r="P1046" s="9">
        <f t="shared" si="4532"/>
        <v>20482</v>
      </c>
      <c r="Q1046" s="9">
        <f t="shared" si="4532"/>
        <v>21157</v>
      </c>
      <c r="R1046" s="9">
        <f t="shared" si="4532"/>
        <v>116040</v>
      </c>
      <c r="S1046" s="9">
        <f t="shared" si="4532"/>
        <v>54961</v>
      </c>
      <c r="T1046" s="9">
        <f t="shared" si="4532"/>
        <v>46674</v>
      </c>
      <c r="U1046" s="9">
        <f t="shared" si="4532"/>
        <v>104562</v>
      </c>
      <c r="V1046" s="9">
        <f t="shared" si="4532"/>
        <v>110130</v>
      </c>
      <c r="W1046" s="9">
        <f t="shared" si="4532"/>
        <v>18268</v>
      </c>
      <c r="X1046" s="9">
        <f t="shared" si="4532"/>
        <v>132636</v>
      </c>
      <c r="Y1046" s="9">
        <f t="shared" si="4532"/>
        <v>-8235</v>
      </c>
      <c r="Z1046" s="9">
        <f t="shared" si="4532"/>
        <v>252795</v>
      </c>
      <c r="AA1046" s="9">
        <f t="shared" si="4532"/>
        <v>75485</v>
      </c>
      <c r="AB1046" s="9">
        <f t="shared" si="4532"/>
        <v>95365</v>
      </c>
      <c r="AC1046" s="9">
        <f t="shared" si="4532"/>
        <v>309293</v>
      </c>
      <c r="AD1046" s="9">
        <f t="shared" si="4532"/>
        <v>43960</v>
      </c>
      <c r="AE1046" s="9">
        <f t="shared" si="4532"/>
        <v>8601</v>
      </c>
      <c r="AF1046" s="9">
        <f t="shared" si="4532"/>
        <v>37317</v>
      </c>
      <c r="AG1046" s="9">
        <f t="shared" si="4532"/>
        <v>10547</v>
      </c>
      <c r="AH1046" s="9">
        <f t="shared" si="4532"/>
        <v>73498</v>
      </c>
      <c r="AI1046" s="9">
        <f t="shared" si="4532"/>
        <v>40811</v>
      </c>
      <c r="AJ1046" s="9">
        <f t="shared" si="4532"/>
        <v>2191176</v>
      </c>
    </row>
    <row r="1047" spans="1:36" x14ac:dyDescent="0.2">
      <c r="A1047" s="2" t="str">
        <f t="shared" si="4527"/>
        <v>YE Sep-16</v>
      </c>
      <c r="B1047" s="9">
        <f t="shared" ref="B1047:AJ1047" si="4533">IF(OR(B830="C",B842="C"),"C",B842-B830)</f>
        <v>87636</v>
      </c>
      <c r="C1047" s="9">
        <f t="shared" si="4533"/>
        <v>251492</v>
      </c>
      <c r="D1047" s="9">
        <f t="shared" si="4533"/>
        <v>23261</v>
      </c>
      <c r="E1047" s="9">
        <f t="shared" si="4533"/>
        <v>85899</v>
      </c>
      <c r="F1047" s="9">
        <f t="shared" si="4533"/>
        <v>116757</v>
      </c>
      <c r="G1047" s="9">
        <f t="shared" si="4533"/>
        <v>150442</v>
      </c>
      <c r="H1047" s="9">
        <f t="shared" si="4533"/>
        <v>60072</v>
      </c>
      <c r="I1047" s="9">
        <f t="shared" si="4533"/>
        <v>25919</v>
      </c>
      <c r="J1047" s="9">
        <f t="shared" si="4533"/>
        <v>15790</v>
      </c>
      <c r="K1047" s="9">
        <f t="shared" si="4533"/>
        <v>57910</v>
      </c>
      <c r="L1047" s="9">
        <f t="shared" si="4533"/>
        <v>96794</v>
      </c>
      <c r="M1047" s="9">
        <f t="shared" si="4533"/>
        <v>12188</v>
      </c>
      <c r="N1047" s="9">
        <f t="shared" si="4533"/>
        <v>8427</v>
      </c>
      <c r="O1047" s="9">
        <f t="shared" si="4533"/>
        <v>-11328</v>
      </c>
      <c r="P1047" s="9">
        <f t="shared" si="4533"/>
        <v>21266</v>
      </c>
      <c r="Q1047" s="9">
        <f t="shared" si="4533"/>
        <v>25365</v>
      </c>
      <c r="R1047" s="9">
        <f t="shared" si="4533"/>
        <v>130184</v>
      </c>
      <c r="S1047" s="9">
        <f t="shared" si="4533"/>
        <v>64088</v>
      </c>
      <c r="T1047" s="9">
        <f t="shared" si="4533"/>
        <v>48778</v>
      </c>
      <c r="U1047" s="9">
        <f t="shared" si="4533"/>
        <v>107996</v>
      </c>
      <c r="V1047" s="9">
        <f t="shared" si="4533"/>
        <v>96078</v>
      </c>
      <c r="W1047" s="9">
        <f t="shared" si="4533"/>
        <v>18337</v>
      </c>
      <c r="X1047" s="9">
        <f t="shared" si="4533"/>
        <v>132387</v>
      </c>
      <c r="Y1047" s="9">
        <f t="shared" si="4533"/>
        <v>-12369</v>
      </c>
      <c r="Z1047" s="9">
        <f t="shared" si="4533"/>
        <v>234429</v>
      </c>
      <c r="AA1047" s="9">
        <f t="shared" si="4533"/>
        <v>73933</v>
      </c>
      <c r="AB1047" s="9">
        <f t="shared" si="4533"/>
        <v>93660</v>
      </c>
      <c r="AC1047" s="9">
        <f t="shared" si="4533"/>
        <v>307423</v>
      </c>
      <c r="AD1047" s="9">
        <f t="shared" si="4533"/>
        <v>45404</v>
      </c>
      <c r="AE1047" s="9">
        <f t="shared" si="4533"/>
        <v>9617</v>
      </c>
      <c r="AF1047" s="9">
        <f t="shared" si="4533"/>
        <v>21465</v>
      </c>
      <c r="AG1047" s="9">
        <f t="shared" si="4533"/>
        <v>11515</v>
      </c>
      <c r="AH1047" s="9">
        <f t="shared" si="4533"/>
        <v>74266</v>
      </c>
      <c r="AI1047" s="9">
        <f t="shared" si="4533"/>
        <v>39886</v>
      </c>
      <c r="AJ1047" s="9">
        <f t="shared" si="4533"/>
        <v>2226461</v>
      </c>
    </row>
    <row r="1048" spans="1:36" x14ac:dyDescent="0.2">
      <c r="A1048" s="2" t="str">
        <f t="shared" si="4527"/>
        <v>YE Oct-16</v>
      </c>
      <c r="B1048" s="9">
        <f t="shared" ref="B1048:AJ1048" si="4534">IF(OR(B831="C",B843="C"),"C",B843-B831)</f>
        <v>91033</v>
      </c>
      <c r="C1048" s="9">
        <f t="shared" si="4534"/>
        <v>312230</v>
      </c>
      <c r="D1048" s="9">
        <f t="shared" si="4534"/>
        <v>22193</v>
      </c>
      <c r="E1048" s="9">
        <f t="shared" si="4534"/>
        <v>93699</v>
      </c>
      <c r="F1048" s="9">
        <f t="shared" si="4534"/>
        <v>113505</v>
      </c>
      <c r="G1048" s="9">
        <f t="shared" si="4534"/>
        <v>158213</v>
      </c>
      <c r="H1048" s="9">
        <f t="shared" si="4534"/>
        <v>67732</v>
      </c>
      <c r="I1048" s="9">
        <f t="shared" si="4534"/>
        <v>26597</v>
      </c>
      <c r="J1048" s="9">
        <f t="shared" si="4534"/>
        <v>15526</v>
      </c>
      <c r="K1048" s="9">
        <f t="shared" si="4534"/>
        <v>52454</v>
      </c>
      <c r="L1048" s="9">
        <f t="shared" si="4534"/>
        <v>101214</v>
      </c>
      <c r="M1048" s="9">
        <f t="shared" si="4534"/>
        <v>7181</v>
      </c>
      <c r="N1048" s="9">
        <f t="shared" si="4534"/>
        <v>10648</v>
      </c>
      <c r="O1048" s="9">
        <f t="shared" si="4534"/>
        <v>-6941</v>
      </c>
      <c r="P1048" s="9">
        <f t="shared" si="4534"/>
        <v>21193</v>
      </c>
      <c r="Q1048" s="9">
        <f t="shared" si="4534"/>
        <v>27397</v>
      </c>
      <c r="R1048" s="9">
        <f t="shared" si="4534"/>
        <v>124234</v>
      </c>
      <c r="S1048" s="9">
        <f t="shared" si="4534"/>
        <v>60702</v>
      </c>
      <c r="T1048" s="9">
        <f t="shared" si="4534"/>
        <v>53133</v>
      </c>
      <c r="U1048" s="9">
        <f t="shared" si="4534"/>
        <v>103063</v>
      </c>
      <c r="V1048" s="9">
        <f t="shared" si="4534"/>
        <v>102639</v>
      </c>
      <c r="W1048" s="9">
        <f t="shared" si="4534"/>
        <v>18951</v>
      </c>
      <c r="X1048" s="9">
        <f t="shared" si="4534"/>
        <v>127061</v>
      </c>
      <c r="Y1048" s="9">
        <f t="shared" si="4534"/>
        <v>-9645</v>
      </c>
      <c r="Z1048" s="9">
        <f t="shared" si="4534"/>
        <v>239002</v>
      </c>
      <c r="AA1048" s="9">
        <f t="shared" si="4534"/>
        <v>79612</v>
      </c>
      <c r="AB1048" s="9">
        <f t="shared" si="4534"/>
        <v>95385</v>
      </c>
      <c r="AC1048" s="9">
        <f t="shared" si="4534"/>
        <v>299155</v>
      </c>
      <c r="AD1048" s="9">
        <f t="shared" si="4534"/>
        <v>43337</v>
      </c>
      <c r="AE1048" s="9">
        <f t="shared" si="4534"/>
        <v>13516</v>
      </c>
      <c r="AF1048" s="9">
        <f t="shared" si="4534"/>
        <v>25362</v>
      </c>
      <c r="AG1048" s="9">
        <f t="shared" si="4534"/>
        <v>12148</v>
      </c>
      <c r="AH1048" s="9">
        <f t="shared" si="4534"/>
        <v>80575</v>
      </c>
      <c r="AI1048" s="9">
        <f t="shared" si="4534"/>
        <v>34448</v>
      </c>
      <c r="AJ1048" s="9">
        <f t="shared" si="4534"/>
        <v>2316854</v>
      </c>
    </row>
    <row r="1049" spans="1:36" x14ac:dyDescent="0.2">
      <c r="A1049" s="2" t="str">
        <f t="shared" si="4527"/>
        <v>YE Nov-16</v>
      </c>
      <c r="B1049" s="9">
        <f t="shared" ref="B1049:AJ1049" si="4535">IF(OR(B832="C",B844="C"),"C",B844-B832)</f>
        <v>107597</v>
      </c>
      <c r="C1049" s="9">
        <f t="shared" si="4535"/>
        <v>329553</v>
      </c>
      <c r="D1049" s="9">
        <f t="shared" si="4535"/>
        <v>30805</v>
      </c>
      <c r="E1049" s="9">
        <f t="shared" si="4535"/>
        <v>92140</v>
      </c>
      <c r="F1049" s="9">
        <f t="shared" si="4535"/>
        <v>104673</v>
      </c>
      <c r="G1049" s="9">
        <f t="shared" si="4535"/>
        <v>162029</v>
      </c>
      <c r="H1049" s="9">
        <f t="shared" si="4535"/>
        <v>74593</v>
      </c>
      <c r="I1049" s="9">
        <f t="shared" si="4535"/>
        <v>26530</v>
      </c>
      <c r="J1049" s="9">
        <f t="shared" si="4535"/>
        <v>20805</v>
      </c>
      <c r="K1049" s="9">
        <f t="shared" si="4535"/>
        <v>56079</v>
      </c>
      <c r="L1049" s="9">
        <f t="shared" si="4535"/>
        <v>119799</v>
      </c>
      <c r="M1049" s="9">
        <f t="shared" si="4535"/>
        <v>4431</v>
      </c>
      <c r="N1049" s="9">
        <f t="shared" si="4535"/>
        <v>5987</v>
      </c>
      <c r="O1049" s="9">
        <f t="shared" si="4535"/>
        <v>-5856</v>
      </c>
      <c r="P1049" s="9">
        <f t="shared" si="4535"/>
        <v>22934</v>
      </c>
      <c r="Q1049" s="9">
        <f t="shared" si="4535"/>
        <v>24943</v>
      </c>
      <c r="R1049" s="9">
        <f t="shared" si="4535"/>
        <v>95655</v>
      </c>
      <c r="S1049" s="9">
        <f t="shared" si="4535"/>
        <v>39755</v>
      </c>
      <c r="T1049" s="9">
        <f t="shared" si="4535"/>
        <v>54471</v>
      </c>
      <c r="U1049" s="9">
        <f t="shared" si="4535"/>
        <v>111830</v>
      </c>
      <c r="V1049" s="9">
        <f t="shared" si="4535"/>
        <v>88610</v>
      </c>
      <c r="W1049" s="9">
        <f t="shared" si="4535"/>
        <v>16259</v>
      </c>
      <c r="X1049" s="9">
        <f t="shared" si="4535"/>
        <v>128154</v>
      </c>
      <c r="Y1049" s="9">
        <f t="shared" si="4535"/>
        <v>-9679</v>
      </c>
      <c r="Z1049" s="9">
        <f t="shared" si="4535"/>
        <v>223340</v>
      </c>
      <c r="AA1049" s="9">
        <f t="shared" si="4535"/>
        <v>82310</v>
      </c>
      <c r="AB1049" s="9">
        <f t="shared" si="4535"/>
        <v>96961</v>
      </c>
      <c r="AC1049" s="9">
        <f t="shared" si="4535"/>
        <v>280317</v>
      </c>
      <c r="AD1049" s="9">
        <f t="shared" si="4535"/>
        <v>42273</v>
      </c>
      <c r="AE1049" s="9">
        <f t="shared" si="4535"/>
        <v>15781</v>
      </c>
      <c r="AF1049" s="9">
        <f t="shared" si="4535"/>
        <v>24586</v>
      </c>
      <c r="AG1049" s="9">
        <f t="shared" si="4535"/>
        <v>12865</v>
      </c>
      <c r="AH1049" s="9">
        <f t="shared" si="4535"/>
        <v>87700</v>
      </c>
      <c r="AI1049" s="9">
        <f t="shared" si="4535"/>
        <v>34049</v>
      </c>
      <c r="AJ1049" s="9">
        <f t="shared" si="4535"/>
        <v>2339192</v>
      </c>
    </row>
    <row r="1050" spans="1:36" x14ac:dyDescent="0.2">
      <c r="A1050" s="2" t="str">
        <f t="shared" si="4527"/>
        <v>YE Dec-16</v>
      </c>
      <c r="B1050" s="9">
        <f t="shared" ref="B1050:AJ1050" si="4536">IF(OR(B833="C",B845="C"),"C",B845-B833)</f>
        <v>116626</v>
      </c>
      <c r="C1050" s="9">
        <f t="shared" si="4536"/>
        <v>324622</v>
      </c>
      <c r="D1050" s="9">
        <f t="shared" si="4536"/>
        <v>41350</v>
      </c>
      <c r="E1050" s="9">
        <f t="shared" si="4536"/>
        <v>81969</v>
      </c>
      <c r="F1050" s="9">
        <f t="shared" si="4536"/>
        <v>104978</v>
      </c>
      <c r="G1050" s="9">
        <f t="shared" si="4536"/>
        <v>155388</v>
      </c>
      <c r="H1050" s="9">
        <f t="shared" si="4536"/>
        <v>76534</v>
      </c>
      <c r="I1050" s="9">
        <f t="shared" si="4536"/>
        <v>32541</v>
      </c>
      <c r="J1050" s="9">
        <f t="shared" si="4536"/>
        <v>26870</v>
      </c>
      <c r="K1050" s="9">
        <f t="shared" si="4536"/>
        <v>57678</v>
      </c>
      <c r="L1050" s="9">
        <f t="shared" si="4536"/>
        <v>123090</v>
      </c>
      <c r="M1050" s="9">
        <f t="shared" si="4536"/>
        <v>8166</v>
      </c>
      <c r="N1050" s="9">
        <f t="shared" si="4536"/>
        <v>8446</v>
      </c>
      <c r="O1050" s="9">
        <f t="shared" si="4536"/>
        <v>-4282</v>
      </c>
      <c r="P1050" s="9">
        <f t="shared" si="4536"/>
        <v>25266</v>
      </c>
      <c r="Q1050" s="9">
        <f t="shared" si="4536"/>
        <v>24956</v>
      </c>
      <c r="R1050" s="9">
        <f t="shared" si="4536"/>
        <v>77988</v>
      </c>
      <c r="S1050" s="9">
        <f t="shared" si="4536"/>
        <v>28667</v>
      </c>
      <c r="T1050" s="9">
        <f t="shared" si="4536"/>
        <v>54560</v>
      </c>
      <c r="U1050" s="9">
        <f t="shared" si="4536"/>
        <v>106347</v>
      </c>
      <c r="V1050" s="9">
        <f t="shared" si="4536"/>
        <v>34603</v>
      </c>
      <c r="W1050" s="9">
        <f t="shared" si="4536"/>
        <v>15914</v>
      </c>
      <c r="X1050" s="9">
        <f t="shared" si="4536"/>
        <v>121916</v>
      </c>
      <c r="Y1050" s="9">
        <f t="shared" si="4536"/>
        <v>-24417</v>
      </c>
      <c r="Z1050" s="9">
        <f t="shared" si="4536"/>
        <v>148015</v>
      </c>
      <c r="AA1050" s="9">
        <f t="shared" si="4536"/>
        <v>98433</v>
      </c>
      <c r="AB1050" s="9">
        <f t="shared" si="4536"/>
        <v>72369</v>
      </c>
      <c r="AC1050" s="9">
        <f t="shared" si="4536"/>
        <v>267950</v>
      </c>
      <c r="AD1050" s="9">
        <f t="shared" si="4536"/>
        <v>29301</v>
      </c>
      <c r="AE1050" s="9">
        <f t="shared" si="4536"/>
        <v>25086</v>
      </c>
      <c r="AF1050" s="9">
        <f t="shared" si="4536"/>
        <v>21087</v>
      </c>
      <c r="AG1050" s="9">
        <f t="shared" si="4536"/>
        <v>12179</v>
      </c>
      <c r="AH1050" s="9">
        <f t="shared" si="4536"/>
        <v>97730</v>
      </c>
      <c r="AI1050" s="9">
        <f t="shared" si="4536"/>
        <v>31762</v>
      </c>
      <c r="AJ1050" s="9">
        <f t="shared" si="4536"/>
        <v>2247020</v>
      </c>
    </row>
    <row r="1051" spans="1:36" x14ac:dyDescent="0.2">
      <c r="A1051" s="2" t="str">
        <f t="shared" si="4527"/>
        <v>YE Jan-17</v>
      </c>
      <c r="B1051" s="9">
        <f t="shared" ref="B1051:AJ1051" si="4537">IF(OR(B834="C",B846="C"),"C",B846-B834)</f>
        <v>140308</v>
      </c>
      <c r="C1051" s="9">
        <f t="shared" si="4537"/>
        <v>277812</v>
      </c>
      <c r="D1051" s="9">
        <f t="shared" si="4537"/>
        <v>65065</v>
      </c>
      <c r="E1051" s="9">
        <f t="shared" si="4537"/>
        <v>82414</v>
      </c>
      <c r="F1051" s="9">
        <f t="shared" si="4537"/>
        <v>103508</v>
      </c>
      <c r="G1051" s="9">
        <f t="shared" si="4537"/>
        <v>147316</v>
      </c>
      <c r="H1051" s="9">
        <f t="shared" si="4537"/>
        <v>80285</v>
      </c>
      <c r="I1051" s="9">
        <f t="shared" si="4537"/>
        <v>39483</v>
      </c>
      <c r="J1051" s="9">
        <f t="shared" si="4537"/>
        <v>42046</v>
      </c>
      <c r="K1051" s="9">
        <f t="shared" si="4537"/>
        <v>38423</v>
      </c>
      <c r="L1051" s="9">
        <f t="shared" si="4537"/>
        <v>115670</v>
      </c>
      <c r="M1051" s="9">
        <f t="shared" si="4537"/>
        <v>16857</v>
      </c>
      <c r="N1051" s="9">
        <f t="shared" si="4537"/>
        <v>9581</v>
      </c>
      <c r="O1051" s="9">
        <f t="shared" si="4537"/>
        <v>-3211</v>
      </c>
      <c r="P1051" s="9">
        <f t="shared" si="4537"/>
        <v>25351</v>
      </c>
      <c r="Q1051" s="9">
        <f t="shared" si="4537"/>
        <v>24771</v>
      </c>
      <c r="R1051" s="9">
        <f t="shared" si="4537"/>
        <v>56167</v>
      </c>
      <c r="S1051" s="9">
        <f t="shared" si="4537"/>
        <v>13602</v>
      </c>
      <c r="T1051" s="9">
        <f t="shared" si="4537"/>
        <v>54998</v>
      </c>
      <c r="U1051" s="9">
        <f t="shared" si="4537"/>
        <v>118848</v>
      </c>
      <c r="V1051" s="9">
        <f t="shared" si="4537"/>
        <v>-63646</v>
      </c>
      <c r="W1051" s="9">
        <f t="shared" si="4537"/>
        <v>13335</v>
      </c>
      <c r="X1051" s="9">
        <f t="shared" si="4537"/>
        <v>112632</v>
      </c>
      <c r="Y1051" s="9">
        <f t="shared" si="4537"/>
        <v>-26677</v>
      </c>
      <c r="Z1051" s="9">
        <f t="shared" si="4537"/>
        <v>35645</v>
      </c>
      <c r="AA1051" s="9">
        <f t="shared" si="4537"/>
        <v>95209</v>
      </c>
      <c r="AB1051" s="9">
        <f t="shared" si="4537"/>
        <v>69952</v>
      </c>
      <c r="AC1051" s="9">
        <f t="shared" si="4537"/>
        <v>236505</v>
      </c>
      <c r="AD1051" s="9">
        <f t="shared" si="4537"/>
        <v>15697</v>
      </c>
      <c r="AE1051" s="9">
        <f t="shared" si="4537"/>
        <v>18199</v>
      </c>
      <c r="AF1051" s="9">
        <f t="shared" si="4537"/>
        <v>-5614</v>
      </c>
      <c r="AG1051" s="9">
        <f t="shared" si="4537"/>
        <v>11349</v>
      </c>
      <c r="AH1051" s="9">
        <f t="shared" si="4537"/>
        <v>90476</v>
      </c>
      <c r="AI1051" s="9">
        <f t="shared" si="4537"/>
        <v>21526</v>
      </c>
      <c r="AJ1051" s="9">
        <f t="shared" si="4537"/>
        <v>2024643</v>
      </c>
    </row>
    <row r="1052" spans="1:36" x14ac:dyDescent="0.2">
      <c r="A1052" s="2" t="str">
        <f t="shared" si="4527"/>
        <v>YE Feb-17</v>
      </c>
      <c r="B1052" s="9">
        <f t="shared" ref="B1052:AJ1052" si="4538">IF(OR(B835="C",B847="C"),"C",B847-B835)</f>
        <v>160791</v>
      </c>
      <c r="C1052" s="9">
        <f t="shared" si="4538"/>
        <v>241880</v>
      </c>
      <c r="D1052" s="9">
        <f t="shared" si="4538"/>
        <v>72406</v>
      </c>
      <c r="E1052" s="9">
        <f t="shared" si="4538"/>
        <v>74129</v>
      </c>
      <c r="F1052" s="9">
        <f t="shared" si="4538"/>
        <v>102341</v>
      </c>
      <c r="G1052" s="9">
        <f t="shared" si="4538"/>
        <v>130999</v>
      </c>
      <c r="H1052" s="9">
        <f t="shared" si="4538"/>
        <v>72523</v>
      </c>
      <c r="I1052" s="9">
        <f t="shared" si="4538"/>
        <v>29622</v>
      </c>
      <c r="J1052" s="9">
        <f t="shared" si="4538"/>
        <v>47632</v>
      </c>
      <c r="K1052" s="9">
        <f t="shared" si="4538"/>
        <v>20673</v>
      </c>
      <c r="L1052" s="9">
        <f t="shared" si="4538"/>
        <v>114044</v>
      </c>
      <c r="M1052" s="9">
        <f t="shared" si="4538"/>
        <v>17376</v>
      </c>
      <c r="N1052" s="9">
        <f t="shared" si="4538"/>
        <v>6603</v>
      </c>
      <c r="O1052" s="9">
        <f t="shared" si="4538"/>
        <v>126</v>
      </c>
      <c r="P1052" s="9">
        <f t="shared" si="4538"/>
        <v>20747</v>
      </c>
      <c r="Q1052" s="9">
        <f t="shared" si="4538"/>
        <v>23130</v>
      </c>
      <c r="R1052" s="9">
        <f t="shared" si="4538"/>
        <v>13571</v>
      </c>
      <c r="S1052" s="9">
        <f t="shared" si="4538"/>
        <v>-20857</v>
      </c>
      <c r="T1052" s="9">
        <f t="shared" si="4538"/>
        <v>49117</v>
      </c>
      <c r="U1052" s="9">
        <f t="shared" si="4538"/>
        <v>96788</v>
      </c>
      <c r="V1052" s="9">
        <f t="shared" si="4538"/>
        <v>-102080</v>
      </c>
      <c r="W1052" s="9">
        <f t="shared" si="4538"/>
        <v>7423</v>
      </c>
      <c r="X1052" s="9">
        <f t="shared" si="4538"/>
        <v>110365</v>
      </c>
      <c r="Y1052" s="9">
        <f t="shared" si="4538"/>
        <v>-31604</v>
      </c>
      <c r="Z1052" s="9">
        <f t="shared" si="4538"/>
        <v>-15896</v>
      </c>
      <c r="AA1052" s="9">
        <f t="shared" si="4538"/>
        <v>71598</v>
      </c>
      <c r="AB1052" s="9">
        <f t="shared" si="4538"/>
        <v>66070</v>
      </c>
      <c r="AC1052" s="9">
        <f t="shared" si="4538"/>
        <v>217374</v>
      </c>
      <c r="AD1052" s="9">
        <f t="shared" si="4538"/>
        <v>8319</v>
      </c>
      <c r="AE1052" s="9">
        <f t="shared" si="4538"/>
        <v>20915</v>
      </c>
      <c r="AF1052" s="9">
        <f t="shared" si="4538"/>
        <v>-18856</v>
      </c>
      <c r="AG1052" s="9">
        <f t="shared" si="4538"/>
        <v>7597</v>
      </c>
      <c r="AH1052" s="9">
        <f t="shared" si="4538"/>
        <v>83533</v>
      </c>
      <c r="AI1052" s="9">
        <f t="shared" si="4538"/>
        <v>12227</v>
      </c>
      <c r="AJ1052" s="9">
        <f t="shared" si="4538"/>
        <v>1747382</v>
      </c>
    </row>
    <row r="1053" spans="1:36" x14ac:dyDescent="0.2">
      <c r="A1053" s="2" t="str">
        <f t="shared" si="4527"/>
        <v>YE Mar-17</v>
      </c>
      <c r="B1053" s="9">
        <f t="shared" ref="B1053:AJ1053" si="4539">IF(OR(B836="C",B848="C"),"C",B848-B836)</f>
        <v>86608</v>
      </c>
      <c r="C1053" s="9">
        <f t="shared" si="4539"/>
        <v>230726</v>
      </c>
      <c r="D1053" s="9">
        <f t="shared" si="4539"/>
        <v>37414</v>
      </c>
      <c r="E1053" s="9">
        <f t="shared" si="4539"/>
        <v>85563</v>
      </c>
      <c r="F1053" s="9">
        <f t="shared" si="4539"/>
        <v>67834</v>
      </c>
      <c r="G1053" s="9">
        <f t="shared" si="4539"/>
        <v>113852</v>
      </c>
      <c r="H1053" s="9">
        <f t="shared" si="4539"/>
        <v>48724</v>
      </c>
      <c r="I1053" s="9">
        <f t="shared" si="4539"/>
        <v>19933</v>
      </c>
      <c r="J1053" s="9">
        <f t="shared" si="4539"/>
        <v>48627</v>
      </c>
      <c r="K1053" s="9">
        <f t="shared" si="4539"/>
        <v>2071</v>
      </c>
      <c r="L1053" s="9">
        <f t="shared" si="4539"/>
        <v>106154</v>
      </c>
      <c r="M1053" s="9">
        <f t="shared" si="4539"/>
        <v>7962</v>
      </c>
      <c r="N1053" s="9">
        <f t="shared" si="4539"/>
        <v>10944</v>
      </c>
      <c r="O1053" s="9">
        <f t="shared" si="4539"/>
        <v>-2405</v>
      </c>
      <c r="P1053" s="9">
        <f t="shared" si="4539"/>
        <v>14509</v>
      </c>
      <c r="Q1053" s="9">
        <f t="shared" si="4539"/>
        <v>15865</v>
      </c>
      <c r="R1053" s="9">
        <f t="shared" si="4539"/>
        <v>12351</v>
      </c>
      <c r="S1053" s="9">
        <f t="shared" si="4539"/>
        <v>-22182</v>
      </c>
      <c r="T1053" s="9">
        <f t="shared" si="4539"/>
        <v>38155</v>
      </c>
      <c r="U1053" s="9">
        <f t="shared" si="4539"/>
        <v>66860</v>
      </c>
      <c r="V1053" s="9">
        <f t="shared" si="4539"/>
        <v>-157970</v>
      </c>
      <c r="W1053" s="9">
        <f t="shared" si="4539"/>
        <v>-7049</v>
      </c>
      <c r="X1053" s="9">
        <f t="shared" si="4539"/>
        <v>95016</v>
      </c>
      <c r="Y1053" s="9">
        <f t="shared" si="4539"/>
        <v>-33688</v>
      </c>
      <c r="Z1053" s="9">
        <f t="shared" si="4539"/>
        <v>-103689</v>
      </c>
      <c r="AA1053" s="9">
        <f t="shared" si="4539"/>
        <v>45063</v>
      </c>
      <c r="AB1053" s="9">
        <f t="shared" si="4539"/>
        <v>38701</v>
      </c>
      <c r="AC1053" s="9">
        <f t="shared" si="4539"/>
        <v>172843</v>
      </c>
      <c r="AD1053" s="9">
        <f t="shared" si="4539"/>
        <v>-5714</v>
      </c>
      <c r="AE1053" s="9">
        <f t="shared" si="4539"/>
        <v>-4601</v>
      </c>
      <c r="AF1053" s="9">
        <f t="shared" si="4539"/>
        <v>-25581</v>
      </c>
      <c r="AG1053" s="9">
        <f t="shared" si="4539"/>
        <v>3741</v>
      </c>
      <c r="AH1053" s="9">
        <f t="shared" si="4539"/>
        <v>62418</v>
      </c>
      <c r="AI1053" s="9">
        <f t="shared" si="4539"/>
        <v>-5210</v>
      </c>
      <c r="AJ1053" s="9">
        <f t="shared" si="4539"/>
        <v>1189724</v>
      </c>
    </row>
    <row r="1054" spans="1:36" x14ac:dyDescent="0.2">
      <c r="A1054" s="2" t="str">
        <f t="shared" si="4527"/>
        <v>YE Apr-17</v>
      </c>
      <c r="B1054" s="9">
        <f t="shared" ref="B1054:AJ1054" si="4540">IF(OR(B837="C",B849="C"),"C",B849-B837)</f>
        <v>115283</v>
      </c>
      <c r="C1054" s="9">
        <f t="shared" si="4540"/>
        <v>205117</v>
      </c>
      <c r="D1054" s="9">
        <f t="shared" si="4540"/>
        <v>57757</v>
      </c>
      <c r="E1054" s="9">
        <f t="shared" si="4540"/>
        <v>94026</v>
      </c>
      <c r="F1054" s="9">
        <f t="shared" si="4540"/>
        <v>79805</v>
      </c>
      <c r="G1054" s="9">
        <f t="shared" si="4540"/>
        <v>117586</v>
      </c>
      <c r="H1054" s="9">
        <f t="shared" si="4540"/>
        <v>67502</v>
      </c>
      <c r="I1054" s="9">
        <f t="shared" si="4540"/>
        <v>23488</v>
      </c>
      <c r="J1054" s="9">
        <f t="shared" si="4540"/>
        <v>53725</v>
      </c>
      <c r="K1054" s="9">
        <f t="shared" si="4540"/>
        <v>4196</v>
      </c>
      <c r="L1054" s="9">
        <f t="shared" si="4540"/>
        <v>115657</v>
      </c>
      <c r="M1054" s="9">
        <f t="shared" si="4540"/>
        <v>19994</v>
      </c>
      <c r="N1054" s="9">
        <f t="shared" si="4540"/>
        <v>-4024</v>
      </c>
      <c r="O1054" s="9">
        <f t="shared" si="4540"/>
        <v>-833</v>
      </c>
      <c r="P1054" s="9">
        <f t="shared" si="4540"/>
        <v>14911</v>
      </c>
      <c r="Q1054" s="9">
        <f t="shared" si="4540"/>
        <v>26316</v>
      </c>
      <c r="R1054" s="9">
        <f t="shared" si="4540"/>
        <v>6557</v>
      </c>
      <c r="S1054" s="9">
        <f t="shared" si="4540"/>
        <v>-32015</v>
      </c>
      <c r="T1054" s="9">
        <f t="shared" si="4540"/>
        <v>39082</v>
      </c>
      <c r="U1054" s="9">
        <f t="shared" si="4540"/>
        <v>76067</v>
      </c>
      <c r="V1054" s="9">
        <f t="shared" si="4540"/>
        <v>-160275</v>
      </c>
      <c r="W1054" s="9">
        <f t="shared" si="4540"/>
        <v>-788</v>
      </c>
      <c r="X1054" s="9">
        <f t="shared" si="4540"/>
        <v>101595</v>
      </c>
      <c r="Y1054" s="9">
        <f t="shared" si="4540"/>
        <v>-27487</v>
      </c>
      <c r="Z1054" s="9">
        <f t="shared" si="4540"/>
        <v>-86951</v>
      </c>
      <c r="AA1054" s="9">
        <f t="shared" si="4540"/>
        <v>39554</v>
      </c>
      <c r="AB1054" s="9">
        <f t="shared" si="4540"/>
        <v>48329</v>
      </c>
      <c r="AC1054" s="9">
        <f t="shared" si="4540"/>
        <v>156824</v>
      </c>
      <c r="AD1054" s="9">
        <f t="shared" si="4540"/>
        <v>-12984</v>
      </c>
      <c r="AE1054" s="9">
        <f t="shared" si="4540"/>
        <v>10619</v>
      </c>
      <c r="AF1054" s="9">
        <f t="shared" si="4540"/>
        <v>-23987</v>
      </c>
      <c r="AG1054" s="9">
        <f t="shared" si="4540"/>
        <v>4655</v>
      </c>
      <c r="AH1054" s="9">
        <f t="shared" si="4540"/>
        <v>60264</v>
      </c>
      <c r="AI1054" s="9">
        <f t="shared" si="4540"/>
        <v>-11858</v>
      </c>
      <c r="AJ1054" s="9">
        <f t="shared" si="4540"/>
        <v>1296681</v>
      </c>
    </row>
    <row r="1055" spans="1:36" x14ac:dyDescent="0.2">
      <c r="A1055" s="2" t="str">
        <f t="shared" si="4527"/>
        <v>YE May-17</v>
      </c>
      <c r="B1055" s="9">
        <f t="shared" ref="B1055:AJ1055" si="4541">IF(OR(B838="C",B850="C"),"C",B850-B838)</f>
        <v>134115</v>
      </c>
      <c r="C1055" s="9">
        <f t="shared" si="4541"/>
        <v>196539</v>
      </c>
      <c r="D1055" s="9">
        <f t="shared" si="4541"/>
        <v>68211</v>
      </c>
      <c r="E1055" s="9">
        <f t="shared" si="4541"/>
        <v>102387</v>
      </c>
      <c r="F1055" s="9">
        <f t="shared" si="4541"/>
        <v>82078</v>
      </c>
      <c r="G1055" s="9">
        <f t="shared" si="4541"/>
        <v>130075</v>
      </c>
      <c r="H1055" s="9">
        <f t="shared" si="4541"/>
        <v>82299</v>
      </c>
      <c r="I1055" s="9">
        <f t="shared" si="4541"/>
        <v>29143</v>
      </c>
      <c r="J1055" s="9">
        <f t="shared" si="4541"/>
        <v>56591</v>
      </c>
      <c r="K1055" s="9">
        <f t="shared" si="4541"/>
        <v>13445</v>
      </c>
      <c r="L1055" s="9">
        <f t="shared" si="4541"/>
        <v>123010</v>
      </c>
      <c r="M1055" s="9">
        <f t="shared" si="4541"/>
        <v>23013</v>
      </c>
      <c r="N1055" s="9">
        <f t="shared" si="4541"/>
        <v>3500</v>
      </c>
      <c r="O1055" s="9">
        <f t="shared" si="4541"/>
        <v>3234</v>
      </c>
      <c r="P1055" s="9">
        <f t="shared" si="4541"/>
        <v>17711</v>
      </c>
      <c r="Q1055" s="9">
        <f t="shared" si="4541"/>
        <v>32222</v>
      </c>
      <c r="R1055" s="9">
        <f t="shared" si="4541"/>
        <v>28297</v>
      </c>
      <c r="S1055" s="9">
        <f t="shared" si="4541"/>
        <v>-13643</v>
      </c>
      <c r="T1055" s="9">
        <f t="shared" si="4541"/>
        <v>43008</v>
      </c>
      <c r="U1055" s="9">
        <f t="shared" si="4541"/>
        <v>73420</v>
      </c>
      <c r="V1055" s="9">
        <f t="shared" si="4541"/>
        <v>-138695</v>
      </c>
      <c r="W1055" s="9">
        <f t="shared" si="4541"/>
        <v>1628</v>
      </c>
      <c r="X1055" s="9">
        <f t="shared" si="4541"/>
        <v>108904</v>
      </c>
      <c r="Y1055" s="9">
        <f t="shared" si="4541"/>
        <v>-17818</v>
      </c>
      <c r="Z1055" s="9">
        <f t="shared" si="4541"/>
        <v>-45976</v>
      </c>
      <c r="AA1055" s="9">
        <f t="shared" si="4541"/>
        <v>46525</v>
      </c>
      <c r="AB1055" s="9">
        <f t="shared" si="4541"/>
        <v>52671</v>
      </c>
      <c r="AC1055" s="9">
        <f t="shared" si="4541"/>
        <v>148339</v>
      </c>
      <c r="AD1055" s="9">
        <f t="shared" si="4541"/>
        <v>-12992</v>
      </c>
      <c r="AE1055" s="9">
        <f t="shared" si="4541"/>
        <v>15316</v>
      </c>
      <c r="AF1055" s="9">
        <f t="shared" si="4541"/>
        <v>-22196</v>
      </c>
      <c r="AG1055" s="9">
        <f t="shared" si="4541"/>
        <v>4342</v>
      </c>
      <c r="AH1055" s="9">
        <f t="shared" si="4541"/>
        <v>60273</v>
      </c>
      <c r="AI1055" s="9">
        <f t="shared" si="4541"/>
        <v>-12073</v>
      </c>
      <c r="AJ1055" s="9">
        <f t="shared" si="4541"/>
        <v>1476533</v>
      </c>
    </row>
    <row r="1056" spans="1:36" x14ac:dyDescent="0.2">
      <c r="A1056" s="2" t="str">
        <f t="shared" si="4527"/>
        <v>YE Jun-17</v>
      </c>
      <c r="B1056" s="9">
        <f t="shared" ref="B1056:AJ1056" si="4542">IF(OR(B839="C",B851="C"),"C",B851-B839)</f>
        <v>126004</v>
      </c>
      <c r="C1056" s="9">
        <f t="shared" si="4542"/>
        <v>163958</v>
      </c>
      <c r="D1056" s="9">
        <f t="shared" si="4542"/>
        <v>62940</v>
      </c>
      <c r="E1056" s="9">
        <f t="shared" si="4542"/>
        <v>83988</v>
      </c>
      <c r="F1056" s="9">
        <f t="shared" si="4542"/>
        <v>69593</v>
      </c>
      <c r="G1056" s="9">
        <f t="shared" si="4542"/>
        <v>111937</v>
      </c>
      <c r="H1056" s="9">
        <f t="shared" si="4542"/>
        <v>86765</v>
      </c>
      <c r="I1056" s="9">
        <f t="shared" si="4542"/>
        <v>32236</v>
      </c>
      <c r="J1056" s="9">
        <f t="shared" si="4542"/>
        <v>57920</v>
      </c>
      <c r="K1056" s="9">
        <f t="shared" si="4542"/>
        <v>19904</v>
      </c>
      <c r="L1056" s="9">
        <f t="shared" si="4542"/>
        <v>121542</v>
      </c>
      <c r="M1056" s="9">
        <f t="shared" si="4542"/>
        <v>23334</v>
      </c>
      <c r="N1056" s="9">
        <f t="shared" si="4542"/>
        <v>8757</v>
      </c>
      <c r="O1056" s="9">
        <f t="shared" si="4542"/>
        <v>4760</v>
      </c>
      <c r="P1056" s="9">
        <f t="shared" si="4542"/>
        <v>18231</v>
      </c>
      <c r="Q1056" s="9">
        <f t="shared" si="4542"/>
        <v>29299</v>
      </c>
      <c r="R1056" s="9">
        <f t="shared" si="4542"/>
        <v>29217</v>
      </c>
      <c r="S1056" s="9">
        <f t="shared" si="4542"/>
        <v>-9640</v>
      </c>
      <c r="T1056" s="9">
        <f t="shared" si="4542"/>
        <v>46103</v>
      </c>
      <c r="U1056" s="9">
        <f t="shared" si="4542"/>
        <v>72655</v>
      </c>
      <c r="V1056" s="9">
        <f t="shared" si="4542"/>
        <v>-129035</v>
      </c>
      <c r="W1056" s="9">
        <f t="shared" si="4542"/>
        <v>1097</v>
      </c>
      <c r="X1056" s="9">
        <f t="shared" si="4542"/>
        <v>110162</v>
      </c>
      <c r="Y1056" s="9">
        <f t="shared" si="4542"/>
        <v>-11983</v>
      </c>
      <c r="Z1056" s="9">
        <f t="shared" si="4542"/>
        <v>-29755</v>
      </c>
      <c r="AA1056" s="9">
        <f t="shared" si="4542"/>
        <v>37684</v>
      </c>
      <c r="AB1056" s="9">
        <f t="shared" si="4542"/>
        <v>53012</v>
      </c>
      <c r="AC1056" s="9">
        <f t="shared" si="4542"/>
        <v>135089</v>
      </c>
      <c r="AD1056" s="9">
        <f t="shared" si="4542"/>
        <v>-17952</v>
      </c>
      <c r="AE1056" s="9">
        <f t="shared" si="4542"/>
        <v>18571</v>
      </c>
      <c r="AF1056" s="9">
        <f t="shared" si="4542"/>
        <v>-21688</v>
      </c>
      <c r="AG1056" s="9">
        <f t="shared" si="4542"/>
        <v>3719</v>
      </c>
      <c r="AH1056" s="9">
        <f t="shared" si="4542"/>
        <v>57442</v>
      </c>
      <c r="AI1056" s="9">
        <f t="shared" si="4542"/>
        <v>-12718</v>
      </c>
      <c r="AJ1056" s="9">
        <f t="shared" si="4542"/>
        <v>1392551</v>
      </c>
    </row>
    <row r="1057" spans="1:36" x14ac:dyDescent="0.2">
      <c r="A1057" s="2" t="str">
        <f t="shared" si="4527"/>
        <v>YE Jul-17</v>
      </c>
      <c r="B1057" s="9">
        <f t="shared" ref="B1057:AJ1057" si="4543">IF(OR(B840="C",B852="C"),"C",B852-B840)</f>
        <v>107005</v>
      </c>
      <c r="C1057" s="9">
        <f t="shared" si="4543"/>
        <v>116927</v>
      </c>
      <c r="D1057" s="9">
        <f t="shared" si="4543"/>
        <v>64489</v>
      </c>
      <c r="E1057" s="9">
        <f t="shared" si="4543"/>
        <v>76953</v>
      </c>
      <c r="F1057" s="9">
        <f t="shared" si="4543"/>
        <v>65740</v>
      </c>
      <c r="G1057" s="9">
        <f t="shared" si="4543"/>
        <v>113916</v>
      </c>
      <c r="H1057" s="9">
        <f t="shared" si="4543"/>
        <v>84903</v>
      </c>
      <c r="I1057" s="9">
        <f t="shared" si="4543"/>
        <v>32633</v>
      </c>
      <c r="J1057" s="9">
        <f t="shared" si="4543"/>
        <v>52652</v>
      </c>
      <c r="K1057" s="9">
        <f t="shared" si="4543"/>
        <v>11838</v>
      </c>
      <c r="L1057" s="9">
        <f t="shared" si="4543"/>
        <v>111607</v>
      </c>
      <c r="M1057" s="9">
        <f t="shared" si="4543"/>
        <v>40253</v>
      </c>
      <c r="N1057" s="9">
        <f t="shared" si="4543"/>
        <v>4745</v>
      </c>
      <c r="O1057" s="9">
        <f t="shared" si="4543"/>
        <v>8725</v>
      </c>
      <c r="P1057" s="9">
        <f t="shared" si="4543"/>
        <v>20174</v>
      </c>
      <c r="Q1057" s="9">
        <f t="shared" si="4543"/>
        <v>27106</v>
      </c>
      <c r="R1057" s="9">
        <f t="shared" si="4543"/>
        <v>23773</v>
      </c>
      <c r="S1057" s="9">
        <f t="shared" si="4543"/>
        <v>-10183</v>
      </c>
      <c r="T1057" s="9">
        <f t="shared" si="4543"/>
        <v>38222</v>
      </c>
      <c r="U1057" s="9">
        <f t="shared" si="4543"/>
        <v>66671</v>
      </c>
      <c r="V1057" s="9">
        <f t="shared" si="4543"/>
        <v>-128923</v>
      </c>
      <c r="W1057" s="9">
        <f t="shared" si="4543"/>
        <v>3107</v>
      </c>
      <c r="X1057" s="9">
        <f t="shared" si="4543"/>
        <v>103262</v>
      </c>
      <c r="Y1057" s="9">
        <f t="shared" si="4543"/>
        <v>-14780</v>
      </c>
      <c r="Z1057" s="9">
        <f t="shared" si="4543"/>
        <v>-37331</v>
      </c>
      <c r="AA1057" s="9">
        <f t="shared" si="4543"/>
        <v>35680</v>
      </c>
      <c r="AB1057" s="9">
        <f t="shared" si="4543"/>
        <v>52790</v>
      </c>
      <c r="AC1057" s="9">
        <f t="shared" si="4543"/>
        <v>112058</v>
      </c>
      <c r="AD1057" s="9">
        <f t="shared" si="4543"/>
        <v>-18105</v>
      </c>
      <c r="AE1057" s="9">
        <f t="shared" si="4543"/>
        <v>23527</v>
      </c>
      <c r="AF1057" s="9">
        <f t="shared" si="4543"/>
        <v>-22080</v>
      </c>
      <c r="AG1057" s="9">
        <f t="shared" si="4543"/>
        <v>3169</v>
      </c>
      <c r="AH1057" s="9">
        <f t="shared" si="4543"/>
        <v>53161</v>
      </c>
      <c r="AI1057" s="9">
        <f t="shared" si="4543"/>
        <v>-10296</v>
      </c>
      <c r="AJ1057" s="9">
        <f t="shared" si="4543"/>
        <v>1260908</v>
      </c>
    </row>
    <row r="1058" spans="1:36" x14ac:dyDescent="0.2">
      <c r="A1058" s="2" t="str">
        <f t="shared" si="4527"/>
        <v>YE Aug-17</v>
      </c>
      <c r="B1058" s="9">
        <f t="shared" ref="B1058:AJ1058" si="4544">IF(OR(B841="C",B853="C"),"C",B853-B841)</f>
        <v>91262</v>
      </c>
      <c r="C1058" s="9">
        <f t="shared" si="4544"/>
        <v>53952</v>
      </c>
      <c r="D1058" s="9">
        <f t="shared" si="4544"/>
        <v>59679</v>
      </c>
      <c r="E1058" s="9">
        <f t="shared" si="4544"/>
        <v>62051</v>
      </c>
      <c r="F1058" s="9">
        <f t="shared" si="4544"/>
        <v>55683</v>
      </c>
      <c r="G1058" s="9">
        <f t="shared" si="4544"/>
        <v>93795</v>
      </c>
      <c r="H1058" s="9">
        <f t="shared" si="4544"/>
        <v>75566</v>
      </c>
      <c r="I1058" s="9">
        <f t="shared" si="4544"/>
        <v>35647</v>
      </c>
      <c r="J1058" s="9">
        <f t="shared" si="4544"/>
        <v>43046</v>
      </c>
      <c r="K1058" s="9">
        <f t="shared" si="4544"/>
        <v>12348</v>
      </c>
      <c r="L1058" s="9">
        <f t="shared" si="4544"/>
        <v>111265</v>
      </c>
      <c r="M1058" s="9">
        <f t="shared" si="4544"/>
        <v>33336</v>
      </c>
      <c r="N1058" s="9">
        <f t="shared" si="4544"/>
        <v>5148</v>
      </c>
      <c r="O1058" s="9">
        <f t="shared" si="4544"/>
        <v>8009</v>
      </c>
      <c r="P1058" s="9">
        <f t="shared" si="4544"/>
        <v>16817</v>
      </c>
      <c r="Q1058" s="9">
        <f t="shared" si="4544"/>
        <v>27819</v>
      </c>
      <c r="R1058" s="9">
        <f t="shared" si="4544"/>
        <v>-2977</v>
      </c>
      <c r="S1058" s="9">
        <f t="shared" si="4544"/>
        <v>-21606</v>
      </c>
      <c r="T1058" s="9">
        <f t="shared" si="4544"/>
        <v>38447</v>
      </c>
      <c r="U1058" s="9">
        <f t="shared" si="4544"/>
        <v>70253</v>
      </c>
      <c r="V1058" s="9">
        <f t="shared" si="4544"/>
        <v>-122093</v>
      </c>
      <c r="W1058" s="9">
        <f t="shared" si="4544"/>
        <v>7337</v>
      </c>
      <c r="X1058" s="9">
        <f t="shared" si="4544"/>
        <v>101726</v>
      </c>
      <c r="Y1058" s="9">
        <f t="shared" si="4544"/>
        <v>-12686</v>
      </c>
      <c r="Z1058" s="9">
        <f t="shared" si="4544"/>
        <v>-25713</v>
      </c>
      <c r="AA1058" s="9">
        <f t="shared" si="4544"/>
        <v>41677</v>
      </c>
      <c r="AB1058" s="9">
        <f t="shared" si="4544"/>
        <v>54877</v>
      </c>
      <c r="AC1058" s="9">
        <f t="shared" si="4544"/>
        <v>98072</v>
      </c>
      <c r="AD1058" s="9">
        <f t="shared" si="4544"/>
        <v>-18452</v>
      </c>
      <c r="AE1058" s="9">
        <f t="shared" si="4544"/>
        <v>28258</v>
      </c>
      <c r="AF1058" s="9">
        <f t="shared" si="4544"/>
        <v>-14491</v>
      </c>
      <c r="AG1058" s="9">
        <f t="shared" si="4544"/>
        <v>2353</v>
      </c>
      <c r="AH1058" s="9">
        <f t="shared" si="4544"/>
        <v>53502</v>
      </c>
      <c r="AI1058" s="9">
        <f t="shared" si="4544"/>
        <v>-7010</v>
      </c>
      <c r="AJ1058" s="9">
        <f t="shared" si="4544"/>
        <v>1104221</v>
      </c>
    </row>
    <row r="1059" spans="1:36" x14ac:dyDescent="0.2">
      <c r="A1059" s="2" t="str">
        <f t="shared" si="4527"/>
        <v>YE Sep-17</v>
      </c>
      <c r="B1059" s="9">
        <f t="shared" ref="B1059:AJ1059" si="4545">IF(OR(B842="C",B854="C"),"C",B854-B842)</f>
        <v>82230</v>
      </c>
      <c r="C1059" s="9">
        <f t="shared" si="4545"/>
        <v>15959</v>
      </c>
      <c r="D1059" s="9">
        <f t="shared" si="4545"/>
        <v>52600</v>
      </c>
      <c r="E1059" s="9">
        <f t="shared" si="4545"/>
        <v>61450</v>
      </c>
      <c r="F1059" s="9">
        <f t="shared" si="4545"/>
        <v>51269</v>
      </c>
      <c r="G1059" s="9">
        <f t="shared" si="4545"/>
        <v>81041</v>
      </c>
      <c r="H1059" s="9">
        <f t="shared" si="4545"/>
        <v>57068</v>
      </c>
      <c r="I1059" s="9">
        <f t="shared" si="4545"/>
        <v>35171</v>
      </c>
      <c r="J1059" s="9">
        <f t="shared" si="4545"/>
        <v>36060</v>
      </c>
      <c r="K1059" s="9">
        <f t="shared" si="4545"/>
        <v>20148</v>
      </c>
      <c r="L1059" s="9">
        <f t="shared" si="4545"/>
        <v>109871</v>
      </c>
      <c r="M1059" s="9">
        <f t="shared" si="4545"/>
        <v>25599</v>
      </c>
      <c r="N1059" s="9">
        <f t="shared" si="4545"/>
        <v>6692</v>
      </c>
      <c r="O1059" s="9">
        <f t="shared" si="4545"/>
        <v>6696</v>
      </c>
      <c r="P1059" s="9">
        <f t="shared" si="4545"/>
        <v>16308</v>
      </c>
      <c r="Q1059" s="9">
        <f t="shared" si="4545"/>
        <v>22316</v>
      </c>
      <c r="R1059" s="9">
        <f t="shared" si="4545"/>
        <v>-15908</v>
      </c>
      <c r="S1059" s="9">
        <f t="shared" si="4545"/>
        <v>-23816</v>
      </c>
      <c r="T1059" s="9">
        <f t="shared" si="4545"/>
        <v>39948</v>
      </c>
      <c r="U1059" s="9">
        <f t="shared" si="4545"/>
        <v>63213</v>
      </c>
      <c r="V1059" s="9">
        <f t="shared" si="4545"/>
        <v>-113899</v>
      </c>
      <c r="W1059" s="9">
        <f t="shared" si="4545"/>
        <v>4743</v>
      </c>
      <c r="X1059" s="9">
        <f t="shared" si="4545"/>
        <v>96869</v>
      </c>
      <c r="Y1059" s="9">
        <f t="shared" si="4545"/>
        <v>-7508</v>
      </c>
      <c r="Z1059" s="9">
        <f t="shared" si="4545"/>
        <v>-19792</v>
      </c>
      <c r="AA1059" s="9">
        <f t="shared" si="4545"/>
        <v>43571</v>
      </c>
      <c r="AB1059" s="9">
        <f t="shared" si="4545"/>
        <v>56879</v>
      </c>
      <c r="AC1059" s="9">
        <f t="shared" si="4545"/>
        <v>80709</v>
      </c>
      <c r="AD1059" s="9">
        <f t="shared" si="4545"/>
        <v>-23188</v>
      </c>
      <c r="AE1059" s="9">
        <f t="shared" si="4545"/>
        <v>30190</v>
      </c>
      <c r="AF1059" s="9">
        <f t="shared" si="4545"/>
        <v>-821</v>
      </c>
      <c r="AG1059" s="9">
        <f t="shared" si="4545"/>
        <v>1607</v>
      </c>
      <c r="AH1059" s="9">
        <f t="shared" si="4545"/>
        <v>50649</v>
      </c>
      <c r="AI1059" s="9">
        <f t="shared" si="4545"/>
        <v>-5532</v>
      </c>
      <c r="AJ1059" s="9">
        <f t="shared" si="4545"/>
        <v>982008</v>
      </c>
    </row>
    <row r="1060" spans="1:36" x14ac:dyDescent="0.2">
      <c r="A1060" s="2" t="str">
        <f t="shared" si="4527"/>
        <v>YE Oct-17</v>
      </c>
      <c r="B1060" s="9">
        <f t="shared" ref="B1060:AJ1060" si="4546">IF(OR(B843="C",B855="C"),"C",B855-B843)</f>
        <v>88974</v>
      </c>
      <c r="C1060" s="9">
        <f t="shared" si="4546"/>
        <v>-81355</v>
      </c>
      <c r="D1060" s="9">
        <f t="shared" si="4546"/>
        <v>53863</v>
      </c>
      <c r="E1060" s="9">
        <f t="shared" si="4546"/>
        <v>51683</v>
      </c>
      <c r="F1060" s="9">
        <f t="shared" si="4546"/>
        <v>55824</v>
      </c>
      <c r="G1060" s="9">
        <f t="shared" si="4546"/>
        <v>88466</v>
      </c>
      <c r="H1060" s="9">
        <f t="shared" si="4546"/>
        <v>51458</v>
      </c>
      <c r="I1060" s="9">
        <f t="shared" si="4546"/>
        <v>36297</v>
      </c>
      <c r="J1060" s="9">
        <f t="shared" si="4546"/>
        <v>37538</v>
      </c>
      <c r="K1060" s="9">
        <f t="shared" si="4546"/>
        <v>27903</v>
      </c>
      <c r="L1060" s="9">
        <f t="shared" si="4546"/>
        <v>114211</v>
      </c>
      <c r="M1060" s="9">
        <f t="shared" si="4546"/>
        <v>34894</v>
      </c>
      <c r="N1060" s="9">
        <f t="shared" si="4546"/>
        <v>12312</v>
      </c>
      <c r="O1060" s="9">
        <f t="shared" si="4546"/>
        <v>7809</v>
      </c>
      <c r="P1060" s="9">
        <f t="shared" si="4546"/>
        <v>16319</v>
      </c>
      <c r="Q1060" s="9">
        <f t="shared" si="4546"/>
        <v>23117</v>
      </c>
      <c r="R1060" s="9">
        <f t="shared" si="4546"/>
        <v>-21150</v>
      </c>
      <c r="S1060" s="9">
        <f t="shared" si="4546"/>
        <v>-23213</v>
      </c>
      <c r="T1060" s="9">
        <f t="shared" si="4546"/>
        <v>35949</v>
      </c>
      <c r="U1060" s="9">
        <f t="shared" si="4546"/>
        <v>74879</v>
      </c>
      <c r="V1060" s="9">
        <f t="shared" si="4546"/>
        <v>-108166</v>
      </c>
      <c r="W1060" s="9">
        <f t="shared" si="4546"/>
        <v>5994</v>
      </c>
      <c r="X1060" s="9">
        <f t="shared" si="4546"/>
        <v>103416</v>
      </c>
      <c r="Y1060" s="9">
        <f t="shared" si="4546"/>
        <v>-9072</v>
      </c>
      <c r="Z1060" s="9">
        <f t="shared" si="4546"/>
        <v>-7825</v>
      </c>
      <c r="AA1060" s="9">
        <f t="shared" si="4546"/>
        <v>40605</v>
      </c>
      <c r="AB1060" s="9">
        <f t="shared" si="4546"/>
        <v>63899</v>
      </c>
      <c r="AC1060" s="9">
        <f t="shared" si="4546"/>
        <v>82008</v>
      </c>
      <c r="AD1060" s="9">
        <f t="shared" si="4546"/>
        <v>-21508</v>
      </c>
      <c r="AE1060" s="9">
        <f t="shared" si="4546"/>
        <v>27561</v>
      </c>
      <c r="AF1060" s="9">
        <f t="shared" si="4546"/>
        <v>3495</v>
      </c>
      <c r="AG1060" s="9">
        <f t="shared" si="4546"/>
        <v>-3</v>
      </c>
      <c r="AH1060" s="9">
        <f t="shared" si="4546"/>
        <v>53860</v>
      </c>
      <c r="AI1060" s="9">
        <f t="shared" si="4546"/>
        <v>3076</v>
      </c>
      <c r="AJ1060" s="9">
        <f t="shared" si="4546"/>
        <v>954168</v>
      </c>
    </row>
    <row r="1061" spans="1:36" x14ac:dyDescent="0.2">
      <c r="A1061" s="2" t="str">
        <f t="shared" si="4527"/>
        <v>YE Nov-17</v>
      </c>
      <c r="B1061" s="9">
        <f t="shared" ref="B1061:AJ1061" si="4547">IF(OR(B844="C",B856="C"),"C",B856-B844)</f>
        <v>76528</v>
      </c>
      <c r="C1061" s="9">
        <f t="shared" si="4547"/>
        <v>-77984</v>
      </c>
      <c r="D1061" s="9">
        <f t="shared" si="4547"/>
        <v>47247</v>
      </c>
      <c r="E1061" s="9">
        <f t="shared" si="4547"/>
        <v>42756</v>
      </c>
      <c r="F1061" s="9">
        <f t="shared" si="4547"/>
        <v>50384</v>
      </c>
      <c r="G1061" s="9">
        <f t="shared" si="4547"/>
        <v>91622</v>
      </c>
      <c r="H1061" s="9">
        <f t="shared" si="4547"/>
        <v>50495</v>
      </c>
      <c r="I1061" s="9">
        <f t="shared" si="4547"/>
        <v>35706</v>
      </c>
      <c r="J1061" s="9">
        <f t="shared" si="4547"/>
        <v>37691</v>
      </c>
      <c r="K1061" s="9">
        <f t="shared" si="4547"/>
        <v>29340</v>
      </c>
      <c r="L1061" s="9">
        <f t="shared" si="4547"/>
        <v>101489</v>
      </c>
      <c r="M1061" s="9">
        <f t="shared" si="4547"/>
        <v>39036</v>
      </c>
      <c r="N1061" s="9">
        <f t="shared" si="4547"/>
        <v>15334</v>
      </c>
      <c r="O1061" s="9">
        <f t="shared" si="4547"/>
        <v>9415</v>
      </c>
      <c r="P1061" s="9">
        <f t="shared" si="4547"/>
        <v>14012</v>
      </c>
      <c r="Q1061" s="9">
        <f t="shared" si="4547"/>
        <v>22007</v>
      </c>
      <c r="R1061" s="9">
        <f t="shared" si="4547"/>
        <v>8411</v>
      </c>
      <c r="S1061" s="9">
        <f t="shared" si="4547"/>
        <v>12195</v>
      </c>
      <c r="T1061" s="9">
        <f t="shared" si="4547"/>
        <v>35829</v>
      </c>
      <c r="U1061" s="9">
        <f t="shared" si="4547"/>
        <v>68461</v>
      </c>
      <c r="V1061" s="9">
        <f t="shared" si="4547"/>
        <v>-83907</v>
      </c>
      <c r="W1061" s="9">
        <f t="shared" si="4547"/>
        <v>17103</v>
      </c>
      <c r="X1061" s="9">
        <f t="shared" si="4547"/>
        <v>98600</v>
      </c>
      <c r="Y1061" s="9">
        <f t="shared" si="4547"/>
        <v>-8052</v>
      </c>
      <c r="Z1061" s="9">
        <f t="shared" si="4547"/>
        <v>23748</v>
      </c>
      <c r="AA1061" s="9">
        <f t="shared" si="4547"/>
        <v>34691</v>
      </c>
      <c r="AB1061" s="9">
        <f t="shared" si="4547"/>
        <v>59414</v>
      </c>
      <c r="AC1061" s="9">
        <f t="shared" si="4547"/>
        <v>72708</v>
      </c>
      <c r="AD1061" s="9">
        <f t="shared" si="4547"/>
        <v>-28654</v>
      </c>
      <c r="AE1061" s="9">
        <f t="shared" si="4547"/>
        <v>26432</v>
      </c>
      <c r="AF1061" s="9">
        <f t="shared" si="4547"/>
        <v>1800</v>
      </c>
      <c r="AG1061" s="9">
        <f t="shared" si="4547"/>
        <v>-1916</v>
      </c>
      <c r="AH1061" s="9">
        <f t="shared" si="4547"/>
        <v>47790</v>
      </c>
      <c r="AI1061" s="9">
        <f t="shared" si="4547"/>
        <v>2823</v>
      </c>
      <c r="AJ1061" s="9">
        <f t="shared" si="4547"/>
        <v>936622</v>
      </c>
    </row>
    <row r="1062" spans="1:36" x14ac:dyDescent="0.2">
      <c r="A1062" s="2" t="str">
        <f t="shared" si="4527"/>
        <v>YE Dec-17</v>
      </c>
      <c r="B1062" s="9">
        <f t="shared" ref="B1062:AJ1062" si="4548">IF(OR(B845="C",B857="C"),"C",B857-B845)</f>
        <v>79320</v>
      </c>
      <c r="C1062" s="9">
        <f t="shared" si="4548"/>
        <v>-95807</v>
      </c>
      <c r="D1062" s="9">
        <f t="shared" si="4548"/>
        <v>31523</v>
      </c>
      <c r="E1062" s="9">
        <f t="shared" si="4548"/>
        <v>38878</v>
      </c>
      <c r="F1062" s="9">
        <f t="shared" si="4548"/>
        <v>40432</v>
      </c>
      <c r="G1062" s="9">
        <f t="shared" si="4548"/>
        <v>95000</v>
      </c>
      <c r="H1062" s="9">
        <f t="shared" si="4548"/>
        <v>58304</v>
      </c>
      <c r="I1062" s="9">
        <f t="shared" si="4548"/>
        <v>29977</v>
      </c>
      <c r="J1062" s="9">
        <f t="shared" si="4548"/>
        <v>32888</v>
      </c>
      <c r="K1062" s="9">
        <f t="shared" si="4548"/>
        <v>26749</v>
      </c>
      <c r="L1062" s="9">
        <f t="shared" si="4548"/>
        <v>94202</v>
      </c>
      <c r="M1062" s="9">
        <f t="shared" si="4548"/>
        <v>36890</v>
      </c>
      <c r="N1062" s="9">
        <f t="shared" si="4548"/>
        <v>12812</v>
      </c>
      <c r="O1062" s="9">
        <f t="shared" si="4548"/>
        <v>8103</v>
      </c>
      <c r="P1062" s="9">
        <f t="shared" si="4548"/>
        <v>9616</v>
      </c>
      <c r="Q1062" s="9">
        <f t="shared" si="4548"/>
        <v>12531</v>
      </c>
      <c r="R1062" s="9">
        <f t="shared" si="4548"/>
        <v>15028</v>
      </c>
      <c r="S1062" s="9">
        <f t="shared" si="4548"/>
        <v>25857</v>
      </c>
      <c r="T1062" s="9">
        <f t="shared" si="4548"/>
        <v>28500</v>
      </c>
      <c r="U1062" s="9">
        <f t="shared" si="4548"/>
        <v>62148</v>
      </c>
      <c r="V1062" s="9">
        <f t="shared" si="4548"/>
        <v>7938</v>
      </c>
      <c r="W1062" s="9">
        <f t="shared" si="4548"/>
        <v>18748</v>
      </c>
      <c r="X1062" s="9">
        <f t="shared" si="4548"/>
        <v>92734</v>
      </c>
      <c r="Y1062" s="9">
        <f t="shared" si="4548"/>
        <v>-6294</v>
      </c>
      <c r="Z1062" s="9">
        <f t="shared" si="4548"/>
        <v>113128</v>
      </c>
      <c r="AA1062" s="9">
        <f t="shared" si="4548"/>
        <v>21144</v>
      </c>
      <c r="AB1062" s="9">
        <f t="shared" si="4548"/>
        <v>71967</v>
      </c>
      <c r="AC1062" s="9">
        <f t="shared" si="4548"/>
        <v>72558</v>
      </c>
      <c r="AD1062" s="9">
        <f t="shared" si="4548"/>
        <v>-18555</v>
      </c>
      <c r="AE1062" s="9">
        <f t="shared" si="4548"/>
        <v>20992</v>
      </c>
      <c r="AF1062" s="9">
        <f t="shared" si="4548"/>
        <v>7131</v>
      </c>
      <c r="AG1062" s="9">
        <f t="shared" si="4548"/>
        <v>-121</v>
      </c>
      <c r="AH1062" s="9">
        <f t="shared" si="4548"/>
        <v>52226</v>
      </c>
      <c r="AI1062" s="9">
        <f t="shared" si="4548"/>
        <v>5967</v>
      </c>
      <c r="AJ1062" s="9">
        <f t="shared" si="4548"/>
        <v>963531</v>
      </c>
    </row>
    <row r="1063" spans="1:36" x14ac:dyDescent="0.2">
      <c r="A1063" s="2" t="str">
        <f t="shared" si="4527"/>
        <v>YE Jan-18</v>
      </c>
      <c r="B1063" s="9">
        <f t="shared" ref="B1063:AJ1063" si="4549">IF(OR(B846="C",B858="C"),"C",B858-B846)</f>
        <v>71589</v>
      </c>
      <c r="C1063" s="9">
        <f t="shared" si="4549"/>
        <v>-66153</v>
      </c>
      <c r="D1063" s="9">
        <f t="shared" si="4549"/>
        <v>16345</v>
      </c>
      <c r="E1063" s="9">
        <f t="shared" si="4549"/>
        <v>32805</v>
      </c>
      <c r="F1063" s="9">
        <f t="shared" si="4549"/>
        <v>29256</v>
      </c>
      <c r="G1063" s="9">
        <f t="shared" si="4549"/>
        <v>98596</v>
      </c>
      <c r="H1063" s="9">
        <f t="shared" si="4549"/>
        <v>56181</v>
      </c>
      <c r="I1063" s="9">
        <f t="shared" si="4549"/>
        <v>24084</v>
      </c>
      <c r="J1063" s="9">
        <f t="shared" si="4549"/>
        <v>15399</v>
      </c>
      <c r="K1063" s="9">
        <f t="shared" si="4549"/>
        <v>33733</v>
      </c>
      <c r="L1063" s="9">
        <f t="shared" si="4549"/>
        <v>77945</v>
      </c>
      <c r="M1063" s="9">
        <f t="shared" si="4549"/>
        <v>30268</v>
      </c>
      <c r="N1063" s="9">
        <f t="shared" si="4549"/>
        <v>9356</v>
      </c>
      <c r="O1063" s="9">
        <f t="shared" si="4549"/>
        <v>8874</v>
      </c>
      <c r="P1063" s="9">
        <f t="shared" si="4549"/>
        <v>12957</v>
      </c>
      <c r="Q1063" s="9">
        <f t="shared" si="4549"/>
        <v>13106</v>
      </c>
      <c r="R1063" s="9">
        <f t="shared" si="4549"/>
        <v>18469</v>
      </c>
      <c r="S1063" s="9">
        <f t="shared" si="4549"/>
        <v>35404</v>
      </c>
      <c r="T1063" s="9">
        <f t="shared" si="4549"/>
        <v>20640</v>
      </c>
      <c r="U1063" s="9">
        <f t="shared" si="4549"/>
        <v>20017</v>
      </c>
      <c r="V1063" s="9">
        <f t="shared" si="4549"/>
        <v>120416</v>
      </c>
      <c r="W1063" s="9">
        <f t="shared" si="4549"/>
        <v>15604</v>
      </c>
      <c r="X1063" s="9">
        <f t="shared" si="4549"/>
        <v>95754</v>
      </c>
      <c r="Y1063" s="9">
        <f t="shared" si="4549"/>
        <v>-7269</v>
      </c>
      <c r="Z1063" s="9">
        <f t="shared" si="4549"/>
        <v>224507</v>
      </c>
      <c r="AA1063" s="9">
        <f t="shared" si="4549"/>
        <v>8746</v>
      </c>
      <c r="AB1063" s="9">
        <f t="shared" si="4549"/>
        <v>79705</v>
      </c>
      <c r="AC1063" s="9">
        <f t="shared" si="4549"/>
        <v>66119</v>
      </c>
      <c r="AD1063" s="9">
        <f t="shared" si="4549"/>
        <v>-14321</v>
      </c>
      <c r="AE1063" s="9">
        <f t="shared" si="4549"/>
        <v>13915</v>
      </c>
      <c r="AF1063" s="9">
        <f t="shared" si="4549"/>
        <v>17382</v>
      </c>
      <c r="AG1063" s="9">
        <f t="shared" si="4549"/>
        <v>-3736</v>
      </c>
      <c r="AH1063" s="9">
        <f t="shared" si="4549"/>
        <v>52687</v>
      </c>
      <c r="AI1063" s="9">
        <f t="shared" si="4549"/>
        <v>9160</v>
      </c>
      <c r="AJ1063" s="9">
        <f t="shared" si="4549"/>
        <v>977632</v>
      </c>
    </row>
    <row r="1064" spans="1:36" x14ac:dyDescent="0.2">
      <c r="A1064" s="2" t="str">
        <f t="shared" si="4527"/>
        <v>YE Feb-18</v>
      </c>
      <c r="B1064" s="9">
        <f t="shared" ref="B1064:AJ1064" si="4550">IF(OR(B847="C",B859="C"),"C",B859-B847)</f>
        <v>40980</v>
      </c>
      <c r="C1064" s="9">
        <f t="shared" si="4550"/>
        <v>-50889</v>
      </c>
      <c r="D1064" s="9">
        <f t="shared" si="4550"/>
        <v>3055</v>
      </c>
      <c r="E1064" s="9">
        <f t="shared" si="4550"/>
        <v>29503</v>
      </c>
      <c r="F1064" s="9">
        <f t="shared" si="4550"/>
        <v>19265</v>
      </c>
      <c r="G1064" s="9">
        <f t="shared" si="4550"/>
        <v>117216</v>
      </c>
      <c r="H1064" s="9">
        <f t="shared" si="4550"/>
        <v>60578</v>
      </c>
      <c r="I1064" s="9">
        <f t="shared" si="4550"/>
        <v>16995</v>
      </c>
      <c r="J1064" s="9">
        <f t="shared" si="4550"/>
        <v>3423</v>
      </c>
      <c r="K1064" s="9">
        <f t="shared" si="4550"/>
        <v>38004</v>
      </c>
      <c r="L1064" s="9">
        <f t="shared" si="4550"/>
        <v>52364</v>
      </c>
      <c r="M1064" s="9">
        <f t="shared" si="4550"/>
        <v>27630</v>
      </c>
      <c r="N1064" s="9">
        <f t="shared" si="4550"/>
        <v>3808</v>
      </c>
      <c r="O1064" s="9">
        <f t="shared" si="4550"/>
        <v>2201</v>
      </c>
      <c r="P1064" s="9">
        <f t="shared" si="4550"/>
        <v>9502</v>
      </c>
      <c r="Q1064" s="9">
        <f t="shared" si="4550"/>
        <v>11332</v>
      </c>
      <c r="R1064" s="9">
        <f t="shared" si="4550"/>
        <v>45733</v>
      </c>
      <c r="S1064" s="9">
        <f t="shared" si="4550"/>
        <v>65035</v>
      </c>
      <c r="T1064" s="9">
        <f t="shared" si="4550"/>
        <v>24387</v>
      </c>
      <c r="U1064" s="9">
        <f t="shared" si="4550"/>
        <v>20354</v>
      </c>
      <c r="V1064" s="9">
        <f t="shared" si="4550"/>
        <v>199584</v>
      </c>
      <c r="W1064" s="9">
        <f t="shared" si="4550"/>
        <v>14464</v>
      </c>
      <c r="X1064" s="9">
        <f t="shared" si="4550"/>
        <v>94803</v>
      </c>
      <c r="Y1064" s="9">
        <f t="shared" si="4550"/>
        <v>-1501</v>
      </c>
      <c r="Z1064" s="9">
        <f t="shared" si="4550"/>
        <v>307351</v>
      </c>
      <c r="AA1064" s="9">
        <f t="shared" si="4550"/>
        <v>19655</v>
      </c>
      <c r="AB1064" s="9">
        <f t="shared" si="4550"/>
        <v>88604</v>
      </c>
      <c r="AC1064" s="9">
        <f t="shared" si="4550"/>
        <v>84642</v>
      </c>
      <c r="AD1064" s="9">
        <f t="shared" si="4550"/>
        <v>-6727</v>
      </c>
      <c r="AE1064" s="9">
        <f t="shared" si="4550"/>
        <v>4201</v>
      </c>
      <c r="AF1064" s="9">
        <f t="shared" si="4550"/>
        <v>32152</v>
      </c>
      <c r="AG1064" s="9">
        <f t="shared" si="4550"/>
        <v>-1762</v>
      </c>
      <c r="AH1064" s="9">
        <f t="shared" si="4550"/>
        <v>56272</v>
      </c>
      <c r="AI1064" s="9">
        <f t="shared" si="4550"/>
        <v>16004</v>
      </c>
      <c r="AJ1064" s="9">
        <f t="shared" si="4550"/>
        <v>1075835</v>
      </c>
    </row>
    <row r="1065" spans="1:36" x14ac:dyDescent="0.2">
      <c r="A1065" s="2" t="str">
        <f t="shared" si="4527"/>
        <v>YE Mar-18</v>
      </c>
      <c r="B1065" s="9">
        <f t="shared" ref="B1065:AJ1065" si="4551">IF(OR(B848="C",B860="C"),"C",B860-B848)</f>
        <v>90214</v>
      </c>
      <c r="C1065" s="9">
        <f t="shared" si="4551"/>
        <v>-43281</v>
      </c>
      <c r="D1065" s="9">
        <f t="shared" si="4551"/>
        <v>35760</v>
      </c>
      <c r="E1065" s="9">
        <f t="shared" si="4551"/>
        <v>16559</v>
      </c>
      <c r="F1065" s="9">
        <f t="shared" si="4551"/>
        <v>33562</v>
      </c>
      <c r="G1065" s="9">
        <f t="shared" si="4551"/>
        <v>146892</v>
      </c>
      <c r="H1065" s="9">
        <f t="shared" si="4551"/>
        <v>80423</v>
      </c>
      <c r="I1065" s="9">
        <f t="shared" si="4551"/>
        <v>21168</v>
      </c>
      <c r="J1065" s="9">
        <f t="shared" si="4551"/>
        <v>3216</v>
      </c>
      <c r="K1065" s="9">
        <f t="shared" si="4551"/>
        <v>54723</v>
      </c>
      <c r="L1065" s="9">
        <f t="shared" si="4551"/>
        <v>46820</v>
      </c>
      <c r="M1065" s="9">
        <f t="shared" si="4551"/>
        <v>32365</v>
      </c>
      <c r="N1065" s="9">
        <f t="shared" si="4551"/>
        <v>553</v>
      </c>
      <c r="O1065" s="9">
        <f t="shared" si="4551"/>
        <v>2246</v>
      </c>
      <c r="P1065" s="9">
        <f t="shared" si="4551"/>
        <v>15997</v>
      </c>
      <c r="Q1065" s="9">
        <f t="shared" si="4551"/>
        <v>13098</v>
      </c>
      <c r="R1065" s="9">
        <f t="shared" si="4551"/>
        <v>38589</v>
      </c>
      <c r="S1065" s="9">
        <f t="shared" si="4551"/>
        <v>62738</v>
      </c>
      <c r="T1065" s="9">
        <f t="shared" si="4551"/>
        <v>29541</v>
      </c>
      <c r="U1065" s="9">
        <f t="shared" si="4551"/>
        <v>34183</v>
      </c>
      <c r="V1065" s="9">
        <f t="shared" si="4551"/>
        <v>309821</v>
      </c>
      <c r="W1065" s="9">
        <f t="shared" si="4551"/>
        <v>23506</v>
      </c>
      <c r="X1065" s="9">
        <f t="shared" si="4551"/>
        <v>98542</v>
      </c>
      <c r="Y1065" s="9">
        <f t="shared" si="4551"/>
        <v>12661</v>
      </c>
      <c r="Z1065" s="9">
        <f t="shared" si="4551"/>
        <v>444531</v>
      </c>
      <c r="AA1065" s="9">
        <f t="shared" si="4551"/>
        <v>33122</v>
      </c>
      <c r="AB1065" s="9">
        <f t="shared" si="4551"/>
        <v>109004</v>
      </c>
      <c r="AC1065" s="9">
        <f t="shared" si="4551"/>
        <v>106560</v>
      </c>
      <c r="AD1065" s="9">
        <f t="shared" si="4551"/>
        <v>7169</v>
      </c>
      <c r="AE1065" s="9">
        <f t="shared" si="4551"/>
        <v>21691</v>
      </c>
      <c r="AF1065" s="9">
        <f t="shared" si="4551"/>
        <v>36032</v>
      </c>
      <c r="AG1065" s="9">
        <f t="shared" si="4551"/>
        <v>-199</v>
      </c>
      <c r="AH1065" s="9">
        <f t="shared" si="4551"/>
        <v>69713</v>
      </c>
      <c r="AI1065" s="9">
        <f t="shared" si="4551"/>
        <v>27801</v>
      </c>
      <c r="AJ1065" s="9">
        <f t="shared" si="4551"/>
        <v>1508050</v>
      </c>
    </row>
    <row r="1066" spans="1:36" x14ac:dyDescent="0.2">
      <c r="A1066" s="2" t="str">
        <f t="shared" si="4527"/>
        <v>YE Apr-18</v>
      </c>
      <c r="B1066" s="9">
        <f t="shared" ref="B1066:AJ1066" si="4552">IF(OR(B849="C",B861="C"),"C",B861-B849)</f>
        <v>52055</v>
      </c>
      <c r="C1066" s="9">
        <f t="shared" si="4552"/>
        <v>-100034</v>
      </c>
      <c r="D1066" s="9">
        <f t="shared" si="4552"/>
        <v>27081</v>
      </c>
      <c r="E1066" s="9">
        <f t="shared" si="4552"/>
        <v>-9966</v>
      </c>
      <c r="F1066" s="9">
        <f t="shared" si="4552"/>
        <v>395</v>
      </c>
      <c r="G1066" s="9">
        <f t="shared" si="4552"/>
        <v>143336</v>
      </c>
      <c r="H1066" s="9">
        <f t="shared" si="4552"/>
        <v>53926</v>
      </c>
      <c r="I1066" s="9">
        <f t="shared" si="4552"/>
        <v>12575</v>
      </c>
      <c r="J1066" s="9">
        <f t="shared" si="4552"/>
        <v>533</v>
      </c>
      <c r="K1066" s="9">
        <f t="shared" si="4552"/>
        <v>51509</v>
      </c>
      <c r="L1066" s="9">
        <f t="shared" si="4552"/>
        <v>16769</v>
      </c>
      <c r="M1066" s="9">
        <f t="shared" si="4552"/>
        <v>19949</v>
      </c>
      <c r="N1066" s="9">
        <f t="shared" si="4552"/>
        <v>7418</v>
      </c>
      <c r="O1066" s="9">
        <f t="shared" si="4552"/>
        <v>1128</v>
      </c>
      <c r="P1066" s="9">
        <f t="shared" si="4552"/>
        <v>15367</v>
      </c>
      <c r="Q1066" s="9">
        <f t="shared" si="4552"/>
        <v>3656</v>
      </c>
      <c r="R1066" s="9">
        <f t="shared" si="4552"/>
        <v>49207</v>
      </c>
      <c r="S1066" s="9">
        <f t="shared" si="4552"/>
        <v>75800</v>
      </c>
      <c r="T1066" s="9">
        <f t="shared" si="4552"/>
        <v>15697</v>
      </c>
      <c r="U1066" s="9">
        <f t="shared" si="4552"/>
        <v>20355</v>
      </c>
      <c r="V1066" s="9">
        <f t="shared" si="4552"/>
        <v>380329</v>
      </c>
      <c r="W1066" s="9">
        <f t="shared" si="4552"/>
        <v>14660</v>
      </c>
      <c r="X1066" s="9">
        <f t="shared" si="4552"/>
        <v>85827</v>
      </c>
      <c r="Y1066" s="9">
        <f t="shared" si="4552"/>
        <v>11159</v>
      </c>
      <c r="Z1066" s="9">
        <f t="shared" si="4552"/>
        <v>491973</v>
      </c>
      <c r="AA1066" s="9">
        <f t="shared" si="4552"/>
        <v>31156</v>
      </c>
      <c r="AB1066" s="9">
        <f t="shared" si="4552"/>
        <v>105474</v>
      </c>
      <c r="AC1066" s="9">
        <f t="shared" si="4552"/>
        <v>102729</v>
      </c>
      <c r="AD1066" s="9">
        <f t="shared" si="4552"/>
        <v>10966</v>
      </c>
      <c r="AE1066" s="9">
        <f t="shared" si="4552"/>
        <v>6637</v>
      </c>
      <c r="AF1066" s="9">
        <f t="shared" si="4552"/>
        <v>29957</v>
      </c>
      <c r="AG1066" s="9">
        <f t="shared" si="4552"/>
        <v>-3088</v>
      </c>
      <c r="AH1066" s="9">
        <f t="shared" si="4552"/>
        <v>64638</v>
      </c>
      <c r="AI1066" s="9">
        <f t="shared" si="4552"/>
        <v>32133</v>
      </c>
      <c r="AJ1066" s="9">
        <f t="shared" si="4552"/>
        <v>1253532</v>
      </c>
    </row>
    <row r="1067" spans="1:36" x14ac:dyDescent="0.2">
      <c r="A1067" s="2" t="str">
        <f t="shared" si="4527"/>
        <v>YE May-18</v>
      </c>
      <c r="B1067" s="9">
        <f t="shared" ref="B1067:AJ1067" si="4553">IF(OR(B850="C",B862="C"),"C",B862-B850)</f>
        <v>36687</v>
      </c>
      <c r="C1067" s="9">
        <f t="shared" si="4553"/>
        <v>-135625</v>
      </c>
      <c r="D1067" s="9">
        <f t="shared" si="4553"/>
        <v>19428</v>
      </c>
      <c r="E1067" s="9">
        <f t="shared" si="4553"/>
        <v>-16274</v>
      </c>
      <c r="F1067" s="9">
        <f t="shared" si="4553"/>
        <v>-8785</v>
      </c>
      <c r="G1067" s="9">
        <f t="shared" si="4553"/>
        <v>146074</v>
      </c>
      <c r="H1067" s="9">
        <f t="shared" si="4553"/>
        <v>53697</v>
      </c>
      <c r="I1067" s="9">
        <f t="shared" si="4553"/>
        <v>6910</v>
      </c>
      <c r="J1067" s="9">
        <f t="shared" si="4553"/>
        <v>-2881</v>
      </c>
      <c r="K1067" s="9">
        <f t="shared" si="4553"/>
        <v>49677</v>
      </c>
      <c r="L1067" s="9">
        <f t="shared" si="4553"/>
        <v>5736</v>
      </c>
      <c r="M1067" s="9">
        <f t="shared" si="4553"/>
        <v>19907</v>
      </c>
      <c r="N1067" s="9">
        <f t="shared" si="4553"/>
        <v>5686</v>
      </c>
      <c r="O1067" s="9">
        <f t="shared" si="4553"/>
        <v>1792</v>
      </c>
      <c r="P1067" s="9">
        <f t="shared" si="4553"/>
        <v>16446</v>
      </c>
      <c r="Q1067" s="9">
        <f t="shared" si="4553"/>
        <v>-2976</v>
      </c>
      <c r="R1067" s="9">
        <f t="shared" si="4553"/>
        <v>40644</v>
      </c>
      <c r="S1067" s="9">
        <f t="shared" si="4553"/>
        <v>66715</v>
      </c>
      <c r="T1067" s="9">
        <f t="shared" si="4553"/>
        <v>5710</v>
      </c>
      <c r="U1067" s="9">
        <f t="shared" si="4553"/>
        <v>19687</v>
      </c>
      <c r="V1067" s="9">
        <f t="shared" si="4553"/>
        <v>398634</v>
      </c>
      <c r="W1067" s="9">
        <f t="shared" si="4553"/>
        <v>11775</v>
      </c>
      <c r="X1067" s="9">
        <f t="shared" si="4553"/>
        <v>66215</v>
      </c>
      <c r="Y1067" s="9">
        <f t="shared" si="4553"/>
        <v>7848</v>
      </c>
      <c r="Z1067" s="9">
        <f t="shared" si="4553"/>
        <v>484469</v>
      </c>
      <c r="AA1067" s="9">
        <f t="shared" si="4553"/>
        <v>27500</v>
      </c>
      <c r="AB1067" s="9">
        <f t="shared" si="4553"/>
        <v>103935</v>
      </c>
      <c r="AC1067" s="9">
        <f t="shared" si="4553"/>
        <v>107616</v>
      </c>
      <c r="AD1067" s="9">
        <f t="shared" si="4553"/>
        <v>13202</v>
      </c>
      <c r="AE1067" s="9">
        <f t="shared" si="4553"/>
        <v>527</v>
      </c>
      <c r="AF1067" s="9">
        <f t="shared" si="4553"/>
        <v>33108</v>
      </c>
      <c r="AG1067" s="9">
        <f t="shared" si="4553"/>
        <v>-4048</v>
      </c>
      <c r="AH1067" s="9">
        <f t="shared" si="4553"/>
        <v>62027</v>
      </c>
      <c r="AI1067" s="9">
        <f t="shared" si="4553"/>
        <v>32836</v>
      </c>
      <c r="AJ1067" s="9">
        <f t="shared" si="4553"/>
        <v>1122710</v>
      </c>
    </row>
    <row r="1068" spans="1:36" x14ac:dyDescent="0.2">
      <c r="A1068" s="2" t="str">
        <f t="shared" si="4527"/>
        <v>YE Jun-18</v>
      </c>
      <c r="B1068" s="9">
        <f t="shared" ref="B1068:AE1068" si="4554">IF(OR(B851="C",B863="C"),"C",B863-B851)</f>
        <v>31319</v>
      </c>
      <c r="C1068" s="9">
        <f t="shared" si="4554"/>
        <v>-172826</v>
      </c>
      <c r="D1068" s="9">
        <f t="shared" si="4554"/>
        <v>16001</v>
      </c>
      <c r="E1068" s="9">
        <f t="shared" si="4554"/>
        <v>-16502</v>
      </c>
      <c r="F1068" s="9">
        <f t="shared" si="4554"/>
        <v>-24984</v>
      </c>
      <c r="G1068" s="9">
        <f t="shared" si="4554"/>
        <v>146328</v>
      </c>
      <c r="H1068" s="9">
        <f t="shared" si="4554"/>
        <v>38825</v>
      </c>
      <c r="I1068" s="9">
        <f t="shared" si="4554"/>
        <v>1930</v>
      </c>
      <c r="J1068" s="9">
        <f t="shared" si="4554"/>
        <v>-11308</v>
      </c>
      <c r="K1068" s="9">
        <f t="shared" si="4554"/>
        <v>41507</v>
      </c>
      <c r="L1068" s="9">
        <f t="shared" si="4554"/>
        <v>5575</v>
      </c>
      <c r="M1068" s="9">
        <f t="shared" si="4554"/>
        <v>18236</v>
      </c>
      <c r="N1068" s="9">
        <f t="shared" si="4554"/>
        <v>3546</v>
      </c>
      <c r="O1068" s="9">
        <f t="shared" si="4554"/>
        <v>2292</v>
      </c>
      <c r="P1068" s="9">
        <f t="shared" si="4554"/>
        <v>15830</v>
      </c>
      <c r="Q1068" s="9">
        <f t="shared" si="4554"/>
        <v>-6221</v>
      </c>
      <c r="R1068" s="9">
        <f t="shared" si="4554"/>
        <v>10152</v>
      </c>
      <c r="S1068" s="9">
        <f t="shared" si="4554"/>
        <v>41683</v>
      </c>
      <c r="T1068" s="9">
        <f t="shared" si="4554"/>
        <v>-12810</v>
      </c>
      <c r="U1068" s="9">
        <f t="shared" si="4554"/>
        <v>14179</v>
      </c>
      <c r="V1068" s="9">
        <f t="shared" si="4554"/>
        <v>405856</v>
      </c>
      <c r="W1068" s="9">
        <f t="shared" si="4554"/>
        <v>8207</v>
      </c>
      <c r="X1068" s="9">
        <f t="shared" si="4554"/>
        <v>51511</v>
      </c>
      <c r="Y1068" s="9">
        <f t="shared" si="4554"/>
        <v>5215</v>
      </c>
      <c r="Z1068" s="9">
        <f t="shared" si="4554"/>
        <v>470788</v>
      </c>
      <c r="AA1068" s="9">
        <f t="shared" si="4554"/>
        <v>34563</v>
      </c>
      <c r="AB1068" s="9">
        <f t="shared" si="4554"/>
        <v>100670</v>
      </c>
      <c r="AC1068" s="9">
        <f t="shared" si="4554"/>
        <v>83746</v>
      </c>
      <c r="AD1068" s="9">
        <f t="shared" si="4554"/>
        <v>17267</v>
      </c>
      <c r="AE1068" s="9">
        <f t="shared" si="4554"/>
        <v>-660</v>
      </c>
      <c r="AF1068" s="9">
        <f t="shared" ref="AF1068:AJ1083" si="4555">IF(OR(AF851="C",AF863="C"),"C",AF863-AF851)</f>
        <v>37180</v>
      </c>
      <c r="AG1068" s="9">
        <f t="shared" si="4555"/>
        <v>-4201</v>
      </c>
      <c r="AH1068" s="9">
        <f t="shared" si="4555"/>
        <v>62826</v>
      </c>
      <c r="AI1068" s="9">
        <f t="shared" si="4555"/>
        <v>32044</v>
      </c>
      <c r="AJ1068" s="9">
        <f t="shared" si="4555"/>
        <v>935289</v>
      </c>
    </row>
    <row r="1069" spans="1:36" x14ac:dyDescent="0.2">
      <c r="A1069" s="2" t="str">
        <f t="shared" si="4527"/>
        <v>YE Jul-18</v>
      </c>
      <c r="B1069" s="9">
        <f t="shared" ref="B1069:V1069" si="4556">IF(OR(B852="C",B864="C"),"C",B864-B852)</f>
        <v>32835</v>
      </c>
      <c r="C1069" s="9">
        <f t="shared" si="4556"/>
        <v>-183552</v>
      </c>
      <c r="D1069" s="9">
        <f t="shared" si="4556"/>
        <v>14855</v>
      </c>
      <c r="E1069" s="9">
        <f t="shared" si="4556"/>
        <v>-5927</v>
      </c>
      <c r="F1069" s="9">
        <f t="shared" si="4556"/>
        <v>-37813</v>
      </c>
      <c r="G1069" s="9">
        <f t="shared" si="4556"/>
        <v>126369</v>
      </c>
      <c r="H1069" s="9">
        <f t="shared" si="4556"/>
        <v>36157</v>
      </c>
      <c r="I1069" s="9">
        <f t="shared" si="4556"/>
        <v>1548</v>
      </c>
      <c r="J1069" s="9">
        <f t="shared" si="4556"/>
        <v>-12144</v>
      </c>
      <c r="K1069" s="9">
        <f t="shared" si="4556"/>
        <v>44484</v>
      </c>
      <c r="L1069" s="9">
        <f t="shared" si="4556"/>
        <v>3336</v>
      </c>
      <c r="M1069" s="9">
        <f t="shared" si="4556"/>
        <v>15045</v>
      </c>
      <c r="N1069" s="9">
        <f t="shared" si="4556"/>
        <v>12725</v>
      </c>
      <c r="O1069" s="9">
        <f t="shared" si="4556"/>
        <v>2682</v>
      </c>
      <c r="P1069" s="9">
        <f t="shared" si="4556"/>
        <v>12774</v>
      </c>
      <c r="Q1069" s="9">
        <f t="shared" si="4556"/>
        <v>-4965</v>
      </c>
      <c r="R1069" s="9">
        <f t="shared" si="4556"/>
        <v>6031</v>
      </c>
      <c r="S1069" s="9">
        <f t="shared" si="4556"/>
        <v>36162</v>
      </c>
      <c r="T1069" s="9">
        <f t="shared" si="4556"/>
        <v>-10271</v>
      </c>
      <c r="U1069" s="9">
        <f t="shared" si="4556"/>
        <v>7104</v>
      </c>
      <c r="V1069" s="9">
        <f t="shared" si="4556"/>
        <v>427043</v>
      </c>
      <c r="W1069" s="9">
        <f t="shared" ref="W1069:AE1083" si="4557">IF(OR(W852="C",W864="C"),"C",W864-W852)</f>
        <v>6498</v>
      </c>
      <c r="X1069" s="9">
        <f t="shared" si="4557"/>
        <v>40840</v>
      </c>
      <c r="Y1069" s="9">
        <f t="shared" si="4557"/>
        <v>7611</v>
      </c>
      <c r="Z1069" s="9">
        <f t="shared" si="4557"/>
        <v>481993</v>
      </c>
      <c r="AA1069" s="9">
        <f t="shared" si="4557"/>
        <v>34170</v>
      </c>
      <c r="AB1069" s="9">
        <f t="shared" si="4557"/>
        <v>95746</v>
      </c>
      <c r="AC1069" s="9">
        <f t="shared" si="4557"/>
        <v>86620</v>
      </c>
      <c r="AD1069" s="9">
        <f t="shared" si="4557"/>
        <v>18474</v>
      </c>
      <c r="AE1069" s="9">
        <f t="shared" si="4557"/>
        <v>-4853</v>
      </c>
      <c r="AF1069" s="9">
        <f t="shared" si="4555"/>
        <v>32217</v>
      </c>
      <c r="AG1069" s="9">
        <f t="shared" si="4555"/>
        <v>-4347</v>
      </c>
      <c r="AH1069" s="9">
        <f t="shared" si="4555"/>
        <v>65963</v>
      </c>
      <c r="AI1069" s="9">
        <f t="shared" si="4555"/>
        <v>34601</v>
      </c>
      <c r="AJ1069" s="9">
        <f t="shared" si="4555"/>
        <v>901854</v>
      </c>
    </row>
    <row r="1070" spans="1:36" x14ac:dyDescent="0.2">
      <c r="A1070" s="2" t="str">
        <f t="shared" si="4527"/>
        <v>YE Aug-18</v>
      </c>
      <c r="B1070" s="9">
        <f t="shared" ref="B1070:V1070" si="4558">IF(OR(B853="C",B865="C"),"C",B865-B853)</f>
        <v>35989</v>
      </c>
      <c r="C1070" s="9">
        <f t="shared" si="4558"/>
        <v>-117496</v>
      </c>
      <c r="D1070" s="9">
        <f t="shared" si="4558"/>
        <v>15490</v>
      </c>
      <c r="E1070" s="9">
        <f t="shared" si="4558"/>
        <v>10668</v>
      </c>
      <c r="F1070" s="9">
        <f t="shared" si="4558"/>
        <v>-35262</v>
      </c>
      <c r="G1070" s="9">
        <f t="shared" si="4558"/>
        <v>124974</v>
      </c>
      <c r="H1070" s="9">
        <f t="shared" si="4558"/>
        <v>42789</v>
      </c>
      <c r="I1070" s="9">
        <f t="shared" si="4558"/>
        <v>-2550</v>
      </c>
      <c r="J1070" s="9">
        <f t="shared" si="4558"/>
        <v>-12711</v>
      </c>
      <c r="K1070" s="9">
        <f t="shared" si="4558"/>
        <v>44023</v>
      </c>
      <c r="L1070" s="9">
        <f t="shared" si="4558"/>
        <v>3294</v>
      </c>
      <c r="M1070" s="9">
        <f t="shared" si="4558"/>
        <v>23637</v>
      </c>
      <c r="N1070" s="9">
        <f t="shared" si="4558"/>
        <v>19222</v>
      </c>
      <c r="O1070" s="9">
        <f t="shared" si="4558"/>
        <v>4386</v>
      </c>
      <c r="P1070" s="9">
        <f t="shared" si="4558"/>
        <v>17695</v>
      </c>
      <c r="Q1070" s="9">
        <f t="shared" si="4558"/>
        <v>-4888</v>
      </c>
      <c r="R1070" s="9">
        <f t="shared" si="4558"/>
        <v>28033</v>
      </c>
      <c r="S1070" s="9">
        <f t="shared" si="4558"/>
        <v>47746</v>
      </c>
      <c r="T1070" s="9">
        <f t="shared" si="4558"/>
        <v>-27810</v>
      </c>
      <c r="U1070" s="9">
        <f t="shared" si="4558"/>
        <v>-10470</v>
      </c>
      <c r="V1070" s="9">
        <f t="shared" si="4558"/>
        <v>454183</v>
      </c>
      <c r="W1070" s="9">
        <f t="shared" si="4557"/>
        <v>720</v>
      </c>
      <c r="X1070" s="9">
        <f t="shared" si="4557"/>
        <v>33734</v>
      </c>
      <c r="Y1070" s="9">
        <f t="shared" si="4557"/>
        <v>8252</v>
      </c>
      <c r="Z1070" s="9">
        <f t="shared" si="4557"/>
        <v>496888</v>
      </c>
      <c r="AA1070" s="9">
        <f t="shared" si="4557"/>
        <v>20429</v>
      </c>
      <c r="AB1070" s="9">
        <f t="shared" si="4557"/>
        <v>97562</v>
      </c>
      <c r="AC1070" s="9">
        <f t="shared" si="4557"/>
        <v>88502</v>
      </c>
      <c r="AD1070" s="9">
        <f t="shared" si="4557"/>
        <v>18010</v>
      </c>
      <c r="AE1070" s="9">
        <f t="shared" si="4557"/>
        <v>-6986</v>
      </c>
      <c r="AF1070" s="9">
        <f t="shared" si="4555"/>
        <v>26486</v>
      </c>
      <c r="AG1070" s="9">
        <f t="shared" si="4555"/>
        <v>-4487</v>
      </c>
      <c r="AH1070" s="9">
        <f t="shared" si="4555"/>
        <v>64094</v>
      </c>
      <c r="AI1070" s="9">
        <f t="shared" si="4555"/>
        <v>34349</v>
      </c>
      <c r="AJ1070" s="9">
        <f t="shared" si="4555"/>
        <v>993853</v>
      </c>
    </row>
    <row r="1071" spans="1:36" x14ac:dyDescent="0.2">
      <c r="A1071" s="2" t="str">
        <f t="shared" si="4527"/>
        <v>YE Sep-18</v>
      </c>
      <c r="B1071" s="9">
        <f t="shared" ref="B1071:V1071" si="4559">IF(OR(B854="C",B866="C"),"C",B866-B854)</f>
        <v>41329</v>
      </c>
      <c r="C1071" s="9">
        <f t="shared" si="4559"/>
        <v>-58701</v>
      </c>
      <c r="D1071" s="9">
        <f t="shared" si="4559"/>
        <v>17369</v>
      </c>
      <c r="E1071" s="9">
        <f t="shared" si="4559"/>
        <v>14759</v>
      </c>
      <c r="F1071" s="9">
        <f t="shared" si="4559"/>
        <v>-36099</v>
      </c>
      <c r="G1071" s="9">
        <f t="shared" si="4559"/>
        <v>118651</v>
      </c>
      <c r="H1071" s="9">
        <f t="shared" si="4559"/>
        <v>51496</v>
      </c>
      <c r="I1071" s="9">
        <f t="shared" si="4559"/>
        <v>-3461</v>
      </c>
      <c r="J1071" s="9">
        <f t="shared" si="4559"/>
        <v>-11383</v>
      </c>
      <c r="K1071" s="9">
        <f t="shared" si="4559"/>
        <v>27772</v>
      </c>
      <c r="L1071" s="9">
        <f t="shared" si="4559"/>
        <v>-3717</v>
      </c>
      <c r="M1071" s="9">
        <f t="shared" si="4559"/>
        <v>28558</v>
      </c>
      <c r="N1071" s="9">
        <f t="shared" si="4559"/>
        <v>19558</v>
      </c>
      <c r="O1071" s="9">
        <f t="shared" si="4559"/>
        <v>7180</v>
      </c>
      <c r="P1071" s="9">
        <f t="shared" si="4559"/>
        <v>16932</v>
      </c>
      <c r="Q1071" s="9">
        <f t="shared" si="4559"/>
        <v>-2196</v>
      </c>
      <c r="R1071" s="9">
        <f t="shared" si="4559"/>
        <v>43352</v>
      </c>
      <c r="S1071" s="9">
        <f t="shared" si="4559"/>
        <v>53186</v>
      </c>
      <c r="T1071" s="9">
        <f t="shared" si="4559"/>
        <v>-42082</v>
      </c>
      <c r="U1071" s="9">
        <f t="shared" si="4559"/>
        <v>-11599</v>
      </c>
      <c r="V1071" s="9">
        <f t="shared" si="4559"/>
        <v>441886</v>
      </c>
      <c r="W1071" s="9">
        <f t="shared" si="4557"/>
        <v>3951</v>
      </c>
      <c r="X1071" s="9">
        <f t="shared" si="4557"/>
        <v>34183</v>
      </c>
      <c r="Y1071" s="9">
        <f t="shared" si="4557"/>
        <v>5263</v>
      </c>
      <c r="Z1071" s="9">
        <f t="shared" si="4557"/>
        <v>485282</v>
      </c>
      <c r="AA1071" s="9">
        <f t="shared" si="4557"/>
        <v>10036</v>
      </c>
      <c r="AB1071" s="9">
        <f t="shared" si="4557"/>
        <v>95457</v>
      </c>
      <c r="AC1071" s="9">
        <f t="shared" si="4557"/>
        <v>81742</v>
      </c>
      <c r="AD1071" s="9">
        <f t="shared" si="4557"/>
        <v>23361</v>
      </c>
      <c r="AE1071" s="9">
        <f t="shared" si="4557"/>
        <v>-5996</v>
      </c>
      <c r="AF1071" s="9">
        <f t="shared" si="4555"/>
        <v>27684</v>
      </c>
      <c r="AG1071" s="9">
        <f t="shared" si="4555"/>
        <v>-2961</v>
      </c>
      <c r="AH1071" s="9">
        <f t="shared" si="4555"/>
        <v>66238</v>
      </c>
      <c r="AI1071" s="9">
        <f t="shared" si="4555"/>
        <v>37827</v>
      </c>
      <c r="AJ1071" s="9">
        <f t="shared" si="4555"/>
        <v>1036379</v>
      </c>
    </row>
    <row r="1072" spans="1:36" x14ac:dyDescent="0.2">
      <c r="A1072" s="2" t="str">
        <f t="shared" si="4527"/>
        <v>YE Oct-18</v>
      </c>
      <c r="B1072" s="9">
        <f t="shared" ref="B1072:V1072" si="4560">IF(OR(B855="C",B867="C"),"C",B867-B855)</f>
        <v>24684</v>
      </c>
      <c r="C1072" s="9">
        <f t="shared" si="4560"/>
        <v>28095</v>
      </c>
      <c r="D1072" s="9">
        <f t="shared" si="4560"/>
        <v>20239</v>
      </c>
      <c r="E1072" s="9">
        <f t="shared" si="4560"/>
        <v>9196</v>
      </c>
      <c r="F1072" s="9">
        <f t="shared" si="4560"/>
        <v>-41532</v>
      </c>
      <c r="G1072" s="9">
        <f t="shared" si="4560"/>
        <v>93815</v>
      </c>
      <c r="H1072" s="9">
        <f t="shared" si="4560"/>
        <v>49022</v>
      </c>
      <c r="I1072" s="9">
        <f t="shared" si="4560"/>
        <v>-1861</v>
      </c>
      <c r="J1072" s="9">
        <f t="shared" si="4560"/>
        <v>-12858</v>
      </c>
      <c r="K1072" s="9">
        <f t="shared" si="4560"/>
        <v>24607</v>
      </c>
      <c r="L1072" s="9">
        <f t="shared" si="4560"/>
        <v>-17181</v>
      </c>
      <c r="M1072" s="9">
        <f t="shared" si="4560"/>
        <v>18167</v>
      </c>
      <c r="N1072" s="9">
        <f t="shared" si="4560"/>
        <v>19304</v>
      </c>
      <c r="O1072" s="9">
        <f t="shared" si="4560"/>
        <v>5780</v>
      </c>
      <c r="P1072" s="9">
        <f t="shared" si="4560"/>
        <v>19512</v>
      </c>
      <c r="Q1072" s="9">
        <f t="shared" si="4560"/>
        <v>-3557</v>
      </c>
      <c r="R1072" s="9">
        <f t="shared" si="4560"/>
        <v>46786</v>
      </c>
      <c r="S1072" s="9">
        <f t="shared" si="4560"/>
        <v>54205</v>
      </c>
      <c r="T1072" s="9">
        <f t="shared" si="4560"/>
        <v>-42152</v>
      </c>
      <c r="U1072" s="9">
        <f t="shared" si="4560"/>
        <v>-14530</v>
      </c>
      <c r="V1072" s="9">
        <f t="shared" si="4560"/>
        <v>439835</v>
      </c>
      <c r="W1072" s="9">
        <f t="shared" si="4557"/>
        <v>-3244</v>
      </c>
      <c r="X1072" s="9">
        <f t="shared" si="4557"/>
        <v>27387</v>
      </c>
      <c r="Y1072" s="9">
        <f t="shared" si="4557"/>
        <v>6910</v>
      </c>
      <c r="Z1072" s="9">
        <f t="shared" si="4557"/>
        <v>470886</v>
      </c>
      <c r="AA1072" s="9">
        <f t="shared" si="4557"/>
        <v>4454</v>
      </c>
      <c r="AB1072" s="9">
        <f t="shared" si="4557"/>
        <v>89616</v>
      </c>
      <c r="AC1072" s="9">
        <f t="shared" si="4557"/>
        <v>77273</v>
      </c>
      <c r="AD1072" s="9">
        <f t="shared" si="4557"/>
        <v>20820</v>
      </c>
      <c r="AE1072" s="9">
        <f t="shared" si="4557"/>
        <v>3209</v>
      </c>
      <c r="AF1072" s="9">
        <f t="shared" si="4555"/>
        <v>32025</v>
      </c>
      <c r="AG1072" s="9">
        <f t="shared" si="4555"/>
        <v>-538</v>
      </c>
      <c r="AH1072" s="9">
        <f t="shared" si="4555"/>
        <v>58800</v>
      </c>
      <c r="AI1072" s="9">
        <f t="shared" si="4555"/>
        <v>33129</v>
      </c>
      <c r="AJ1072" s="9">
        <f t="shared" si="4555"/>
        <v>1015199</v>
      </c>
    </row>
    <row r="1073" spans="1:36" x14ac:dyDescent="0.2">
      <c r="A1073" s="2" t="str">
        <f t="shared" si="4527"/>
        <v>YE Nov-18</v>
      </c>
      <c r="B1073" s="9">
        <f t="shared" ref="B1073:V1073" si="4561">IF(OR(B856="C",B868="C"),"C",B868-B856)</f>
        <v>25357</v>
      </c>
      <c r="C1073" s="9">
        <f t="shared" si="4561"/>
        <v>50556</v>
      </c>
      <c r="D1073" s="9">
        <f t="shared" si="4561"/>
        <v>14408</v>
      </c>
      <c r="E1073" s="9">
        <f t="shared" si="4561"/>
        <v>2369</v>
      </c>
      <c r="F1073" s="9">
        <f t="shared" si="4561"/>
        <v>-44397</v>
      </c>
      <c r="G1073" s="9">
        <f t="shared" si="4561"/>
        <v>77277</v>
      </c>
      <c r="H1073" s="9">
        <f t="shared" si="4561"/>
        <v>39571</v>
      </c>
      <c r="I1073" s="9">
        <f t="shared" si="4561"/>
        <v>-1454</v>
      </c>
      <c r="J1073" s="9">
        <f t="shared" si="4561"/>
        <v>-18131</v>
      </c>
      <c r="K1073" s="9">
        <f t="shared" si="4561"/>
        <v>19687</v>
      </c>
      <c r="L1073" s="9">
        <f t="shared" si="4561"/>
        <v>-20552</v>
      </c>
      <c r="M1073" s="9">
        <f t="shared" si="4561"/>
        <v>17994</v>
      </c>
      <c r="N1073" s="9">
        <f t="shared" si="4561"/>
        <v>22201</v>
      </c>
      <c r="O1073" s="9">
        <f t="shared" si="4561"/>
        <v>6062</v>
      </c>
      <c r="P1073" s="9">
        <f t="shared" si="4561"/>
        <v>23040</v>
      </c>
      <c r="Q1073" s="9">
        <f t="shared" si="4561"/>
        <v>108</v>
      </c>
      <c r="R1073" s="9">
        <f t="shared" si="4561"/>
        <v>29947</v>
      </c>
      <c r="S1073" s="9">
        <f t="shared" si="4561"/>
        <v>32847</v>
      </c>
      <c r="T1073" s="9">
        <f t="shared" si="4561"/>
        <v>-45328</v>
      </c>
      <c r="U1073" s="9">
        <f t="shared" si="4561"/>
        <v>-28331</v>
      </c>
      <c r="V1073" s="9">
        <f t="shared" si="4561"/>
        <v>447152</v>
      </c>
      <c r="W1073" s="9">
        <f t="shared" si="4557"/>
        <v>-15318</v>
      </c>
      <c r="X1073" s="9">
        <f t="shared" si="4557"/>
        <v>31653</v>
      </c>
      <c r="Y1073" s="9">
        <f t="shared" si="4557"/>
        <v>6946</v>
      </c>
      <c r="Z1073" s="9">
        <f t="shared" si="4557"/>
        <v>470433</v>
      </c>
      <c r="AA1073" s="9">
        <f t="shared" si="4557"/>
        <v>4523</v>
      </c>
      <c r="AB1073" s="9">
        <f t="shared" si="4557"/>
        <v>94813</v>
      </c>
      <c r="AC1073" s="9">
        <f t="shared" si="4557"/>
        <v>103305</v>
      </c>
      <c r="AD1073" s="9">
        <f t="shared" si="4557"/>
        <v>27124</v>
      </c>
      <c r="AE1073" s="9">
        <f t="shared" si="4557"/>
        <v>5719</v>
      </c>
      <c r="AF1073" s="9">
        <f t="shared" si="4555"/>
        <v>34684</v>
      </c>
      <c r="AG1073" s="9">
        <f t="shared" si="4555"/>
        <v>1533</v>
      </c>
      <c r="AH1073" s="9">
        <f t="shared" si="4555"/>
        <v>58389</v>
      </c>
      <c r="AI1073" s="9">
        <f t="shared" si="4555"/>
        <v>33155</v>
      </c>
      <c r="AJ1073" s="9">
        <f t="shared" si="4555"/>
        <v>1004053</v>
      </c>
    </row>
    <row r="1074" spans="1:36" x14ac:dyDescent="0.2">
      <c r="A1074" s="2" t="str">
        <f t="shared" ref="A1074:A1083" si="4562">A869</f>
        <v>YE Dec-18</v>
      </c>
      <c r="B1074" s="9">
        <f t="shared" ref="B1074:V1074" si="4563">IF(OR(B857="C",B869="C"),"C",B869-B857)</f>
        <v>13269</v>
      </c>
      <c r="C1074" s="9">
        <f t="shared" si="4563"/>
        <v>63288</v>
      </c>
      <c r="D1074" s="9">
        <f t="shared" si="4563"/>
        <v>27506</v>
      </c>
      <c r="E1074" s="9">
        <f t="shared" si="4563"/>
        <v>501</v>
      </c>
      <c r="F1074" s="9">
        <f t="shared" si="4563"/>
        <v>-45148</v>
      </c>
      <c r="G1074" s="9">
        <f t="shared" si="4563"/>
        <v>51778</v>
      </c>
      <c r="H1074" s="9">
        <f t="shared" si="4563"/>
        <v>17841</v>
      </c>
      <c r="I1074" s="9">
        <f t="shared" si="4563"/>
        <v>-7024</v>
      </c>
      <c r="J1074" s="9">
        <f t="shared" si="4563"/>
        <v>-18391</v>
      </c>
      <c r="K1074" s="9">
        <f t="shared" si="4563"/>
        <v>12676</v>
      </c>
      <c r="L1074" s="9">
        <f t="shared" si="4563"/>
        <v>-35528</v>
      </c>
      <c r="M1074" s="9">
        <f t="shared" si="4563"/>
        <v>15312</v>
      </c>
      <c r="N1074" s="9">
        <f t="shared" si="4563"/>
        <v>26825</v>
      </c>
      <c r="O1074" s="9">
        <f t="shared" si="4563"/>
        <v>10119</v>
      </c>
      <c r="P1074" s="9">
        <f t="shared" si="4563"/>
        <v>26302</v>
      </c>
      <c r="Q1074" s="9">
        <f t="shared" si="4563"/>
        <v>9582</v>
      </c>
      <c r="R1074" s="9">
        <f t="shared" si="4563"/>
        <v>26786</v>
      </c>
      <c r="S1074" s="9">
        <f t="shared" si="4563"/>
        <v>25682</v>
      </c>
      <c r="T1074" s="9">
        <f t="shared" si="4563"/>
        <v>-38590</v>
      </c>
      <c r="U1074" s="9">
        <f t="shared" si="4563"/>
        <v>-28169</v>
      </c>
      <c r="V1074" s="9">
        <f t="shared" si="4563"/>
        <v>399766</v>
      </c>
      <c r="W1074" s="9">
        <f t="shared" si="4557"/>
        <v>-21064</v>
      </c>
      <c r="X1074" s="9">
        <f t="shared" si="4557"/>
        <v>51237</v>
      </c>
      <c r="Y1074" s="9">
        <f t="shared" si="4557"/>
        <v>10999</v>
      </c>
      <c r="Z1074" s="9">
        <f t="shared" si="4557"/>
        <v>440939</v>
      </c>
      <c r="AA1074" s="9">
        <f t="shared" si="4557"/>
        <v>921</v>
      </c>
      <c r="AB1074" s="9">
        <f t="shared" si="4557"/>
        <v>85407</v>
      </c>
      <c r="AC1074" s="9">
        <f t="shared" si="4557"/>
        <v>108220</v>
      </c>
      <c r="AD1074" s="9">
        <f t="shared" si="4557"/>
        <v>24665</v>
      </c>
      <c r="AE1074" s="9">
        <f t="shared" si="4557"/>
        <v>3173</v>
      </c>
      <c r="AF1074" s="9">
        <f t="shared" si="4555"/>
        <v>27601</v>
      </c>
      <c r="AG1074" s="9">
        <f t="shared" si="4555"/>
        <v>1048</v>
      </c>
      <c r="AH1074" s="9">
        <f t="shared" si="4555"/>
        <v>51074</v>
      </c>
      <c r="AI1074" s="9">
        <f t="shared" si="4555"/>
        <v>30573</v>
      </c>
      <c r="AJ1074" s="9">
        <f t="shared" si="4555"/>
        <v>902551</v>
      </c>
    </row>
    <row r="1075" spans="1:36" x14ac:dyDescent="0.2">
      <c r="A1075" s="2" t="str">
        <f t="shared" si="4562"/>
        <v>YE Jan-19</v>
      </c>
      <c r="B1075" s="9">
        <f t="shared" ref="B1075:V1075" si="4564">IF(OR(B858="C",B870="C"),"C",B870-B858)</f>
        <v>5117</v>
      </c>
      <c r="C1075" s="9">
        <f t="shared" si="4564"/>
        <v>75604</v>
      </c>
      <c r="D1075" s="9">
        <f t="shared" si="4564"/>
        <v>47310</v>
      </c>
      <c r="E1075" s="9">
        <f t="shared" si="4564"/>
        <v>15252</v>
      </c>
      <c r="F1075" s="9">
        <f t="shared" si="4564"/>
        <v>-45403</v>
      </c>
      <c r="G1075" s="9">
        <f t="shared" si="4564"/>
        <v>16029</v>
      </c>
      <c r="H1075" s="9">
        <f t="shared" si="4564"/>
        <v>5505</v>
      </c>
      <c r="I1075" s="9">
        <f t="shared" si="4564"/>
        <v>-15095</v>
      </c>
      <c r="J1075" s="9">
        <f t="shared" si="4564"/>
        <v>-7701</v>
      </c>
      <c r="K1075" s="9">
        <f t="shared" si="4564"/>
        <v>11548</v>
      </c>
      <c r="L1075" s="9">
        <f t="shared" si="4564"/>
        <v>-31066</v>
      </c>
      <c r="M1075" s="9">
        <f t="shared" si="4564"/>
        <v>12620</v>
      </c>
      <c r="N1075" s="9">
        <f t="shared" si="4564"/>
        <v>30799</v>
      </c>
      <c r="O1075" s="9">
        <f t="shared" si="4564"/>
        <v>10699</v>
      </c>
      <c r="P1075" s="9">
        <f t="shared" si="4564"/>
        <v>24232</v>
      </c>
      <c r="Q1075" s="9">
        <f t="shared" si="4564"/>
        <v>9464</v>
      </c>
      <c r="R1075" s="9">
        <f t="shared" si="4564"/>
        <v>26816</v>
      </c>
      <c r="S1075" s="9">
        <f t="shared" si="4564"/>
        <v>21905</v>
      </c>
      <c r="T1075" s="9">
        <f t="shared" si="4564"/>
        <v>-33472</v>
      </c>
      <c r="U1075" s="9">
        <f t="shared" si="4564"/>
        <v>-6461</v>
      </c>
      <c r="V1075" s="9">
        <f t="shared" si="4564"/>
        <v>339830</v>
      </c>
      <c r="W1075" s="9">
        <f t="shared" si="4557"/>
        <v>-15665</v>
      </c>
      <c r="X1075" s="9">
        <f t="shared" si="4557"/>
        <v>50918</v>
      </c>
      <c r="Y1075" s="9">
        <f t="shared" si="4557"/>
        <v>10962</v>
      </c>
      <c r="Z1075" s="9">
        <f t="shared" si="4557"/>
        <v>386045</v>
      </c>
      <c r="AA1075" s="9">
        <f t="shared" si="4557"/>
        <v>-6812</v>
      </c>
      <c r="AB1075" s="9">
        <f t="shared" si="4557"/>
        <v>61982</v>
      </c>
      <c r="AC1075" s="9">
        <f t="shared" si="4557"/>
        <v>111963</v>
      </c>
      <c r="AD1075" s="9">
        <f t="shared" si="4557"/>
        <v>27414</v>
      </c>
      <c r="AE1075" s="9">
        <f t="shared" si="4557"/>
        <v>1144</v>
      </c>
      <c r="AF1075" s="9">
        <f t="shared" si="4555"/>
        <v>18632</v>
      </c>
      <c r="AG1075" s="9">
        <f t="shared" si="4555"/>
        <v>6197</v>
      </c>
      <c r="AH1075" s="9">
        <f t="shared" si="4555"/>
        <v>49256</v>
      </c>
      <c r="AI1075" s="9">
        <f t="shared" si="4555"/>
        <v>23869</v>
      </c>
      <c r="AJ1075" s="9">
        <f t="shared" si="4555"/>
        <v>831486</v>
      </c>
    </row>
    <row r="1076" spans="1:36" x14ac:dyDescent="0.2">
      <c r="A1076" s="2" t="str">
        <f t="shared" si="4562"/>
        <v>YE Feb-19</v>
      </c>
      <c r="B1076" s="9">
        <f t="shared" ref="B1076:V1076" si="4565">IF(OR(B859="C",B871="C"),"C",B871-B859)</f>
        <v>8312</v>
      </c>
      <c r="C1076" s="9">
        <f t="shared" si="4565"/>
        <v>77834</v>
      </c>
      <c r="D1076" s="9">
        <f t="shared" si="4565"/>
        <v>57669</v>
      </c>
      <c r="E1076" s="9">
        <f t="shared" si="4565"/>
        <v>16672</v>
      </c>
      <c r="F1076" s="9">
        <f t="shared" si="4565"/>
        <v>-40334</v>
      </c>
      <c r="G1076" s="9">
        <f t="shared" si="4565"/>
        <v>-17506</v>
      </c>
      <c r="H1076" s="9">
        <f t="shared" si="4565"/>
        <v>-10202</v>
      </c>
      <c r="I1076" s="9">
        <f t="shared" si="4565"/>
        <v>-3111</v>
      </c>
      <c r="J1076" s="9">
        <f t="shared" si="4565"/>
        <v>4092</v>
      </c>
      <c r="K1076" s="9">
        <f t="shared" si="4565"/>
        <v>16725</v>
      </c>
      <c r="L1076" s="9">
        <f t="shared" si="4565"/>
        <v>-17622</v>
      </c>
      <c r="M1076" s="9">
        <f t="shared" si="4565"/>
        <v>10796</v>
      </c>
      <c r="N1076" s="9">
        <f t="shared" si="4565"/>
        <v>36197</v>
      </c>
      <c r="O1076" s="9">
        <f t="shared" si="4565"/>
        <v>18113</v>
      </c>
      <c r="P1076" s="9">
        <f t="shared" si="4565"/>
        <v>26866</v>
      </c>
      <c r="Q1076" s="9">
        <f t="shared" si="4565"/>
        <v>14682</v>
      </c>
      <c r="R1076" s="9">
        <f t="shared" si="4565"/>
        <v>24232</v>
      </c>
      <c r="S1076" s="9">
        <f t="shared" si="4565"/>
        <v>12659</v>
      </c>
      <c r="T1076" s="9">
        <f t="shared" si="4565"/>
        <v>-41132</v>
      </c>
      <c r="U1076" s="9">
        <f t="shared" si="4565"/>
        <v>10531</v>
      </c>
      <c r="V1076" s="9">
        <f t="shared" si="4565"/>
        <v>283385</v>
      </c>
      <c r="W1076" s="9">
        <f t="shared" si="4557"/>
        <v>-17006</v>
      </c>
      <c r="X1076" s="9">
        <f t="shared" si="4557"/>
        <v>51989</v>
      </c>
      <c r="Y1076" s="9">
        <f t="shared" si="4557"/>
        <v>5755</v>
      </c>
      <c r="Z1076" s="9">
        <f t="shared" si="4557"/>
        <v>324124</v>
      </c>
      <c r="AA1076" s="9">
        <f t="shared" si="4557"/>
        <v>-10676</v>
      </c>
      <c r="AB1076" s="9">
        <f t="shared" si="4557"/>
        <v>45380</v>
      </c>
      <c r="AC1076" s="9">
        <f t="shared" si="4557"/>
        <v>86976</v>
      </c>
      <c r="AD1076" s="9">
        <f t="shared" si="4557"/>
        <v>21572</v>
      </c>
      <c r="AE1076" s="9">
        <f t="shared" si="4557"/>
        <v>5299</v>
      </c>
      <c r="AF1076" s="9">
        <f t="shared" si="4555"/>
        <v>1306</v>
      </c>
      <c r="AG1076" s="9">
        <f t="shared" si="4555"/>
        <v>7600</v>
      </c>
      <c r="AH1076" s="9">
        <f t="shared" si="4555"/>
        <v>41393</v>
      </c>
      <c r="AI1076" s="9">
        <f t="shared" si="4555"/>
        <v>18314</v>
      </c>
      <c r="AJ1076" s="9">
        <f t="shared" si="4555"/>
        <v>734099</v>
      </c>
    </row>
    <row r="1077" spans="1:36" x14ac:dyDescent="0.2">
      <c r="A1077" s="2" t="str">
        <f t="shared" si="4562"/>
        <v>YE Mar-19</v>
      </c>
      <c r="B1077" s="9">
        <f t="shared" ref="B1077:V1077" si="4566">IF(OR(B860="C",B872="C"),"C",B872-B860)</f>
        <v>-37216</v>
      </c>
      <c r="C1077" s="9">
        <f t="shared" si="4566"/>
        <v>60954</v>
      </c>
      <c r="D1077" s="9">
        <f t="shared" si="4566"/>
        <v>34995</v>
      </c>
      <c r="E1077" s="9">
        <f t="shared" si="4566"/>
        <v>30385</v>
      </c>
      <c r="F1077" s="9">
        <f t="shared" si="4566"/>
        <v>-48900</v>
      </c>
      <c r="G1077" s="9">
        <f t="shared" si="4566"/>
        <v>-63744</v>
      </c>
      <c r="H1077" s="9">
        <f t="shared" si="4566"/>
        <v>-36705</v>
      </c>
      <c r="I1077" s="9">
        <f t="shared" si="4566"/>
        <v>-10259</v>
      </c>
      <c r="J1077" s="9">
        <f t="shared" si="4566"/>
        <v>3404</v>
      </c>
      <c r="K1077" s="9">
        <f t="shared" si="4566"/>
        <v>4898</v>
      </c>
      <c r="L1077" s="9">
        <f t="shared" si="4566"/>
        <v>-6337</v>
      </c>
      <c r="M1077" s="9">
        <f t="shared" si="4566"/>
        <v>4895</v>
      </c>
      <c r="N1077" s="9">
        <f t="shared" si="4566"/>
        <v>37763</v>
      </c>
      <c r="O1077" s="9">
        <f t="shared" si="4566"/>
        <v>15573</v>
      </c>
      <c r="P1077" s="9">
        <f t="shared" si="4566"/>
        <v>18641</v>
      </c>
      <c r="Q1077" s="9">
        <f t="shared" si="4566"/>
        <v>14470</v>
      </c>
      <c r="R1077" s="9">
        <f t="shared" si="4566"/>
        <v>29782</v>
      </c>
      <c r="S1077" s="9">
        <f t="shared" si="4566"/>
        <v>14311</v>
      </c>
      <c r="T1077" s="9">
        <f t="shared" si="4566"/>
        <v>-57190</v>
      </c>
      <c r="U1077" s="9">
        <f t="shared" si="4566"/>
        <v>-18633</v>
      </c>
      <c r="V1077" s="9">
        <f t="shared" si="4566"/>
        <v>203209</v>
      </c>
      <c r="W1077" s="9">
        <f t="shared" si="4557"/>
        <v>-29960</v>
      </c>
      <c r="X1077" s="9">
        <f t="shared" si="4557"/>
        <v>48969</v>
      </c>
      <c r="Y1077" s="9">
        <f t="shared" si="4557"/>
        <v>-9271</v>
      </c>
      <c r="Z1077" s="9">
        <f t="shared" si="4557"/>
        <v>212946</v>
      </c>
      <c r="AA1077" s="9">
        <f t="shared" si="4557"/>
        <v>-44045</v>
      </c>
      <c r="AB1077" s="9">
        <f t="shared" si="4557"/>
        <v>20821</v>
      </c>
      <c r="AC1077" s="9">
        <f t="shared" si="4557"/>
        <v>66139</v>
      </c>
      <c r="AD1077" s="9">
        <f t="shared" si="4557"/>
        <v>6289</v>
      </c>
      <c r="AE1077" s="9">
        <f t="shared" si="4557"/>
        <v>-10128</v>
      </c>
      <c r="AF1077" s="9">
        <f t="shared" si="4555"/>
        <v>-15439</v>
      </c>
      <c r="AG1077" s="9">
        <f t="shared" si="4555"/>
        <v>6518</v>
      </c>
      <c r="AH1077" s="9">
        <f t="shared" si="4555"/>
        <v>24419</v>
      </c>
      <c r="AI1077" s="9">
        <f t="shared" si="4555"/>
        <v>10950</v>
      </c>
      <c r="AJ1077" s="9">
        <f t="shared" si="4555"/>
        <v>255239</v>
      </c>
    </row>
    <row r="1078" spans="1:36" x14ac:dyDescent="0.2">
      <c r="A1078" s="2" t="str">
        <f t="shared" si="4562"/>
        <v>YE Apr-19</v>
      </c>
      <c r="B1078" s="9">
        <f t="shared" ref="B1078:V1078" si="4567">IF(OR(B861="C",B873="C"),"C",B873-B861)</f>
        <v>2921</v>
      </c>
      <c r="C1078" s="9">
        <f t="shared" si="4567"/>
        <v>127150</v>
      </c>
      <c r="D1078" s="9">
        <f t="shared" si="4567"/>
        <v>39403</v>
      </c>
      <c r="E1078" s="9">
        <f t="shared" si="4567"/>
        <v>63739</v>
      </c>
      <c r="F1078" s="9">
        <f t="shared" si="4567"/>
        <v>-14325</v>
      </c>
      <c r="G1078" s="9">
        <f t="shared" si="4567"/>
        <v>-54345</v>
      </c>
      <c r="H1078" s="9">
        <f t="shared" si="4567"/>
        <v>-20435</v>
      </c>
      <c r="I1078" s="9">
        <f t="shared" si="4567"/>
        <v>-3184</v>
      </c>
      <c r="J1078" s="9">
        <f t="shared" si="4567"/>
        <v>11283</v>
      </c>
      <c r="K1078" s="9">
        <f t="shared" si="4567"/>
        <v>3943</v>
      </c>
      <c r="L1078" s="9">
        <f t="shared" si="4567"/>
        <v>20115</v>
      </c>
      <c r="M1078" s="9">
        <f t="shared" si="4567"/>
        <v>13541</v>
      </c>
      <c r="N1078" s="9">
        <f t="shared" si="4567"/>
        <v>43088</v>
      </c>
      <c r="O1078" s="9">
        <f t="shared" si="4567"/>
        <v>17250</v>
      </c>
      <c r="P1078" s="9">
        <f t="shared" si="4567"/>
        <v>18029</v>
      </c>
      <c r="Q1078" s="9">
        <f t="shared" si="4567"/>
        <v>17740</v>
      </c>
      <c r="R1078" s="9">
        <f t="shared" si="4567"/>
        <v>39925</v>
      </c>
      <c r="S1078" s="9">
        <f t="shared" si="4567"/>
        <v>26680</v>
      </c>
      <c r="T1078" s="9">
        <f t="shared" si="4567"/>
        <v>-44605</v>
      </c>
      <c r="U1078" s="9">
        <f t="shared" si="4567"/>
        <v>-10086</v>
      </c>
      <c r="V1078" s="9">
        <f t="shared" si="4567"/>
        <v>146482</v>
      </c>
      <c r="W1078" s="9">
        <f t="shared" si="4557"/>
        <v>-23386</v>
      </c>
      <c r="X1078" s="9">
        <f t="shared" si="4557"/>
        <v>49058</v>
      </c>
      <c r="Y1078" s="9">
        <f t="shared" si="4557"/>
        <v>-6505</v>
      </c>
      <c r="Z1078" s="9">
        <f t="shared" si="4557"/>
        <v>165651</v>
      </c>
      <c r="AA1078" s="9">
        <f t="shared" si="4557"/>
        <v>-62562</v>
      </c>
      <c r="AB1078" s="9">
        <f t="shared" si="4557"/>
        <v>14509</v>
      </c>
      <c r="AC1078" s="9">
        <f t="shared" si="4557"/>
        <v>48745</v>
      </c>
      <c r="AD1078" s="9">
        <f t="shared" si="4557"/>
        <v>9774</v>
      </c>
      <c r="AE1078" s="9">
        <f t="shared" si="4557"/>
        <v>-5640</v>
      </c>
      <c r="AF1078" s="9">
        <f t="shared" si="4555"/>
        <v>-14835</v>
      </c>
      <c r="AG1078" s="9">
        <f t="shared" si="4555"/>
        <v>8075</v>
      </c>
      <c r="AH1078" s="9">
        <f t="shared" si="4555"/>
        <v>19605</v>
      </c>
      <c r="AI1078" s="9">
        <f t="shared" si="4555"/>
        <v>7336</v>
      </c>
      <c r="AJ1078" s="9">
        <f t="shared" si="4555"/>
        <v>461799</v>
      </c>
    </row>
    <row r="1079" spans="1:36" x14ac:dyDescent="0.2">
      <c r="A1079" s="2" t="str">
        <f t="shared" si="4562"/>
        <v>YE May-19</v>
      </c>
      <c r="B1079" s="9">
        <f t="shared" ref="B1079:V1079" si="4568">IF(OR(B862="C",B874="C"),"C",B874-B862)</f>
        <v>1233</v>
      </c>
      <c r="C1079" s="9">
        <f t="shared" si="4568"/>
        <v>160367</v>
      </c>
      <c r="D1079" s="9">
        <f t="shared" si="4568"/>
        <v>40252</v>
      </c>
      <c r="E1079" s="9">
        <f t="shared" si="4568"/>
        <v>69994</v>
      </c>
      <c r="F1079" s="9">
        <f t="shared" si="4568"/>
        <v>-12943</v>
      </c>
      <c r="G1079" s="9">
        <f t="shared" si="4568"/>
        <v>-62872</v>
      </c>
      <c r="H1079" s="9">
        <f t="shared" si="4568"/>
        <v>-24702</v>
      </c>
      <c r="I1079" s="9">
        <f t="shared" si="4568"/>
        <v>236</v>
      </c>
      <c r="J1079" s="9">
        <f t="shared" si="4568"/>
        <v>13718</v>
      </c>
      <c r="K1079" s="9">
        <f t="shared" si="4568"/>
        <v>-2873</v>
      </c>
      <c r="L1079" s="9">
        <f t="shared" si="4568"/>
        <v>26881</v>
      </c>
      <c r="M1079" s="9">
        <f t="shared" si="4568"/>
        <v>9515</v>
      </c>
      <c r="N1079" s="9">
        <f t="shared" si="4568"/>
        <v>44024</v>
      </c>
      <c r="O1079" s="9">
        <f t="shared" si="4568"/>
        <v>15114</v>
      </c>
      <c r="P1079" s="9">
        <f t="shared" si="4568"/>
        <v>15492</v>
      </c>
      <c r="Q1079" s="9">
        <f t="shared" si="4568"/>
        <v>21420</v>
      </c>
      <c r="R1079" s="9">
        <f t="shared" si="4568"/>
        <v>49877</v>
      </c>
      <c r="S1079" s="9">
        <f t="shared" si="4568"/>
        <v>37862</v>
      </c>
      <c r="T1079" s="9">
        <f t="shared" si="4568"/>
        <v>-41530</v>
      </c>
      <c r="U1079" s="9">
        <f t="shared" si="4568"/>
        <v>-11827</v>
      </c>
      <c r="V1079" s="9">
        <f t="shared" si="4568"/>
        <v>126287</v>
      </c>
      <c r="W1079" s="9">
        <f t="shared" si="4557"/>
        <v>-22770</v>
      </c>
      <c r="X1079" s="9">
        <f t="shared" si="4557"/>
        <v>53197</v>
      </c>
      <c r="Y1079" s="9">
        <f t="shared" si="4557"/>
        <v>-7615</v>
      </c>
      <c r="Z1079" s="9">
        <f t="shared" si="4557"/>
        <v>149100</v>
      </c>
      <c r="AA1079" s="9">
        <f t="shared" si="4557"/>
        <v>-66265</v>
      </c>
      <c r="AB1079" s="9">
        <f t="shared" si="4557"/>
        <v>7019</v>
      </c>
      <c r="AC1079" s="9">
        <f t="shared" si="4557"/>
        <v>25645</v>
      </c>
      <c r="AD1079" s="9">
        <f t="shared" si="4557"/>
        <v>5636</v>
      </c>
      <c r="AE1079" s="9">
        <f t="shared" si="4557"/>
        <v>-2142</v>
      </c>
      <c r="AF1079" s="9">
        <f t="shared" si="4555"/>
        <v>-16911</v>
      </c>
      <c r="AG1079" s="9">
        <f t="shared" si="4555"/>
        <v>8200</v>
      </c>
      <c r="AH1079" s="9">
        <f t="shared" si="4555"/>
        <v>13157</v>
      </c>
      <c r="AI1079" s="9">
        <f t="shared" si="4555"/>
        <v>8654</v>
      </c>
      <c r="AJ1079" s="9">
        <f t="shared" si="4555"/>
        <v>443467</v>
      </c>
    </row>
    <row r="1080" spans="1:36" x14ac:dyDescent="0.2">
      <c r="A1080" s="2" t="str">
        <f t="shared" si="4562"/>
        <v>YE Jun-19</v>
      </c>
      <c r="B1080" s="9">
        <f t="shared" ref="B1080:V1083" si="4569">IF(OR(B863="C",B875="C"),"C",B875-B863)</f>
        <v>2970</v>
      </c>
      <c r="C1080" s="9">
        <f t="shared" si="4569"/>
        <v>207867</v>
      </c>
      <c r="D1080" s="9">
        <f t="shared" si="4569"/>
        <v>44525</v>
      </c>
      <c r="E1080" s="9">
        <f t="shared" si="4569"/>
        <v>81783</v>
      </c>
      <c r="F1080" s="9">
        <f t="shared" si="4569"/>
        <v>2144</v>
      </c>
      <c r="G1080" s="9">
        <f t="shared" si="4569"/>
        <v>-76578</v>
      </c>
      <c r="H1080" s="9">
        <f t="shared" si="4569"/>
        <v>-27479</v>
      </c>
      <c r="I1080" s="9">
        <f t="shared" si="4569"/>
        <v>5961</v>
      </c>
      <c r="J1080" s="9">
        <f t="shared" si="4569"/>
        <v>20655</v>
      </c>
      <c r="K1080" s="9">
        <f t="shared" si="4569"/>
        <v>614</v>
      </c>
      <c r="L1080" s="9">
        <f t="shared" si="4569"/>
        <v>20146</v>
      </c>
      <c r="M1080" s="9">
        <f t="shared" si="4569"/>
        <v>1275</v>
      </c>
      <c r="N1080" s="9">
        <f t="shared" si="4569"/>
        <v>45860</v>
      </c>
      <c r="O1080" s="9">
        <f t="shared" si="4569"/>
        <v>13637</v>
      </c>
      <c r="P1080" s="9">
        <f t="shared" si="4569"/>
        <v>12145</v>
      </c>
      <c r="Q1080" s="9">
        <f t="shared" si="4569"/>
        <v>24837</v>
      </c>
      <c r="R1080" s="9">
        <f t="shared" si="4569"/>
        <v>71021</v>
      </c>
      <c r="S1080" s="9">
        <f t="shared" si="4569"/>
        <v>57347</v>
      </c>
      <c r="T1080" s="9">
        <f t="shared" si="4569"/>
        <v>-27475</v>
      </c>
      <c r="U1080" s="9">
        <f t="shared" si="4569"/>
        <v>-9241</v>
      </c>
      <c r="V1080" s="9">
        <f t="shared" si="4569"/>
        <v>107978</v>
      </c>
      <c r="W1080" s="9">
        <f t="shared" si="4557"/>
        <v>-19868</v>
      </c>
      <c r="X1080" s="9">
        <f t="shared" si="4557"/>
        <v>59509</v>
      </c>
      <c r="Y1080" s="9">
        <f t="shared" si="4557"/>
        <v>-8578</v>
      </c>
      <c r="Z1080" s="9">
        <f t="shared" si="4557"/>
        <v>139042</v>
      </c>
      <c r="AA1080" s="9">
        <f t="shared" si="4557"/>
        <v>-75996</v>
      </c>
      <c r="AB1080" s="9">
        <f t="shared" si="4557"/>
        <v>6128</v>
      </c>
      <c r="AC1080" s="9">
        <f t="shared" si="4557"/>
        <v>42219</v>
      </c>
      <c r="AD1080" s="9">
        <f t="shared" si="4557"/>
        <v>2161</v>
      </c>
      <c r="AE1080" s="9">
        <f t="shared" si="4557"/>
        <v>-4517</v>
      </c>
      <c r="AF1080" s="9">
        <f t="shared" si="4555"/>
        <v>-33182</v>
      </c>
      <c r="AG1080" s="9">
        <f t="shared" si="4555"/>
        <v>7147</v>
      </c>
      <c r="AH1080" s="9">
        <f t="shared" si="4555"/>
        <v>9619</v>
      </c>
      <c r="AI1080" s="9">
        <f t="shared" si="4555"/>
        <v>7842</v>
      </c>
      <c r="AJ1080" s="9">
        <f t="shared" si="4555"/>
        <v>515127</v>
      </c>
    </row>
    <row r="1081" spans="1:36" x14ac:dyDescent="0.2">
      <c r="A1081" s="2" t="str">
        <f t="shared" si="4562"/>
        <v>YE Jul-19</v>
      </c>
      <c r="B1081" s="9">
        <f t="shared" si="4569"/>
        <v>3205</v>
      </c>
      <c r="C1081" s="9">
        <f t="shared" si="4569"/>
        <v>232731</v>
      </c>
      <c r="D1081" s="9">
        <f t="shared" si="4569"/>
        <v>44246</v>
      </c>
      <c r="E1081" s="9">
        <f t="shared" si="4569"/>
        <v>81032</v>
      </c>
      <c r="F1081" s="9">
        <f t="shared" si="4569"/>
        <v>19369</v>
      </c>
      <c r="G1081" s="9">
        <f t="shared" si="4569"/>
        <v>-56328</v>
      </c>
      <c r="H1081" s="9">
        <f t="shared" si="4569"/>
        <v>-35064</v>
      </c>
      <c r="I1081" s="9">
        <f t="shared" si="4569"/>
        <v>6289</v>
      </c>
      <c r="J1081" s="9">
        <f t="shared" si="4569"/>
        <v>23846</v>
      </c>
      <c r="K1081" s="9">
        <f t="shared" si="4569"/>
        <v>4023</v>
      </c>
      <c r="L1081" s="9">
        <f t="shared" si="4569"/>
        <v>25214</v>
      </c>
      <c r="M1081" s="9">
        <f t="shared" si="4569"/>
        <v>-9180</v>
      </c>
      <c r="N1081" s="9">
        <f t="shared" si="4569"/>
        <v>32748</v>
      </c>
      <c r="O1081" s="9">
        <f t="shared" si="4569"/>
        <v>9897</v>
      </c>
      <c r="P1081" s="9">
        <f t="shared" si="4569"/>
        <v>13352</v>
      </c>
      <c r="Q1081" s="9">
        <f t="shared" si="4569"/>
        <v>23029</v>
      </c>
      <c r="R1081" s="9">
        <f t="shared" si="4569"/>
        <v>96980</v>
      </c>
      <c r="S1081" s="9">
        <f t="shared" si="4569"/>
        <v>83187</v>
      </c>
      <c r="T1081" s="9">
        <f t="shared" si="4569"/>
        <v>-27033</v>
      </c>
      <c r="U1081" s="9">
        <f t="shared" si="4569"/>
        <v>2155</v>
      </c>
      <c r="V1081" s="9">
        <f t="shared" si="4569"/>
        <v>74234</v>
      </c>
      <c r="W1081" s="9">
        <f t="shared" si="4557"/>
        <v>-24410</v>
      </c>
      <c r="X1081" s="9">
        <f t="shared" si="4557"/>
        <v>61227</v>
      </c>
      <c r="Y1081" s="9">
        <f t="shared" si="4557"/>
        <v>-11967</v>
      </c>
      <c r="Z1081" s="9">
        <f t="shared" si="4557"/>
        <v>99084</v>
      </c>
      <c r="AA1081" s="9">
        <f t="shared" si="4557"/>
        <v>-82009</v>
      </c>
      <c r="AB1081" s="9">
        <f t="shared" si="4557"/>
        <v>977</v>
      </c>
      <c r="AC1081" s="9">
        <f t="shared" si="4557"/>
        <v>45485</v>
      </c>
      <c r="AD1081" s="9">
        <f t="shared" si="4557"/>
        <v>144</v>
      </c>
      <c r="AE1081" s="9">
        <f t="shared" si="4557"/>
        <v>-5616</v>
      </c>
      <c r="AF1081" s="9">
        <f t="shared" si="4555"/>
        <v>-33555</v>
      </c>
      <c r="AG1081" s="9">
        <f t="shared" si="4555"/>
        <v>6123</v>
      </c>
      <c r="AH1081" s="9">
        <f t="shared" si="4555"/>
        <v>6287</v>
      </c>
      <c r="AI1081" s="9">
        <f t="shared" si="4555"/>
        <v>5177</v>
      </c>
      <c r="AJ1081" s="9">
        <f t="shared" si="4555"/>
        <v>532608</v>
      </c>
    </row>
    <row r="1082" spans="1:36" x14ac:dyDescent="0.2">
      <c r="A1082" s="2" t="str">
        <f t="shared" si="4562"/>
        <v>YE Aug-19</v>
      </c>
      <c r="B1082" s="9">
        <f t="shared" si="4569"/>
        <v>3445</v>
      </c>
      <c r="C1082" s="9">
        <f t="shared" si="4569"/>
        <v>219199</v>
      </c>
      <c r="D1082" s="9">
        <f t="shared" si="4569"/>
        <v>41996</v>
      </c>
      <c r="E1082" s="9">
        <f t="shared" si="4569"/>
        <v>76921</v>
      </c>
      <c r="F1082" s="9">
        <f t="shared" si="4569"/>
        <v>17629</v>
      </c>
      <c r="G1082" s="9">
        <f t="shared" si="4569"/>
        <v>-48278</v>
      </c>
      <c r="H1082" s="9">
        <f t="shared" si="4569"/>
        <v>-43141</v>
      </c>
      <c r="I1082" s="9">
        <f t="shared" si="4569"/>
        <v>9494</v>
      </c>
      <c r="J1082" s="9">
        <f t="shared" si="4569"/>
        <v>29315</v>
      </c>
      <c r="K1082" s="9">
        <f t="shared" si="4569"/>
        <v>4647</v>
      </c>
      <c r="L1082" s="9">
        <f t="shared" si="4569"/>
        <v>21371</v>
      </c>
      <c r="M1082" s="9">
        <f t="shared" si="4569"/>
        <v>-14426</v>
      </c>
      <c r="N1082" s="9">
        <f t="shared" si="4569"/>
        <v>26557</v>
      </c>
      <c r="O1082" s="9">
        <f t="shared" si="4569"/>
        <v>10005</v>
      </c>
      <c r="P1082" s="9">
        <f t="shared" si="4569"/>
        <v>11417</v>
      </c>
      <c r="Q1082" s="9">
        <f t="shared" si="4569"/>
        <v>23898</v>
      </c>
      <c r="R1082" s="9">
        <f t="shared" si="4569"/>
        <v>112089</v>
      </c>
      <c r="S1082" s="9">
        <f t="shared" si="4569"/>
        <v>98604</v>
      </c>
      <c r="T1082" s="9">
        <f t="shared" si="4569"/>
        <v>-8943</v>
      </c>
      <c r="U1082" s="9">
        <f t="shared" si="4569"/>
        <v>14251</v>
      </c>
      <c r="V1082" s="9">
        <f t="shared" si="4569"/>
        <v>51273</v>
      </c>
      <c r="W1082" s="9">
        <f t="shared" si="4557"/>
        <v>-22129</v>
      </c>
      <c r="X1082" s="9">
        <f t="shared" si="4557"/>
        <v>60838</v>
      </c>
      <c r="Y1082" s="9">
        <f t="shared" si="4557"/>
        <v>-14920</v>
      </c>
      <c r="Z1082" s="9">
        <f t="shared" si="4557"/>
        <v>75062</v>
      </c>
      <c r="AA1082" s="9">
        <f t="shared" si="4557"/>
        <v>-78700</v>
      </c>
      <c r="AB1082" s="9">
        <f t="shared" si="4557"/>
        <v>-10189</v>
      </c>
      <c r="AC1082" s="9">
        <f t="shared" si="4557"/>
        <v>71973</v>
      </c>
      <c r="AD1082" s="9">
        <f t="shared" si="4557"/>
        <v>-984</v>
      </c>
      <c r="AE1082" s="9">
        <f t="shared" si="4557"/>
        <v>-9417</v>
      </c>
      <c r="AF1082" s="9">
        <f t="shared" si="4555"/>
        <v>-32364</v>
      </c>
      <c r="AG1082" s="9">
        <f t="shared" si="4555"/>
        <v>4851</v>
      </c>
      <c r="AH1082" s="9">
        <f t="shared" si="4555"/>
        <v>7178</v>
      </c>
      <c r="AI1082" s="9">
        <f t="shared" si="4555"/>
        <v>7211</v>
      </c>
      <c r="AJ1082" s="9">
        <f t="shared" si="4555"/>
        <v>542069</v>
      </c>
    </row>
    <row r="1083" spans="1:36" x14ac:dyDescent="0.2">
      <c r="A1083" s="2" t="str">
        <f t="shared" si="4562"/>
        <v>YE Sep-19</v>
      </c>
      <c r="B1083" s="9">
        <f t="shared" si="4569"/>
        <v>2993</v>
      </c>
      <c r="C1083" s="9">
        <f t="shared" si="4569"/>
        <v>219901</v>
      </c>
      <c r="D1083" s="9">
        <f t="shared" si="4569"/>
        <v>37251</v>
      </c>
      <c r="E1083" s="9">
        <f t="shared" si="4569"/>
        <v>87316</v>
      </c>
      <c r="F1083" s="9">
        <f t="shared" si="4569"/>
        <v>10483</v>
      </c>
      <c r="G1083" s="9">
        <f t="shared" si="4569"/>
        <v>-40123</v>
      </c>
      <c r="H1083" s="9">
        <f t="shared" si="4569"/>
        <v>-51869</v>
      </c>
      <c r="I1083" s="9">
        <f t="shared" si="4569"/>
        <v>9551</v>
      </c>
      <c r="J1083" s="9">
        <f t="shared" si="4569"/>
        <v>28950</v>
      </c>
      <c r="K1083" s="9">
        <f t="shared" si="4569"/>
        <v>10009</v>
      </c>
      <c r="L1083" s="9">
        <f t="shared" si="4569"/>
        <v>24451</v>
      </c>
      <c r="M1083" s="9">
        <f t="shared" si="4569"/>
        <v>-11891</v>
      </c>
      <c r="N1083" s="9">
        <f t="shared" si="4569"/>
        <v>29137</v>
      </c>
      <c r="O1083" s="9">
        <f t="shared" si="4569"/>
        <v>9343</v>
      </c>
      <c r="P1083" s="9">
        <f t="shared" si="4569"/>
        <v>11359</v>
      </c>
      <c r="Q1083" s="9">
        <f t="shared" si="4569"/>
        <v>26566</v>
      </c>
      <c r="R1083" s="9">
        <f t="shared" si="4569"/>
        <v>80487</v>
      </c>
      <c r="S1083" s="9">
        <f t="shared" si="4569"/>
        <v>76059</v>
      </c>
      <c r="T1083" s="9">
        <f t="shared" si="4569"/>
        <v>2740</v>
      </c>
      <c r="U1083" s="9">
        <f t="shared" si="4569"/>
        <v>12044</v>
      </c>
      <c r="V1083" s="9">
        <f t="shared" si="4569"/>
        <v>52520</v>
      </c>
      <c r="W1083" s="9">
        <f t="shared" si="4557"/>
        <v>-24581</v>
      </c>
      <c r="X1083" s="9">
        <f t="shared" si="4557"/>
        <v>54956</v>
      </c>
      <c r="Y1083" s="9">
        <f t="shared" si="4557"/>
        <v>-13983</v>
      </c>
      <c r="Z1083" s="9">
        <f t="shared" si="4557"/>
        <v>68912</v>
      </c>
      <c r="AA1083" s="9">
        <f t="shared" si="4557"/>
        <v>-81481</v>
      </c>
      <c r="AB1083" s="9">
        <f t="shared" si="4557"/>
        <v>-18994</v>
      </c>
      <c r="AC1083" s="9">
        <f t="shared" si="4557"/>
        <v>76666</v>
      </c>
      <c r="AD1083" s="9">
        <f t="shared" si="4557"/>
        <v>-6771</v>
      </c>
      <c r="AE1083" s="9">
        <f t="shared" si="4557"/>
        <v>-14842</v>
      </c>
      <c r="AF1083" s="9">
        <f t="shared" si="4555"/>
        <v>-43889</v>
      </c>
      <c r="AG1083" s="9">
        <f t="shared" si="4555"/>
        <v>1924</v>
      </c>
      <c r="AH1083" s="9">
        <f t="shared" si="4555"/>
        <v>2025</v>
      </c>
      <c r="AI1083" s="9">
        <f t="shared" si="4555"/>
        <v>4317</v>
      </c>
      <c r="AJ1083" s="9">
        <f t="shared" si="4555"/>
        <v>486568</v>
      </c>
    </row>
    <row r="1085" spans="1:36" x14ac:dyDescent="0.2">
      <c r="A1085" s="4" t="s">
        <v>53</v>
      </c>
      <c r="K1085" s="4" t="s">
        <v>53</v>
      </c>
      <c r="W1085" s="4" t="s">
        <v>53</v>
      </c>
      <c r="AG1085" s="4" t="s">
        <v>53</v>
      </c>
    </row>
    <row r="1086" spans="1:36" ht="38.25" x14ac:dyDescent="0.2">
      <c r="B1086" s="3" t="str">
        <f t="shared" ref="B1086:AJ1086" si="4570">B4</f>
        <v>Northland</v>
      </c>
      <c r="C1086" s="3" t="str">
        <f t="shared" si="4570"/>
        <v>Auckland</v>
      </c>
      <c r="D1086" s="3" t="str">
        <f t="shared" si="4570"/>
        <v>Coromandel</v>
      </c>
      <c r="E1086" s="3" t="str">
        <f t="shared" si="4570"/>
        <v>Waikato</v>
      </c>
      <c r="F1086" s="3" t="str">
        <f t="shared" si="4570"/>
        <v xml:space="preserve">Bay of Plenty </v>
      </c>
      <c r="G1086" s="3" t="str">
        <f t="shared" si="4570"/>
        <v>Rotorua</v>
      </c>
      <c r="H1086" s="3" t="str">
        <f t="shared" si="4570"/>
        <v>Taupo</v>
      </c>
      <c r="I1086" s="3" t="str">
        <f t="shared" si="4570"/>
        <v>Whakatane-Kawerau</v>
      </c>
      <c r="J1086" s="3" t="str">
        <f t="shared" si="4570"/>
        <v>Gisborne</v>
      </c>
      <c r="K1086" s="3" t="str">
        <f t="shared" si="4570"/>
        <v>Taranaki</v>
      </c>
      <c r="L1086" s="3" t="str">
        <f t="shared" si="4570"/>
        <v>Hawke's Bay</v>
      </c>
      <c r="M1086" s="3" t="str">
        <f t="shared" si="4570"/>
        <v>Ruapehu</v>
      </c>
      <c r="N1086" s="3" t="str">
        <f t="shared" si="4570"/>
        <v>Manawatu</v>
      </c>
      <c r="O1086" s="3" t="str">
        <f t="shared" si="4570"/>
        <v>Wanganui</v>
      </c>
      <c r="P1086" s="3" t="str">
        <f t="shared" si="4570"/>
        <v>Wairarapa</v>
      </c>
      <c r="Q1086" s="3" t="str">
        <f t="shared" si="4570"/>
        <v>Kapiti-Horowhenua</v>
      </c>
      <c r="R1086" s="3" t="str">
        <f t="shared" si="4570"/>
        <v>Wellington</v>
      </c>
      <c r="S1086" s="3" t="str">
        <f t="shared" si="4570"/>
        <v>Wellington City</v>
      </c>
      <c r="T1086" s="3" t="str">
        <f t="shared" si="4570"/>
        <v>Marlborough</v>
      </c>
      <c r="U1086" s="3" t="str">
        <f t="shared" si="4570"/>
        <v>Nelson-Tasman</v>
      </c>
      <c r="V1086" s="3" t="str">
        <f t="shared" si="4570"/>
        <v>Canterbury</v>
      </c>
      <c r="W1086" s="3" t="str">
        <f t="shared" si="4570"/>
        <v>Hurunui</v>
      </c>
      <c r="X1086" s="3" t="str">
        <f t="shared" si="4570"/>
        <v>Mackenzie</v>
      </c>
      <c r="Y1086" s="3" t="str">
        <f t="shared" si="4570"/>
        <v>Timaru</v>
      </c>
      <c r="Z1086" s="3" t="str">
        <f t="shared" si="4570"/>
        <v>Combined Canterbury RTOs</v>
      </c>
      <c r="AA1086" s="3" t="str">
        <f t="shared" si="4570"/>
        <v>West Coast</v>
      </c>
      <c r="AB1086" s="3" t="str">
        <f t="shared" si="4570"/>
        <v>Wanaka</v>
      </c>
      <c r="AC1086" s="3" t="str">
        <f t="shared" si="4570"/>
        <v>Queenstown</v>
      </c>
      <c r="AD1086" s="3" t="str">
        <f t="shared" si="4570"/>
        <v>Waitaki</v>
      </c>
      <c r="AE1086" s="3" t="str">
        <f t="shared" si="4570"/>
        <v>Central Otago</v>
      </c>
      <c r="AF1086" s="3" t="str">
        <f t="shared" si="4570"/>
        <v>Dunedin</v>
      </c>
      <c r="AG1086" s="3" t="str">
        <f t="shared" si="4570"/>
        <v>Clutha</v>
      </c>
      <c r="AH1086" s="3" t="str">
        <f t="shared" si="4570"/>
        <v>Fiordland</v>
      </c>
      <c r="AI1086" s="3" t="str">
        <f t="shared" si="4570"/>
        <v>Southland</v>
      </c>
      <c r="AJ1086" s="3" t="str">
        <f t="shared" si="4570"/>
        <v>Total NZ</v>
      </c>
    </row>
    <row r="1087" spans="1:36" x14ac:dyDescent="0.2">
      <c r="A1087" s="2" t="str">
        <f t="shared" ref="A1087:A1118" si="4571">A677</f>
        <v>YE Dec-02</v>
      </c>
      <c r="B1087" s="26">
        <f t="shared" ref="B1087:AJ1087" si="4572">IF(OR(B665="C",B677="C"),"C",(B677/B665)-1)</f>
        <v>6.8875969835202833E-2</v>
      </c>
      <c r="C1087" s="26">
        <f t="shared" si="4572"/>
        <v>0.12724234059152639</v>
      </c>
      <c r="D1087" s="26">
        <f t="shared" si="4572"/>
        <v>5.5935794841543984E-2</v>
      </c>
      <c r="E1087" s="26">
        <f t="shared" si="4572"/>
        <v>6.8781874301448553E-2</v>
      </c>
      <c r="F1087" s="26">
        <f t="shared" si="4572"/>
        <v>1.518399473259624E-2</v>
      </c>
      <c r="G1087" s="26">
        <f t="shared" si="4572"/>
        <v>4.6955528000070634E-2</v>
      </c>
      <c r="H1087" s="26">
        <f t="shared" si="4572"/>
        <v>4.930525812524289E-2</v>
      </c>
      <c r="I1087" s="26">
        <f t="shared" si="4572"/>
        <v>3.3942546726820844E-2</v>
      </c>
      <c r="J1087" s="26">
        <f t="shared" si="4572"/>
        <v>-1.1698151328417006E-2</v>
      </c>
      <c r="K1087" s="26">
        <f t="shared" si="4572"/>
        <v>3.3779757317962789E-2</v>
      </c>
      <c r="L1087" s="26">
        <f t="shared" si="4572"/>
        <v>7.1016035955332457E-2</v>
      </c>
      <c r="M1087" s="26">
        <f t="shared" si="4572"/>
        <v>0.14172826821888718</v>
      </c>
      <c r="N1087" s="26">
        <f t="shared" si="4572"/>
        <v>9.4671165325720175E-2</v>
      </c>
      <c r="O1087" s="26">
        <f t="shared" si="4572"/>
        <v>-3.3842971006260325E-2</v>
      </c>
      <c r="P1087" s="26">
        <f t="shared" si="4572"/>
        <v>8.2418683114555247E-2</v>
      </c>
      <c r="Q1087" s="26">
        <f t="shared" si="4572"/>
        <v>-2.6473016424784945E-2</v>
      </c>
      <c r="R1087" s="26">
        <f t="shared" si="4572"/>
        <v>5.5735451986111073E-2</v>
      </c>
      <c r="S1087" s="26">
        <f t="shared" si="4572"/>
        <v>7.9745603278918553E-2</v>
      </c>
      <c r="T1087" s="26">
        <f t="shared" si="4572"/>
        <v>-6.2241295349403369E-3</v>
      </c>
      <c r="U1087" s="26">
        <f t="shared" si="4572"/>
        <v>4.160645306636046E-2</v>
      </c>
      <c r="V1087" s="26">
        <f t="shared" si="4572"/>
        <v>8.7044299178657747E-2</v>
      </c>
      <c r="W1087" s="26">
        <f t="shared" si="4572"/>
        <v>3.3113537275249572E-2</v>
      </c>
      <c r="X1087" s="26">
        <f t="shared" si="4572"/>
        <v>5.7546323283795164E-2</v>
      </c>
      <c r="Y1087" s="26">
        <f t="shared" si="4572"/>
        <v>-2.0283799915283618E-2</v>
      </c>
      <c r="Z1087" s="26">
        <f t="shared" si="4572"/>
        <v>7.6121572010432681E-2</v>
      </c>
      <c r="AA1087" s="26">
        <f t="shared" si="4572"/>
        <v>2.8288503624144479E-2</v>
      </c>
      <c r="AB1087" s="26">
        <f t="shared" si="4572"/>
        <v>6.2611510979207807E-2</v>
      </c>
      <c r="AC1087" s="26">
        <f t="shared" si="4572"/>
        <v>5.1843147177017546E-3</v>
      </c>
      <c r="AD1087" s="26">
        <f t="shared" si="4572"/>
        <v>0.10610879319845701</v>
      </c>
      <c r="AE1087" s="26">
        <f t="shared" si="4572"/>
        <v>9.7115605554018547E-2</v>
      </c>
      <c r="AF1087" s="26">
        <f t="shared" si="4572"/>
        <v>7.2036820676225854E-2</v>
      </c>
      <c r="AG1087" s="26">
        <f t="shared" si="4572"/>
        <v>-5.6813247257041954E-2</v>
      </c>
      <c r="AH1087" s="26">
        <f t="shared" si="4572"/>
        <v>0.10706485465570381</v>
      </c>
      <c r="AI1087" s="26">
        <f t="shared" si="4572"/>
        <v>0.10170430808842967</v>
      </c>
      <c r="AJ1087" s="26">
        <f t="shared" si="4572"/>
        <v>6.5200386374874464E-2</v>
      </c>
    </row>
    <row r="1088" spans="1:36" x14ac:dyDescent="0.2">
      <c r="A1088" s="2" t="str">
        <f t="shared" si="4571"/>
        <v>YE Jan-03</v>
      </c>
      <c r="B1088" s="26">
        <f t="shared" ref="B1088:AJ1088" si="4573">IF(OR(B666="C",B678="C"),"C",(B678/B666)-1)</f>
        <v>5.3763433675528383E-2</v>
      </c>
      <c r="C1088" s="26">
        <f t="shared" si="4573"/>
        <v>0.12255791371654534</v>
      </c>
      <c r="D1088" s="26">
        <f t="shared" si="4573"/>
        <v>2.9815218456684445E-2</v>
      </c>
      <c r="E1088" s="26">
        <f t="shared" si="4573"/>
        <v>7.4982305315310693E-2</v>
      </c>
      <c r="F1088" s="26">
        <f t="shared" si="4573"/>
        <v>7.8144173913483606E-3</v>
      </c>
      <c r="G1088" s="26">
        <f t="shared" si="4573"/>
        <v>5.1814610226567748E-2</v>
      </c>
      <c r="H1088" s="26">
        <f t="shared" si="4573"/>
        <v>5.8034568473320558E-2</v>
      </c>
      <c r="I1088" s="26">
        <f t="shared" si="4573"/>
        <v>4.1586671286887533E-2</v>
      </c>
      <c r="J1088" s="26">
        <f t="shared" si="4573"/>
        <v>-8.039190566636778E-2</v>
      </c>
      <c r="K1088" s="26">
        <f t="shared" si="4573"/>
        <v>4.4975860413902113E-2</v>
      </c>
      <c r="L1088" s="26">
        <f t="shared" si="4573"/>
        <v>5.3217743761922121E-2</v>
      </c>
      <c r="M1088" s="26">
        <f t="shared" si="4573"/>
        <v>0.13715429484737807</v>
      </c>
      <c r="N1088" s="26">
        <f t="shared" si="4573"/>
        <v>7.8975532803365445E-2</v>
      </c>
      <c r="O1088" s="26">
        <f t="shared" si="4573"/>
        <v>-4.9715390145310123E-2</v>
      </c>
      <c r="P1088" s="26">
        <f t="shared" si="4573"/>
        <v>0.12239718827314516</v>
      </c>
      <c r="Q1088" s="26">
        <f t="shared" si="4573"/>
        <v>-1.4898101826627208E-2</v>
      </c>
      <c r="R1088" s="26">
        <f t="shared" si="4573"/>
        <v>4.7351952790102514E-2</v>
      </c>
      <c r="S1088" s="26">
        <f t="shared" si="4573"/>
        <v>7.3753087556189589E-2</v>
      </c>
      <c r="T1088" s="26">
        <f t="shared" si="4573"/>
        <v>-9.7101506995781461E-3</v>
      </c>
      <c r="U1088" s="26">
        <f t="shared" si="4573"/>
        <v>6.6191256114201957E-2</v>
      </c>
      <c r="V1088" s="26">
        <f t="shared" si="4573"/>
        <v>9.059078143364907E-2</v>
      </c>
      <c r="W1088" s="26">
        <f t="shared" si="4573"/>
        <v>4.7133284368397588E-2</v>
      </c>
      <c r="X1088" s="26">
        <f t="shared" si="4573"/>
        <v>8.1891787516812586E-2</v>
      </c>
      <c r="Y1088" s="26">
        <f t="shared" si="4573"/>
        <v>-1.4851700338570417E-2</v>
      </c>
      <c r="Z1088" s="26">
        <f t="shared" si="4573"/>
        <v>8.2023659969134854E-2</v>
      </c>
      <c r="AA1088" s="26">
        <f t="shared" si="4573"/>
        <v>4.7783585099438364E-2</v>
      </c>
      <c r="AB1088" s="26">
        <f t="shared" si="4573"/>
        <v>9.5411049338284926E-2</v>
      </c>
      <c r="AC1088" s="26">
        <f t="shared" si="4573"/>
        <v>-2.0259765427150689E-2</v>
      </c>
      <c r="AD1088" s="26">
        <f t="shared" si="4573"/>
        <v>8.0509984353456909E-2</v>
      </c>
      <c r="AE1088" s="26">
        <f t="shared" si="4573"/>
        <v>0.13178502621514632</v>
      </c>
      <c r="AF1088" s="26">
        <f t="shared" si="4573"/>
        <v>6.9413818320384069E-2</v>
      </c>
      <c r="AG1088" s="26">
        <f t="shared" si="4573"/>
        <v>-3.9943567586632533E-2</v>
      </c>
      <c r="AH1088" s="26">
        <f t="shared" si="4573"/>
        <v>0.13160454915258102</v>
      </c>
      <c r="AI1088" s="26">
        <f t="shared" si="4573"/>
        <v>7.6582053797795702E-2</v>
      </c>
      <c r="AJ1088" s="26">
        <f t="shared" si="4573"/>
        <v>6.2865368292579271E-2</v>
      </c>
    </row>
    <row r="1089" spans="1:36" x14ac:dyDescent="0.2">
      <c r="A1089" s="2" t="str">
        <f t="shared" si="4571"/>
        <v>YE Feb-03</v>
      </c>
      <c r="B1089" s="26">
        <f t="shared" ref="B1089:AJ1089" si="4574">IF(OR(B667="C",B679="C"),"C",(B679/B667)-1)</f>
        <v>4.6875330918948688E-2</v>
      </c>
      <c r="C1089" s="26">
        <f t="shared" si="4574"/>
        <v>0.11845370586875048</v>
      </c>
      <c r="D1089" s="26">
        <f t="shared" si="4574"/>
        <v>3.4135469202341229E-2</v>
      </c>
      <c r="E1089" s="26">
        <f t="shared" si="4574"/>
        <v>8.4445053345435284E-2</v>
      </c>
      <c r="F1089" s="26">
        <f t="shared" si="4574"/>
        <v>1.4732143422941935E-2</v>
      </c>
      <c r="G1089" s="26">
        <f t="shared" si="4574"/>
        <v>4.9270278977779247E-2</v>
      </c>
      <c r="H1089" s="26">
        <f t="shared" si="4574"/>
        <v>5.7971849853962309E-2</v>
      </c>
      <c r="I1089" s="26">
        <f t="shared" si="4574"/>
        <v>3.2458949249730029E-2</v>
      </c>
      <c r="J1089" s="26">
        <f t="shared" si="4574"/>
        <v>-0.10882483885329364</v>
      </c>
      <c r="K1089" s="26">
        <f t="shared" si="4574"/>
        <v>5.2822659859728116E-2</v>
      </c>
      <c r="L1089" s="26">
        <f t="shared" si="4574"/>
        <v>4.6167165720066405E-2</v>
      </c>
      <c r="M1089" s="26">
        <f t="shared" si="4574"/>
        <v>0.12503506000797149</v>
      </c>
      <c r="N1089" s="26">
        <f t="shared" si="4574"/>
        <v>6.9733923478723092E-2</v>
      </c>
      <c r="O1089" s="26">
        <f t="shared" si="4574"/>
        <v>-1.5071292832470773E-2</v>
      </c>
      <c r="P1089" s="26">
        <f t="shared" si="4574"/>
        <v>0.10092390338729729</v>
      </c>
      <c r="Q1089" s="26">
        <f t="shared" si="4574"/>
        <v>-3.354530393084254E-2</v>
      </c>
      <c r="R1089" s="26">
        <f t="shared" si="4574"/>
        <v>4.5737728508763231E-2</v>
      </c>
      <c r="S1089" s="26">
        <f t="shared" si="4574"/>
        <v>6.5678611770235484E-2</v>
      </c>
      <c r="T1089" s="26">
        <f t="shared" si="4574"/>
        <v>-9.8243365084427214E-3</v>
      </c>
      <c r="U1089" s="26">
        <f t="shared" si="4574"/>
        <v>6.0964680280759742E-2</v>
      </c>
      <c r="V1089" s="26">
        <f t="shared" si="4574"/>
        <v>8.9980915797220895E-2</v>
      </c>
      <c r="W1089" s="26">
        <f t="shared" si="4574"/>
        <v>4.6784258070329487E-2</v>
      </c>
      <c r="X1089" s="26">
        <f t="shared" si="4574"/>
        <v>9.1337196752071526E-2</v>
      </c>
      <c r="Y1089" s="26">
        <f t="shared" si="4574"/>
        <v>-1.1180561244897858E-3</v>
      </c>
      <c r="Z1089" s="26">
        <f t="shared" si="4574"/>
        <v>8.2964761519753516E-2</v>
      </c>
      <c r="AA1089" s="26">
        <f t="shared" si="4574"/>
        <v>6.6408605375547936E-2</v>
      </c>
      <c r="AB1089" s="26">
        <f t="shared" si="4574"/>
        <v>0.12726147759479467</v>
      </c>
      <c r="AC1089" s="26">
        <f t="shared" si="4574"/>
        <v>-1.9995766177625995E-2</v>
      </c>
      <c r="AD1089" s="26">
        <f t="shared" si="4574"/>
        <v>0.10292216088144879</v>
      </c>
      <c r="AE1089" s="26">
        <f t="shared" si="4574"/>
        <v>0.13426007474232948</v>
      </c>
      <c r="AF1089" s="26">
        <f t="shared" si="4574"/>
        <v>5.4342361157152741E-2</v>
      </c>
      <c r="AG1089" s="26">
        <f t="shared" si="4574"/>
        <v>-4.5433268971973528E-2</v>
      </c>
      <c r="AH1089" s="26">
        <f t="shared" si="4574"/>
        <v>0.14391129317042162</v>
      </c>
      <c r="AI1089" s="26">
        <f t="shared" si="4574"/>
        <v>7.6383115515502142E-2</v>
      </c>
      <c r="AJ1089" s="26">
        <f t="shared" si="4574"/>
        <v>6.2440570651901561E-2</v>
      </c>
    </row>
    <row r="1090" spans="1:36" x14ac:dyDescent="0.2">
      <c r="A1090" s="2" t="str">
        <f t="shared" si="4571"/>
        <v>YE Mar-03</v>
      </c>
      <c r="B1090" s="26">
        <f t="shared" ref="B1090:AJ1090" si="4575">IF(OR(B668="C",B680="C"),"C",(B680/B668)-1)</f>
        <v>6.9895431674935615E-3</v>
      </c>
      <c r="C1090" s="26">
        <f t="shared" si="4575"/>
        <v>0.1015181178509077</v>
      </c>
      <c r="D1090" s="26">
        <f t="shared" si="4575"/>
        <v>-4.4871158893509122E-3</v>
      </c>
      <c r="E1090" s="26">
        <f t="shared" si="4575"/>
        <v>8.1525799495854478E-2</v>
      </c>
      <c r="F1090" s="26">
        <f t="shared" si="4575"/>
        <v>-3.053766966752125E-2</v>
      </c>
      <c r="G1090" s="26">
        <f t="shared" si="4575"/>
        <v>2.3317929910160906E-2</v>
      </c>
      <c r="H1090" s="26">
        <f t="shared" si="4575"/>
        <v>4.2189470040145727E-2</v>
      </c>
      <c r="I1090" s="26">
        <f t="shared" si="4575"/>
        <v>-1.3294044467852317E-2</v>
      </c>
      <c r="J1090" s="26">
        <f t="shared" si="4575"/>
        <v>-0.12874557847079726</v>
      </c>
      <c r="K1090" s="26">
        <f t="shared" si="4575"/>
        <v>6.1423772051844683E-2</v>
      </c>
      <c r="L1090" s="26">
        <f t="shared" si="4575"/>
        <v>5.6560037088548842E-3</v>
      </c>
      <c r="M1090" s="26">
        <f t="shared" si="4575"/>
        <v>7.9324480947815745E-2</v>
      </c>
      <c r="N1090" s="26">
        <f t="shared" si="4575"/>
        <v>1.5470216274572568E-2</v>
      </c>
      <c r="O1090" s="26">
        <f t="shared" si="4575"/>
        <v>-1.6057625152408384E-2</v>
      </c>
      <c r="P1090" s="26">
        <f t="shared" si="4575"/>
        <v>6.4638802678863128E-2</v>
      </c>
      <c r="Q1090" s="26">
        <f t="shared" si="4575"/>
        <v>-0.10013889772462203</v>
      </c>
      <c r="R1090" s="26">
        <f t="shared" si="4575"/>
        <v>3.728778931666743E-2</v>
      </c>
      <c r="S1090" s="26">
        <f t="shared" si="4575"/>
        <v>5.6774384597809036E-2</v>
      </c>
      <c r="T1090" s="26">
        <f t="shared" si="4575"/>
        <v>-3.8621293820895075E-2</v>
      </c>
      <c r="U1090" s="26">
        <f t="shared" si="4575"/>
        <v>4.5642661288800568E-2</v>
      </c>
      <c r="V1090" s="26">
        <f t="shared" si="4575"/>
        <v>5.4054909568054033E-2</v>
      </c>
      <c r="W1090" s="26">
        <f t="shared" si="4575"/>
        <v>1.4542381535048721E-2</v>
      </c>
      <c r="X1090" s="26">
        <f t="shared" si="4575"/>
        <v>5.2651732720658595E-2</v>
      </c>
      <c r="Y1090" s="26">
        <f t="shared" si="4575"/>
        <v>-2.2552639457140033E-2</v>
      </c>
      <c r="Z1090" s="26">
        <f t="shared" si="4575"/>
        <v>4.7820014121385812E-2</v>
      </c>
      <c r="AA1090" s="26">
        <f t="shared" si="4575"/>
        <v>6.8996343454535314E-2</v>
      </c>
      <c r="AB1090" s="26">
        <f t="shared" si="4575"/>
        <v>0.11947907220662302</v>
      </c>
      <c r="AC1090" s="26">
        <f t="shared" si="4575"/>
        <v>-3.7517209840395416E-2</v>
      </c>
      <c r="AD1090" s="26">
        <f t="shared" si="4575"/>
        <v>2.2197937807117318E-2</v>
      </c>
      <c r="AE1090" s="26">
        <f t="shared" si="4575"/>
        <v>6.5908750799258176E-2</v>
      </c>
      <c r="AF1090" s="26">
        <f t="shared" si="4575"/>
        <v>4.8581730868065387E-2</v>
      </c>
      <c r="AG1090" s="26">
        <f t="shared" si="4575"/>
        <v>-1.3030957523398112E-2</v>
      </c>
      <c r="AH1090" s="26">
        <f t="shared" si="4575"/>
        <v>0.12995239011655646</v>
      </c>
      <c r="AI1090" s="26">
        <f t="shared" si="4575"/>
        <v>6.2350015271172454E-2</v>
      </c>
      <c r="AJ1090" s="26">
        <f t="shared" si="4575"/>
        <v>3.8666014428638817E-2</v>
      </c>
    </row>
    <row r="1091" spans="1:36" x14ac:dyDescent="0.2">
      <c r="A1091" s="2" t="str">
        <f t="shared" si="4571"/>
        <v>YE Apr-03</v>
      </c>
      <c r="B1091" s="26">
        <f t="shared" ref="B1091:AJ1091" si="4576">IF(OR(B669="C",B681="C"),"C",(B681/B669)-1)</f>
        <v>2.1959678957354845E-2</v>
      </c>
      <c r="C1091" s="26">
        <f t="shared" si="4576"/>
        <v>9.2413578098444304E-2</v>
      </c>
      <c r="D1091" s="26">
        <f t="shared" si="4576"/>
        <v>9.6821018366155531E-3</v>
      </c>
      <c r="E1091" s="26">
        <f t="shared" si="4576"/>
        <v>9.0557462358739738E-2</v>
      </c>
      <c r="F1091" s="26">
        <f t="shared" si="4576"/>
        <v>-1.1103064806717522E-2</v>
      </c>
      <c r="G1091" s="26">
        <f t="shared" si="4576"/>
        <v>3.6626310374032522E-2</v>
      </c>
      <c r="H1091" s="26">
        <f t="shared" si="4576"/>
        <v>6.054737074980765E-2</v>
      </c>
      <c r="I1091" s="26">
        <f t="shared" si="4576"/>
        <v>1.3451494763508931E-2</v>
      </c>
      <c r="J1091" s="26">
        <f t="shared" si="4576"/>
        <v>-8.547107550090971E-2</v>
      </c>
      <c r="K1091" s="26">
        <f t="shared" si="4576"/>
        <v>0.11967015388389468</v>
      </c>
      <c r="L1091" s="26">
        <f t="shared" si="4576"/>
        <v>3.4424339449729002E-2</v>
      </c>
      <c r="M1091" s="26">
        <f t="shared" si="4576"/>
        <v>7.4710037622485626E-2</v>
      </c>
      <c r="N1091" s="26">
        <f t="shared" si="4576"/>
        <v>3.24233804640226E-2</v>
      </c>
      <c r="O1091" s="26">
        <f t="shared" si="4576"/>
        <v>4.0361206870252353E-2</v>
      </c>
      <c r="P1091" s="26">
        <f t="shared" si="4576"/>
        <v>8.5091843288375157E-2</v>
      </c>
      <c r="Q1091" s="26">
        <f t="shared" si="4576"/>
        <v>-6.7800714654727035E-2</v>
      </c>
      <c r="R1091" s="26">
        <f t="shared" si="4576"/>
        <v>4.1326571286649072E-2</v>
      </c>
      <c r="S1091" s="26">
        <f t="shared" si="4576"/>
        <v>5.5558378859102975E-2</v>
      </c>
      <c r="T1091" s="26">
        <f t="shared" si="4576"/>
        <v>-2.3182822554490334E-2</v>
      </c>
      <c r="U1091" s="26">
        <f t="shared" si="4576"/>
        <v>6.2072291060731644E-2</v>
      </c>
      <c r="V1091" s="26">
        <f t="shared" si="4576"/>
        <v>6.0358165589559309E-2</v>
      </c>
      <c r="W1091" s="26">
        <f t="shared" si="4576"/>
        <v>3.8325351651367301E-2</v>
      </c>
      <c r="X1091" s="26">
        <f t="shared" si="4576"/>
        <v>6.7351987854079809E-2</v>
      </c>
      <c r="Y1091" s="26">
        <f t="shared" si="4576"/>
        <v>-5.9141253660383031E-3</v>
      </c>
      <c r="Z1091" s="26">
        <f t="shared" si="4576"/>
        <v>5.6284230409508584E-2</v>
      </c>
      <c r="AA1091" s="26">
        <f t="shared" si="4576"/>
        <v>9.1403122187393215E-2</v>
      </c>
      <c r="AB1091" s="26">
        <f t="shared" si="4576"/>
        <v>0.12111102692053732</v>
      </c>
      <c r="AC1091" s="26">
        <f t="shared" si="4576"/>
        <v>-3.9949786315996771E-2</v>
      </c>
      <c r="AD1091" s="26">
        <f t="shared" si="4576"/>
        <v>2.8563459893644616E-2</v>
      </c>
      <c r="AE1091" s="26">
        <f t="shared" si="4576"/>
        <v>0.10774367711611643</v>
      </c>
      <c r="AF1091" s="26">
        <f t="shared" si="4576"/>
        <v>6.1412747959551206E-2</v>
      </c>
      <c r="AG1091" s="26">
        <f t="shared" si="4576"/>
        <v>-7.9114152482423483E-3</v>
      </c>
      <c r="AH1091" s="26">
        <f t="shared" si="4576"/>
        <v>0.12280499012211155</v>
      </c>
      <c r="AI1091" s="26">
        <f t="shared" si="4576"/>
        <v>4.3405291826710712E-2</v>
      </c>
      <c r="AJ1091" s="26">
        <f t="shared" si="4576"/>
        <v>4.7905483093134693E-2</v>
      </c>
    </row>
    <row r="1092" spans="1:36" x14ac:dyDescent="0.2">
      <c r="A1092" s="2" t="str">
        <f t="shared" si="4571"/>
        <v>YE May-03</v>
      </c>
      <c r="B1092" s="26">
        <f t="shared" ref="B1092:AJ1092" si="4577">IF(OR(B670="C",B682="C"),"C",(B682/B670)-1)</f>
        <v>1.6528512164523113E-2</v>
      </c>
      <c r="C1092" s="26">
        <f t="shared" si="4577"/>
        <v>8.0058724009619109E-2</v>
      </c>
      <c r="D1092" s="26">
        <f t="shared" si="4577"/>
        <v>6.7488921713441119E-3</v>
      </c>
      <c r="E1092" s="26">
        <f t="shared" si="4577"/>
        <v>8.8937715055343203E-2</v>
      </c>
      <c r="F1092" s="26">
        <f t="shared" si="4577"/>
        <v>-1.8846985985925047E-2</v>
      </c>
      <c r="G1092" s="26">
        <f t="shared" si="4577"/>
        <v>2.4581256574753851E-2</v>
      </c>
      <c r="H1092" s="26">
        <f t="shared" si="4577"/>
        <v>4.8647904028981337E-2</v>
      </c>
      <c r="I1092" s="26">
        <f t="shared" si="4577"/>
        <v>5.4509550546459895E-3</v>
      </c>
      <c r="J1092" s="26">
        <f t="shared" si="4577"/>
        <v>-8.5609731975076597E-2</v>
      </c>
      <c r="K1092" s="26">
        <f t="shared" si="4577"/>
        <v>0.14322833088992337</v>
      </c>
      <c r="L1092" s="26">
        <f t="shared" si="4577"/>
        <v>3.4028058282880025E-2</v>
      </c>
      <c r="M1092" s="26">
        <f t="shared" si="4577"/>
        <v>6.0633959357989209E-2</v>
      </c>
      <c r="N1092" s="26">
        <f t="shared" si="4577"/>
        <v>2.2143172129942768E-2</v>
      </c>
      <c r="O1092" s="26">
        <f t="shared" si="4577"/>
        <v>5.8038635349081824E-2</v>
      </c>
      <c r="P1092" s="26">
        <f t="shared" si="4577"/>
        <v>8.564424225950229E-2</v>
      </c>
      <c r="Q1092" s="26">
        <f t="shared" si="4577"/>
        <v>-6.8764456437933719E-2</v>
      </c>
      <c r="R1092" s="26">
        <f t="shared" si="4577"/>
        <v>4.5931801724705457E-2</v>
      </c>
      <c r="S1092" s="26">
        <f t="shared" si="4577"/>
        <v>5.6918107892780734E-2</v>
      </c>
      <c r="T1092" s="26">
        <f t="shared" si="4577"/>
        <v>-1.8733149344787314E-2</v>
      </c>
      <c r="U1092" s="26">
        <f t="shared" si="4577"/>
        <v>6.4326042130526284E-2</v>
      </c>
      <c r="V1092" s="26">
        <f t="shared" si="4577"/>
        <v>5.2639264658690399E-2</v>
      </c>
      <c r="W1092" s="26">
        <f t="shared" si="4577"/>
        <v>4.5953573134698056E-2</v>
      </c>
      <c r="X1092" s="26">
        <f t="shared" si="4577"/>
        <v>5.8104751776012042E-2</v>
      </c>
      <c r="Y1092" s="26">
        <f t="shared" si="4577"/>
        <v>6.7374655169087916E-3</v>
      </c>
      <c r="Z1092" s="26">
        <f t="shared" si="4577"/>
        <v>5.0368528532564794E-2</v>
      </c>
      <c r="AA1092" s="26">
        <f t="shared" si="4577"/>
        <v>9.8064992583919652E-2</v>
      </c>
      <c r="AB1092" s="26">
        <f t="shared" si="4577"/>
        <v>0.12196380429033971</v>
      </c>
      <c r="AC1092" s="26">
        <f t="shared" si="4577"/>
        <v>-4.5447657538630337E-2</v>
      </c>
      <c r="AD1092" s="26">
        <f t="shared" si="4577"/>
        <v>2.4335694323273316E-2</v>
      </c>
      <c r="AE1092" s="26">
        <f t="shared" si="4577"/>
        <v>0.10631377145401188</v>
      </c>
      <c r="AF1092" s="26">
        <f t="shared" si="4577"/>
        <v>6.2180512873768246E-2</v>
      </c>
      <c r="AG1092" s="26">
        <f t="shared" si="4577"/>
        <v>-6.3778283494475563E-4</v>
      </c>
      <c r="AH1092" s="26">
        <f t="shared" si="4577"/>
        <v>0.10982456811407304</v>
      </c>
      <c r="AI1092" s="26">
        <f t="shared" si="4577"/>
        <v>4.3252359692686149E-2</v>
      </c>
      <c r="AJ1092" s="26">
        <f t="shared" si="4577"/>
        <v>4.3240783674930672E-2</v>
      </c>
    </row>
    <row r="1093" spans="1:36" x14ac:dyDescent="0.2">
      <c r="A1093" s="2" t="str">
        <f t="shared" si="4571"/>
        <v>YE Jun-03</v>
      </c>
      <c r="B1093" s="26">
        <f t="shared" ref="B1093:AJ1093" si="4578">IF(OR(B671="C",B683="C"),"C",(B683/B671)-1)</f>
        <v>1.2434935150835491E-2</v>
      </c>
      <c r="C1093" s="26">
        <f t="shared" si="4578"/>
        <v>6.6870299540382261E-2</v>
      </c>
      <c r="D1093" s="26">
        <f t="shared" si="4578"/>
        <v>5.5006652722011662E-3</v>
      </c>
      <c r="E1093" s="26">
        <f t="shared" si="4578"/>
        <v>8.0495953866087211E-2</v>
      </c>
      <c r="F1093" s="26">
        <f t="shared" si="4578"/>
        <v>-1.7733618724717237E-2</v>
      </c>
      <c r="G1093" s="26">
        <f t="shared" si="4578"/>
        <v>1.7567150497798556E-2</v>
      </c>
      <c r="H1093" s="26">
        <f t="shared" si="4578"/>
        <v>3.7572243083253909E-2</v>
      </c>
      <c r="I1093" s="26">
        <f t="shared" si="4578"/>
        <v>-6.7581627206354522E-3</v>
      </c>
      <c r="J1093" s="26">
        <f t="shared" si="4578"/>
        <v>-7.9553249444265783E-2</v>
      </c>
      <c r="K1093" s="26">
        <f t="shared" si="4578"/>
        <v>0.1590720602108624</v>
      </c>
      <c r="L1093" s="26">
        <f t="shared" si="4578"/>
        <v>2.7797863479261942E-2</v>
      </c>
      <c r="M1093" s="26">
        <f t="shared" si="4578"/>
        <v>4.0749342864692784E-2</v>
      </c>
      <c r="N1093" s="26">
        <f t="shared" si="4578"/>
        <v>1.3831034348013027E-2</v>
      </c>
      <c r="O1093" s="26">
        <f t="shared" si="4578"/>
        <v>1.2704239329933475E-2</v>
      </c>
      <c r="P1093" s="26">
        <f t="shared" si="4578"/>
        <v>8.5014860404593051E-2</v>
      </c>
      <c r="Q1093" s="26">
        <f t="shared" si="4578"/>
        <v>-7.4861847419636085E-2</v>
      </c>
      <c r="R1093" s="26">
        <f t="shared" si="4578"/>
        <v>4.8016123044543058E-2</v>
      </c>
      <c r="S1093" s="26">
        <f t="shared" si="4578"/>
        <v>5.6055148795465248E-2</v>
      </c>
      <c r="T1093" s="26">
        <f t="shared" si="4578"/>
        <v>-2.3068328762720802E-2</v>
      </c>
      <c r="U1093" s="26">
        <f t="shared" si="4578"/>
        <v>6.6514697360537722E-2</v>
      </c>
      <c r="V1093" s="26">
        <f t="shared" si="4578"/>
        <v>4.6711121277884349E-2</v>
      </c>
      <c r="W1093" s="26">
        <f t="shared" si="4578"/>
        <v>4.3027172493770083E-2</v>
      </c>
      <c r="X1093" s="26">
        <f t="shared" si="4578"/>
        <v>5.9457397147840263E-2</v>
      </c>
      <c r="Y1093" s="26">
        <f t="shared" si="4578"/>
        <v>3.9765287813393613E-3</v>
      </c>
      <c r="Z1093" s="26">
        <f t="shared" si="4578"/>
        <v>4.5334543374538905E-2</v>
      </c>
      <c r="AA1093" s="26">
        <f t="shared" si="4578"/>
        <v>9.7109390735796053E-2</v>
      </c>
      <c r="AB1093" s="26">
        <f t="shared" si="4578"/>
        <v>0.11260383856379907</v>
      </c>
      <c r="AC1093" s="26">
        <f t="shared" si="4578"/>
        <v>-4.9176308202870556E-2</v>
      </c>
      <c r="AD1093" s="26">
        <f t="shared" si="4578"/>
        <v>1.6167898541646686E-2</v>
      </c>
      <c r="AE1093" s="26">
        <f t="shared" si="4578"/>
        <v>9.324405806492253E-2</v>
      </c>
      <c r="AF1093" s="26">
        <f t="shared" si="4578"/>
        <v>4.3154874477213445E-2</v>
      </c>
      <c r="AG1093" s="26">
        <f t="shared" si="4578"/>
        <v>4.7672133071259282E-3</v>
      </c>
      <c r="AH1093" s="26">
        <f t="shared" si="4578"/>
        <v>0.10070928916359256</v>
      </c>
      <c r="AI1093" s="26">
        <f t="shared" si="4578"/>
        <v>3.4106654162129768E-2</v>
      </c>
      <c r="AJ1093" s="26">
        <f t="shared" si="4578"/>
        <v>3.697034842879332E-2</v>
      </c>
    </row>
    <row r="1094" spans="1:36" x14ac:dyDescent="0.2">
      <c r="A1094" s="2" t="str">
        <f t="shared" si="4571"/>
        <v>YE Jul-03</v>
      </c>
      <c r="B1094" s="26">
        <f t="shared" ref="B1094:AJ1094" si="4579">IF(OR(B672="C",B684="C"),"C",(B684/B672)-1)</f>
        <v>1.2830045383330768E-2</v>
      </c>
      <c r="C1094" s="26">
        <f t="shared" si="4579"/>
        <v>6.0520887277218272E-2</v>
      </c>
      <c r="D1094" s="26">
        <f t="shared" si="4579"/>
        <v>-1.2122458875476472E-3</v>
      </c>
      <c r="E1094" s="26">
        <f t="shared" si="4579"/>
        <v>7.2689602710179546E-2</v>
      </c>
      <c r="F1094" s="26">
        <f t="shared" si="4579"/>
        <v>-1.1528145812382706E-2</v>
      </c>
      <c r="G1094" s="26">
        <f t="shared" si="4579"/>
        <v>1.6511549787879831E-2</v>
      </c>
      <c r="H1094" s="26">
        <f t="shared" si="4579"/>
        <v>3.6806788072100138E-2</v>
      </c>
      <c r="I1094" s="26">
        <f t="shared" si="4579"/>
        <v>4.4358595614135687E-3</v>
      </c>
      <c r="J1094" s="26">
        <f t="shared" si="4579"/>
        <v>-7.6509281851518951E-2</v>
      </c>
      <c r="K1094" s="26">
        <f t="shared" si="4579"/>
        <v>0.16398060458343222</v>
      </c>
      <c r="L1094" s="26">
        <f t="shared" si="4579"/>
        <v>3.0981793340856711E-2</v>
      </c>
      <c r="M1094" s="26">
        <f t="shared" si="4579"/>
        <v>3.2138865055735488E-2</v>
      </c>
      <c r="N1094" s="26">
        <f t="shared" si="4579"/>
        <v>1.5917940407064401E-2</v>
      </c>
      <c r="O1094" s="26">
        <f t="shared" si="4579"/>
        <v>4.4775219232114694E-2</v>
      </c>
      <c r="P1094" s="26">
        <f t="shared" si="4579"/>
        <v>7.0995926379868957E-2</v>
      </c>
      <c r="Q1094" s="26">
        <f t="shared" si="4579"/>
        <v>-8.2674492572338831E-2</v>
      </c>
      <c r="R1094" s="26">
        <f t="shared" si="4579"/>
        <v>4.0189913358974705E-2</v>
      </c>
      <c r="S1094" s="26">
        <f t="shared" si="4579"/>
        <v>4.3100173539570408E-2</v>
      </c>
      <c r="T1094" s="26">
        <f t="shared" si="4579"/>
        <v>-1.793584841933582E-2</v>
      </c>
      <c r="U1094" s="26">
        <f t="shared" si="4579"/>
        <v>7.2697270640312617E-2</v>
      </c>
      <c r="V1094" s="26">
        <f t="shared" si="4579"/>
        <v>3.3555189711880429E-2</v>
      </c>
      <c r="W1094" s="26">
        <f t="shared" si="4579"/>
        <v>4.8847582009535762E-2</v>
      </c>
      <c r="X1094" s="26">
        <f t="shared" si="4579"/>
        <v>5.5388368219757345E-2</v>
      </c>
      <c r="Y1094" s="26">
        <f t="shared" si="4579"/>
        <v>1.03161659232478E-2</v>
      </c>
      <c r="Z1094" s="26">
        <f t="shared" si="4579"/>
        <v>3.4905936178268648E-2</v>
      </c>
      <c r="AA1094" s="26">
        <f t="shared" si="4579"/>
        <v>9.3818761080136648E-2</v>
      </c>
      <c r="AB1094" s="26">
        <f t="shared" si="4579"/>
        <v>0.10411198968737767</v>
      </c>
      <c r="AC1094" s="26">
        <f t="shared" si="4579"/>
        <v>-4.5592294440184977E-2</v>
      </c>
      <c r="AD1094" s="26">
        <f t="shared" si="4579"/>
        <v>2.1505021625980447E-2</v>
      </c>
      <c r="AE1094" s="26">
        <f t="shared" si="4579"/>
        <v>8.3384424008174474E-2</v>
      </c>
      <c r="AF1094" s="26">
        <f t="shared" si="4579"/>
        <v>4.0995725044714604E-2</v>
      </c>
      <c r="AG1094" s="26">
        <f t="shared" si="4579"/>
        <v>-5.1525144270403445E-4</v>
      </c>
      <c r="AH1094" s="26">
        <f t="shared" si="4579"/>
        <v>9.8195851943811086E-2</v>
      </c>
      <c r="AI1094" s="26">
        <f t="shared" si="4579"/>
        <v>3.2280417021254282E-2</v>
      </c>
      <c r="AJ1094" s="26">
        <f t="shared" si="4579"/>
        <v>3.4163182402985992E-2</v>
      </c>
    </row>
    <row r="1095" spans="1:36" x14ac:dyDescent="0.2">
      <c r="A1095" s="2" t="str">
        <f t="shared" si="4571"/>
        <v>YE Aug-03</v>
      </c>
      <c r="B1095" s="26">
        <f t="shared" ref="B1095:AJ1095" si="4580">IF(OR(B673="C",B685="C"),"C",(B685/B673)-1)</f>
        <v>1.1752769356269122E-2</v>
      </c>
      <c r="C1095" s="26">
        <f t="shared" si="4580"/>
        <v>5.3080958225151686E-2</v>
      </c>
      <c r="D1095" s="26">
        <f t="shared" si="4580"/>
        <v>-1.5898351022506252E-2</v>
      </c>
      <c r="E1095" s="26">
        <f t="shared" si="4580"/>
        <v>8.4941524436518367E-2</v>
      </c>
      <c r="F1095" s="26">
        <f t="shared" si="4580"/>
        <v>-5.4356253015829248E-3</v>
      </c>
      <c r="G1095" s="26">
        <f t="shared" si="4580"/>
        <v>9.2931444288992804E-3</v>
      </c>
      <c r="H1095" s="26">
        <f t="shared" si="4580"/>
        <v>2.8865844520731709E-2</v>
      </c>
      <c r="I1095" s="26">
        <f t="shared" si="4580"/>
        <v>3.3138516281785435E-3</v>
      </c>
      <c r="J1095" s="26">
        <f t="shared" si="4580"/>
        <v>-7.428130757036977E-2</v>
      </c>
      <c r="K1095" s="26">
        <f t="shared" si="4580"/>
        <v>0.1518390604343236</v>
      </c>
      <c r="L1095" s="26">
        <f t="shared" si="4580"/>
        <v>2.7339055461220507E-2</v>
      </c>
      <c r="M1095" s="26">
        <f t="shared" si="4580"/>
        <v>3.0978562739171434E-2</v>
      </c>
      <c r="N1095" s="26">
        <f t="shared" si="4580"/>
        <v>1.3074359331260998E-2</v>
      </c>
      <c r="O1095" s="26">
        <f t="shared" si="4580"/>
        <v>6.5848981952095542E-2</v>
      </c>
      <c r="P1095" s="26">
        <f t="shared" si="4580"/>
        <v>5.4777713261467742E-2</v>
      </c>
      <c r="Q1095" s="26">
        <f t="shared" si="4580"/>
        <v>-8.9368563237107734E-2</v>
      </c>
      <c r="R1095" s="26">
        <f t="shared" si="4580"/>
        <v>4.0706514607393496E-2</v>
      </c>
      <c r="S1095" s="26">
        <f t="shared" si="4580"/>
        <v>4.0779854132087401E-2</v>
      </c>
      <c r="T1095" s="26">
        <f t="shared" si="4580"/>
        <v>-7.6476495419957047E-3</v>
      </c>
      <c r="U1095" s="26">
        <f t="shared" si="4580"/>
        <v>7.4729365855757957E-2</v>
      </c>
      <c r="V1095" s="26">
        <f t="shared" si="4580"/>
        <v>3.1465260826466279E-2</v>
      </c>
      <c r="W1095" s="26">
        <f t="shared" si="4580"/>
        <v>5.7976964704546274E-2</v>
      </c>
      <c r="X1095" s="26">
        <f t="shared" si="4580"/>
        <v>5.0382719766723261E-2</v>
      </c>
      <c r="Y1095" s="26">
        <f t="shared" si="4580"/>
        <v>1.2452518905996079E-2</v>
      </c>
      <c r="Z1095" s="26">
        <f t="shared" si="4580"/>
        <v>3.3439515784875029E-2</v>
      </c>
      <c r="AA1095" s="26">
        <f t="shared" si="4580"/>
        <v>9.7725246416230815E-2</v>
      </c>
      <c r="AB1095" s="26">
        <f t="shared" si="4580"/>
        <v>8.8816297886738615E-2</v>
      </c>
      <c r="AC1095" s="26">
        <f t="shared" si="4580"/>
        <v>-4.2737545211618655E-2</v>
      </c>
      <c r="AD1095" s="26">
        <f t="shared" si="4580"/>
        <v>4.1083709873519503E-3</v>
      </c>
      <c r="AE1095" s="26">
        <f t="shared" si="4580"/>
        <v>6.4723823922368418E-2</v>
      </c>
      <c r="AF1095" s="26">
        <f t="shared" si="4580"/>
        <v>3.5835911560267997E-2</v>
      </c>
      <c r="AG1095" s="26">
        <f t="shared" si="4580"/>
        <v>-5.6399905010686702E-3</v>
      </c>
      <c r="AH1095" s="26">
        <f t="shared" si="4580"/>
        <v>9.6818631882560569E-2</v>
      </c>
      <c r="AI1095" s="26">
        <f t="shared" si="4580"/>
        <v>2.7882348940088786E-2</v>
      </c>
      <c r="AJ1095" s="26">
        <f t="shared" si="4580"/>
        <v>3.1630016431288821E-2</v>
      </c>
    </row>
    <row r="1096" spans="1:36" x14ac:dyDescent="0.2">
      <c r="A1096" s="2" t="str">
        <f t="shared" si="4571"/>
        <v>YE Sep-03</v>
      </c>
      <c r="B1096" s="26">
        <f t="shared" ref="B1096:AJ1096" si="4581">IF(OR(B674="C",B686="C"),"C",(B686/B674)-1)</f>
        <v>1.588901142082122E-2</v>
      </c>
      <c r="C1096" s="26">
        <f t="shared" si="4581"/>
        <v>4.6308546859754829E-2</v>
      </c>
      <c r="D1096" s="26">
        <f t="shared" si="4581"/>
        <v>-2.5660556941161761E-2</v>
      </c>
      <c r="E1096" s="26">
        <f t="shared" si="4581"/>
        <v>9.0763584799440356E-2</v>
      </c>
      <c r="F1096" s="26">
        <f t="shared" si="4581"/>
        <v>3.3902089574455729E-3</v>
      </c>
      <c r="G1096" s="26">
        <f t="shared" si="4581"/>
        <v>1.1226205790352717E-2</v>
      </c>
      <c r="H1096" s="26">
        <f t="shared" si="4581"/>
        <v>3.4475486495231245E-2</v>
      </c>
      <c r="I1096" s="26">
        <f t="shared" si="4581"/>
        <v>1.579977565136037E-2</v>
      </c>
      <c r="J1096" s="26">
        <f t="shared" si="4581"/>
        <v>-7.4027495681419087E-2</v>
      </c>
      <c r="K1096" s="26">
        <f t="shared" si="4581"/>
        <v>0.16346764183599793</v>
      </c>
      <c r="L1096" s="26">
        <f t="shared" si="4581"/>
        <v>2.3603822747486625E-2</v>
      </c>
      <c r="M1096" s="26">
        <f t="shared" si="4581"/>
        <v>2.249632474018548E-2</v>
      </c>
      <c r="N1096" s="26">
        <f t="shared" si="4581"/>
        <v>8.1649316186971355E-4</v>
      </c>
      <c r="O1096" s="26">
        <f t="shared" si="4581"/>
        <v>0.10531045951431861</v>
      </c>
      <c r="P1096" s="26">
        <f t="shared" si="4581"/>
        <v>5.2803670149351278E-2</v>
      </c>
      <c r="Q1096" s="26">
        <f t="shared" si="4581"/>
        <v>-8.8963063532012887E-2</v>
      </c>
      <c r="R1096" s="26">
        <f t="shared" si="4581"/>
        <v>5.3410898809861163E-2</v>
      </c>
      <c r="S1096" s="26">
        <f t="shared" si="4581"/>
        <v>4.898103422826261E-2</v>
      </c>
      <c r="T1096" s="26">
        <f t="shared" si="4581"/>
        <v>-8.8447973398370072E-3</v>
      </c>
      <c r="U1096" s="26">
        <f t="shared" si="4581"/>
        <v>6.7521379744301058E-2</v>
      </c>
      <c r="V1096" s="26">
        <f t="shared" si="4581"/>
        <v>2.5548809090784053E-2</v>
      </c>
      <c r="W1096" s="26">
        <f t="shared" si="4581"/>
        <v>8.0803224086231973E-2</v>
      </c>
      <c r="X1096" s="26">
        <f t="shared" si="4581"/>
        <v>3.8868214863315931E-2</v>
      </c>
      <c r="Y1096" s="26">
        <f t="shared" si="4581"/>
        <v>2.7407813449088048E-2</v>
      </c>
      <c r="Z1096" s="26">
        <f t="shared" si="4581"/>
        <v>2.9690130056007069E-2</v>
      </c>
      <c r="AA1096" s="26">
        <f t="shared" si="4581"/>
        <v>0.10130705213338187</v>
      </c>
      <c r="AB1096" s="26">
        <f t="shared" si="4581"/>
        <v>9.5997109162534455E-2</v>
      </c>
      <c r="AC1096" s="26">
        <f t="shared" si="4581"/>
        <v>-2.7833301199699401E-2</v>
      </c>
      <c r="AD1096" s="26">
        <f t="shared" si="4581"/>
        <v>-4.065333141459182E-3</v>
      </c>
      <c r="AE1096" s="26">
        <f t="shared" si="4581"/>
        <v>5.4703202319447142E-2</v>
      </c>
      <c r="AF1096" s="26">
        <f t="shared" si="4581"/>
        <v>4.2200750933344633E-2</v>
      </c>
      <c r="AG1096" s="26">
        <f t="shared" si="4581"/>
        <v>-1.0191025946203247E-2</v>
      </c>
      <c r="AH1096" s="26">
        <f t="shared" si="4581"/>
        <v>9.5028508284927593E-2</v>
      </c>
      <c r="AI1096" s="26">
        <f t="shared" si="4581"/>
        <v>3.3169430568387614E-2</v>
      </c>
      <c r="AJ1096" s="26">
        <f t="shared" si="4581"/>
        <v>3.2550695681609509E-2</v>
      </c>
    </row>
    <row r="1097" spans="1:36" x14ac:dyDescent="0.2">
      <c r="A1097" s="2" t="str">
        <f t="shared" si="4571"/>
        <v>YE Oct-03</v>
      </c>
      <c r="B1097" s="26">
        <f t="shared" ref="B1097:AJ1097" si="4582">IF(OR(B675="C",B687="C"),"C",(B687/B675)-1)</f>
        <v>1.7930449748171373E-2</v>
      </c>
      <c r="C1097" s="26">
        <f t="shared" si="4582"/>
        <v>2.8361549513927997E-2</v>
      </c>
      <c r="D1097" s="26">
        <f t="shared" si="4582"/>
        <v>-3.5996984818474242E-2</v>
      </c>
      <c r="E1097" s="26">
        <f t="shared" si="4582"/>
        <v>9.8605397385430615E-2</v>
      </c>
      <c r="F1097" s="26">
        <f t="shared" si="4582"/>
        <v>7.0253975075738051E-3</v>
      </c>
      <c r="G1097" s="26">
        <f t="shared" si="4582"/>
        <v>1.8568524946104281E-2</v>
      </c>
      <c r="H1097" s="26">
        <f t="shared" si="4582"/>
        <v>2.792828987046958E-2</v>
      </c>
      <c r="I1097" s="26">
        <f t="shared" si="4582"/>
        <v>7.5262901567487717E-3</v>
      </c>
      <c r="J1097" s="26">
        <f t="shared" si="4582"/>
        <v>-6.7233235639090339E-2</v>
      </c>
      <c r="K1097" s="26">
        <f t="shared" si="4582"/>
        <v>0.13952245504811156</v>
      </c>
      <c r="L1097" s="26">
        <f t="shared" si="4582"/>
        <v>2.8335215304053918E-2</v>
      </c>
      <c r="M1097" s="26">
        <f t="shared" si="4582"/>
        <v>1.8527994327891983E-2</v>
      </c>
      <c r="N1097" s="26">
        <f t="shared" si="4582"/>
        <v>-2.2861965491372871E-2</v>
      </c>
      <c r="O1097" s="26">
        <f t="shared" si="4582"/>
        <v>0.12508492582115549</v>
      </c>
      <c r="P1097" s="26">
        <f t="shared" si="4582"/>
        <v>3.3537265003839245E-2</v>
      </c>
      <c r="Q1097" s="26">
        <f t="shared" si="4582"/>
        <v>-7.8793131466334487E-2</v>
      </c>
      <c r="R1097" s="26">
        <f t="shared" si="4582"/>
        <v>4.5296183902112208E-2</v>
      </c>
      <c r="S1097" s="26">
        <f t="shared" si="4582"/>
        <v>3.5418536002235657E-2</v>
      </c>
      <c r="T1097" s="26">
        <f t="shared" si="4582"/>
        <v>8.2771795549052563E-4</v>
      </c>
      <c r="U1097" s="26">
        <f t="shared" si="4582"/>
        <v>6.5813939579504099E-2</v>
      </c>
      <c r="V1097" s="26">
        <f t="shared" si="4582"/>
        <v>1.6139993942792641E-2</v>
      </c>
      <c r="W1097" s="26">
        <f t="shared" si="4582"/>
        <v>0.10395142645310451</v>
      </c>
      <c r="X1097" s="26">
        <f t="shared" si="4582"/>
        <v>3.5999052410430998E-2</v>
      </c>
      <c r="Y1097" s="26">
        <f t="shared" si="4582"/>
        <v>1.4574791823634747E-2</v>
      </c>
      <c r="Z1097" s="26">
        <f t="shared" si="4582"/>
        <v>2.2341162997497888E-2</v>
      </c>
      <c r="AA1097" s="26">
        <f t="shared" si="4582"/>
        <v>0.10349141875199175</v>
      </c>
      <c r="AB1097" s="26">
        <f t="shared" si="4582"/>
        <v>9.6287050311739453E-2</v>
      </c>
      <c r="AC1097" s="26">
        <f t="shared" si="4582"/>
        <v>-2.0460780454807037E-2</v>
      </c>
      <c r="AD1097" s="26">
        <f t="shared" si="4582"/>
        <v>-2.0253619929849753E-3</v>
      </c>
      <c r="AE1097" s="26">
        <f t="shared" si="4582"/>
        <v>3.9114381571665691E-2</v>
      </c>
      <c r="AF1097" s="26">
        <f t="shared" si="4582"/>
        <v>4.6099474389254658E-2</v>
      </c>
      <c r="AG1097" s="26">
        <f t="shared" si="4582"/>
        <v>2.5568908207618257E-4</v>
      </c>
      <c r="AH1097" s="26">
        <f t="shared" si="4582"/>
        <v>9.6189576192459159E-2</v>
      </c>
      <c r="AI1097" s="26">
        <f t="shared" si="4582"/>
        <v>3.5624666831354901E-2</v>
      </c>
      <c r="AJ1097" s="26">
        <f t="shared" si="4582"/>
        <v>2.8515653360220439E-2</v>
      </c>
    </row>
    <row r="1098" spans="1:36" x14ac:dyDescent="0.2">
      <c r="A1098" s="2" t="str">
        <f t="shared" si="4571"/>
        <v>YE Nov-03</v>
      </c>
      <c r="B1098" s="26">
        <f t="shared" ref="B1098:AJ1098" si="4583">IF(OR(B676="C",B688="C"),"C",(B688/B676)-1)</f>
        <v>2.0960971343861656E-2</v>
      </c>
      <c r="C1098" s="26">
        <f t="shared" si="4583"/>
        <v>3.0935531656561821E-3</v>
      </c>
      <c r="D1098" s="26">
        <f t="shared" si="4583"/>
        <v>-3.8449100693603522E-2</v>
      </c>
      <c r="E1098" s="26">
        <f t="shared" si="4583"/>
        <v>9.9578927406241968E-2</v>
      </c>
      <c r="F1098" s="26">
        <f t="shared" si="4583"/>
        <v>1.2164457531951278E-3</v>
      </c>
      <c r="G1098" s="26">
        <f t="shared" si="4583"/>
        <v>1.2454052611914346E-2</v>
      </c>
      <c r="H1098" s="26">
        <f t="shared" si="4583"/>
        <v>1.9349358977414299E-2</v>
      </c>
      <c r="I1098" s="26">
        <f t="shared" si="4583"/>
        <v>6.9093724399311718E-3</v>
      </c>
      <c r="J1098" s="26">
        <f t="shared" si="4583"/>
        <v>-6.0729649863277779E-2</v>
      </c>
      <c r="K1098" s="26">
        <f t="shared" si="4583"/>
        <v>0.11326419077755423</v>
      </c>
      <c r="L1098" s="26">
        <f t="shared" si="4583"/>
        <v>3.6940246341697014E-2</v>
      </c>
      <c r="M1098" s="26">
        <f t="shared" si="4583"/>
        <v>2.9125986201543164E-2</v>
      </c>
      <c r="N1098" s="26">
        <f t="shared" si="4583"/>
        <v>-2.3572348486270767E-2</v>
      </c>
      <c r="O1098" s="26">
        <f t="shared" si="4583"/>
        <v>0.12535436953038337</v>
      </c>
      <c r="P1098" s="26">
        <f t="shared" si="4583"/>
        <v>4.4155172497915007E-3</v>
      </c>
      <c r="Q1098" s="26">
        <f t="shared" si="4583"/>
        <v>-5.9922277931023005E-2</v>
      </c>
      <c r="R1098" s="26">
        <f t="shared" si="4583"/>
        <v>4.6824620641572112E-2</v>
      </c>
      <c r="S1098" s="26">
        <f t="shared" si="4583"/>
        <v>3.1831099184242095E-2</v>
      </c>
      <c r="T1098" s="26">
        <f t="shared" si="4583"/>
        <v>-7.9484780601487559E-3</v>
      </c>
      <c r="U1098" s="26">
        <f t="shared" si="4583"/>
        <v>6.5698526596246865E-2</v>
      </c>
      <c r="V1098" s="26">
        <f t="shared" si="4583"/>
        <v>4.0822796330017841E-3</v>
      </c>
      <c r="W1098" s="26">
        <f t="shared" si="4583"/>
        <v>0.11025837921796877</v>
      </c>
      <c r="X1098" s="26">
        <f t="shared" si="4583"/>
        <v>3.3736362788673757E-2</v>
      </c>
      <c r="Y1098" s="26">
        <f t="shared" si="4583"/>
        <v>2.1746659707215121E-2</v>
      </c>
      <c r="Z1098" s="26">
        <f t="shared" si="4583"/>
        <v>1.2916935632064863E-2</v>
      </c>
      <c r="AA1098" s="26">
        <f t="shared" si="4583"/>
        <v>9.8370105750299475E-2</v>
      </c>
      <c r="AB1098" s="26">
        <f t="shared" si="4583"/>
        <v>7.7385456938389385E-2</v>
      </c>
      <c r="AC1098" s="26">
        <f t="shared" si="4583"/>
        <v>-2.5060307652447378E-2</v>
      </c>
      <c r="AD1098" s="26">
        <f t="shared" si="4583"/>
        <v>1.274230279555999E-2</v>
      </c>
      <c r="AE1098" s="26">
        <f t="shared" si="4583"/>
        <v>3.3709364908503847E-2</v>
      </c>
      <c r="AF1098" s="26">
        <f t="shared" si="4583"/>
        <v>4.7343833034135141E-2</v>
      </c>
      <c r="AG1098" s="26">
        <f t="shared" si="4583"/>
        <v>4.4054197259859595E-3</v>
      </c>
      <c r="AH1098" s="26">
        <f t="shared" si="4583"/>
        <v>8.505526441412381E-2</v>
      </c>
      <c r="AI1098" s="26">
        <f t="shared" si="4583"/>
        <v>2.5448651152020441E-2</v>
      </c>
      <c r="AJ1098" s="26">
        <f t="shared" si="4583"/>
        <v>2.084656288398401E-2</v>
      </c>
    </row>
    <row r="1099" spans="1:36" x14ac:dyDescent="0.2">
      <c r="A1099" s="2" t="str">
        <f t="shared" si="4571"/>
        <v>YE Dec-03</v>
      </c>
      <c r="B1099" s="26">
        <f t="shared" ref="B1099:AJ1099" si="4584">IF(OR(B677="C",B689="C"),"C",(B689/B677)-1)</f>
        <v>3.1343647053811541E-2</v>
      </c>
      <c r="C1099" s="26">
        <f t="shared" si="4584"/>
        <v>-3.9472774054513105E-3</v>
      </c>
      <c r="D1099" s="26">
        <f t="shared" si="4584"/>
        <v>-2.2475147673245877E-2</v>
      </c>
      <c r="E1099" s="26">
        <f t="shared" si="4584"/>
        <v>8.7178439472690883E-2</v>
      </c>
      <c r="F1099" s="26">
        <f t="shared" si="4584"/>
        <v>-3.8506192429467179E-3</v>
      </c>
      <c r="G1099" s="26">
        <f t="shared" si="4584"/>
        <v>1.2090839117400831E-2</v>
      </c>
      <c r="H1099" s="26">
        <f t="shared" si="4584"/>
        <v>9.461105241625134E-3</v>
      </c>
      <c r="I1099" s="26">
        <f t="shared" si="4584"/>
        <v>-3.8380537238471568E-3</v>
      </c>
      <c r="J1099" s="26">
        <f t="shared" si="4584"/>
        <v>-4.8996530495426516E-2</v>
      </c>
      <c r="K1099" s="26">
        <f t="shared" si="4584"/>
        <v>0.1236175885227857</v>
      </c>
      <c r="L1099" s="26">
        <f t="shared" si="4584"/>
        <v>5.887655972069572E-2</v>
      </c>
      <c r="M1099" s="26">
        <f t="shared" si="4584"/>
        <v>2.056838483424861E-2</v>
      </c>
      <c r="N1099" s="26">
        <f t="shared" si="4584"/>
        <v>-7.3877937335576904E-3</v>
      </c>
      <c r="O1099" s="26">
        <f t="shared" si="4584"/>
        <v>0.14063979502794233</v>
      </c>
      <c r="P1099" s="26">
        <f t="shared" si="4584"/>
        <v>5.4401823459508947E-3</v>
      </c>
      <c r="Q1099" s="26">
        <f t="shared" si="4584"/>
        <v>-5.3900400584697472E-2</v>
      </c>
      <c r="R1099" s="26">
        <f t="shared" si="4584"/>
        <v>5.6317351707037888E-2</v>
      </c>
      <c r="S1099" s="26">
        <f t="shared" si="4584"/>
        <v>3.8502581423883964E-2</v>
      </c>
      <c r="T1099" s="26">
        <f t="shared" si="4584"/>
        <v>-6.3090516515320605E-3</v>
      </c>
      <c r="U1099" s="26">
        <f t="shared" si="4584"/>
        <v>4.9952610301940092E-2</v>
      </c>
      <c r="V1099" s="26">
        <f t="shared" si="4584"/>
        <v>4.17710729689591E-3</v>
      </c>
      <c r="W1099" s="26">
        <f t="shared" si="4584"/>
        <v>0.1290457589285714</v>
      </c>
      <c r="X1099" s="26">
        <f t="shared" si="4584"/>
        <v>4.715012108037131E-2</v>
      </c>
      <c r="Y1099" s="26">
        <f t="shared" si="4584"/>
        <v>4.6251805559649695E-2</v>
      </c>
      <c r="Z1099" s="26">
        <f t="shared" si="4584"/>
        <v>1.615847766576417E-2</v>
      </c>
      <c r="AA1099" s="26">
        <f t="shared" si="4584"/>
        <v>0.10675666700879671</v>
      </c>
      <c r="AB1099" s="26">
        <f t="shared" si="4584"/>
        <v>7.5557157248982376E-2</v>
      </c>
      <c r="AC1099" s="26">
        <f t="shared" si="4584"/>
        <v>-1.2391751614354241E-2</v>
      </c>
      <c r="AD1099" s="26">
        <f t="shared" si="4584"/>
        <v>2.9314848159192719E-2</v>
      </c>
      <c r="AE1099" s="26">
        <f t="shared" si="4584"/>
        <v>3.1650574241006035E-2</v>
      </c>
      <c r="AF1099" s="26">
        <f t="shared" si="4584"/>
        <v>5.1980734274602591E-2</v>
      </c>
      <c r="AG1099" s="26">
        <f t="shared" si="4584"/>
        <v>3.1092217737603844E-2</v>
      </c>
      <c r="AH1099" s="26">
        <f t="shared" si="4584"/>
        <v>8.0917514982349559E-2</v>
      </c>
      <c r="AI1099" s="26">
        <f t="shared" si="4584"/>
        <v>4.1799515038951629E-2</v>
      </c>
      <c r="AJ1099" s="26">
        <f t="shared" si="4584"/>
        <v>2.3092148345400298E-2</v>
      </c>
    </row>
    <row r="1100" spans="1:36" x14ac:dyDescent="0.2">
      <c r="A1100" s="2" t="str">
        <f t="shared" si="4571"/>
        <v>YE Jan-04</v>
      </c>
      <c r="B1100" s="26">
        <f t="shared" ref="B1100:AJ1100" si="4585">IF(OR(B678="C",B690="C"),"C",(B690/B678)-1)</f>
        <v>3.109173628394335E-2</v>
      </c>
      <c r="C1100" s="26">
        <f t="shared" si="4585"/>
        <v>-5.6572684140633323E-3</v>
      </c>
      <c r="D1100" s="26">
        <f t="shared" si="4585"/>
        <v>1.3764440879075135E-2</v>
      </c>
      <c r="E1100" s="26">
        <f t="shared" si="4585"/>
        <v>9.5805512126241776E-2</v>
      </c>
      <c r="F1100" s="26">
        <f t="shared" si="4585"/>
        <v>3.3176884385524019E-3</v>
      </c>
      <c r="G1100" s="26">
        <f t="shared" si="4585"/>
        <v>3.7954811234170327E-2</v>
      </c>
      <c r="H1100" s="26">
        <f t="shared" si="4585"/>
        <v>-1.8255133902445042E-3</v>
      </c>
      <c r="I1100" s="26">
        <f t="shared" si="4585"/>
        <v>1.9416908310292857E-2</v>
      </c>
      <c r="J1100" s="26">
        <f t="shared" si="4585"/>
        <v>-4.712295578437331E-3</v>
      </c>
      <c r="K1100" s="26">
        <f t="shared" si="4585"/>
        <v>0.13940933161726421</v>
      </c>
      <c r="L1100" s="26">
        <f t="shared" si="4585"/>
        <v>9.1677935666940158E-2</v>
      </c>
      <c r="M1100" s="26">
        <f t="shared" si="4585"/>
        <v>1.7848112073664879E-2</v>
      </c>
      <c r="N1100" s="26">
        <f t="shared" si="4585"/>
        <v>2.7578535757493139E-3</v>
      </c>
      <c r="O1100" s="26">
        <f t="shared" si="4585"/>
        <v>0.15608703470598817</v>
      </c>
      <c r="P1100" s="26">
        <f t="shared" si="4585"/>
        <v>-3.4804737758268423E-2</v>
      </c>
      <c r="Q1100" s="26">
        <f t="shared" si="4585"/>
        <v>-6.3672525336044838E-2</v>
      </c>
      <c r="R1100" s="26">
        <f t="shared" si="4585"/>
        <v>7.1404372632775104E-2</v>
      </c>
      <c r="S1100" s="26">
        <f t="shared" si="4585"/>
        <v>5.016909969237715E-2</v>
      </c>
      <c r="T1100" s="26">
        <f t="shared" si="4585"/>
        <v>4.0062925088517609E-3</v>
      </c>
      <c r="U1100" s="26">
        <f t="shared" si="4585"/>
        <v>2.6227282331221513E-2</v>
      </c>
      <c r="V1100" s="26">
        <f t="shared" si="4585"/>
        <v>1.9137849896058157E-3</v>
      </c>
      <c r="W1100" s="26">
        <f t="shared" si="4585"/>
        <v>0.12723305132446039</v>
      </c>
      <c r="X1100" s="26">
        <f t="shared" si="4585"/>
        <v>5.1140105240483846E-2</v>
      </c>
      <c r="Y1100" s="26">
        <f t="shared" si="4585"/>
        <v>7.3260055301707983E-2</v>
      </c>
      <c r="Z1100" s="26">
        <f t="shared" si="4585"/>
        <v>1.5756935278182338E-2</v>
      </c>
      <c r="AA1100" s="26">
        <f t="shared" si="4585"/>
        <v>0.1082797934863271</v>
      </c>
      <c r="AB1100" s="26">
        <f t="shared" si="4585"/>
        <v>6.0998494337135556E-2</v>
      </c>
      <c r="AC1100" s="26">
        <f t="shared" si="4585"/>
        <v>1.0864814673293921E-2</v>
      </c>
      <c r="AD1100" s="26">
        <f t="shared" si="4585"/>
        <v>3.2108447554051622E-2</v>
      </c>
      <c r="AE1100" s="26">
        <f t="shared" si="4585"/>
        <v>6.2479886176933785E-2</v>
      </c>
      <c r="AF1100" s="26">
        <f t="shared" si="4585"/>
        <v>4.785066954519146E-2</v>
      </c>
      <c r="AG1100" s="26">
        <f t="shared" si="4585"/>
        <v>1.8537227528777844E-2</v>
      </c>
      <c r="AH1100" s="26">
        <f t="shared" si="4585"/>
        <v>7.5771363643219569E-2</v>
      </c>
      <c r="AI1100" s="26">
        <f t="shared" si="4585"/>
        <v>5.0913424589244638E-2</v>
      </c>
      <c r="AJ1100" s="26">
        <f t="shared" si="4585"/>
        <v>2.9031307432721309E-2</v>
      </c>
    </row>
    <row r="1101" spans="1:36" x14ac:dyDescent="0.2">
      <c r="A1101" s="2" t="str">
        <f t="shared" si="4571"/>
        <v>YE Feb-04</v>
      </c>
      <c r="B1101" s="26">
        <f t="shared" ref="B1101:AJ1101" si="4586">IF(OR(B679="C",B691="C"),"C",(B691/B679)-1)</f>
        <v>3.1576019269552447E-2</v>
      </c>
      <c r="C1101" s="26">
        <f t="shared" si="4586"/>
        <v>-1.5581782508793607E-2</v>
      </c>
      <c r="D1101" s="26">
        <f t="shared" si="4586"/>
        <v>-6.2699345057138922E-3</v>
      </c>
      <c r="E1101" s="26">
        <f t="shared" si="4586"/>
        <v>8.0777317559580286E-2</v>
      </c>
      <c r="F1101" s="26">
        <f t="shared" si="4586"/>
        <v>-6.3286317190971442E-3</v>
      </c>
      <c r="G1101" s="26">
        <f t="shared" si="4586"/>
        <v>4.4256018700878474E-2</v>
      </c>
      <c r="H1101" s="26">
        <f t="shared" si="4586"/>
        <v>-7.6555940787972343E-3</v>
      </c>
      <c r="I1101" s="26">
        <f t="shared" si="4586"/>
        <v>2.2161114366857415E-2</v>
      </c>
      <c r="J1101" s="26">
        <f t="shared" si="4586"/>
        <v>4.1936494835124183E-2</v>
      </c>
      <c r="K1101" s="26">
        <f t="shared" si="4586"/>
        <v>0.13547813317113233</v>
      </c>
      <c r="L1101" s="26">
        <f t="shared" si="4586"/>
        <v>0.10068417978084998</v>
      </c>
      <c r="M1101" s="26">
        <f t="shared" si="4586"/>
        <v>2.0827045964493252E-2</v>
      </c>
      <c r="N1101" s="26">
        <f t="shared" si="4586"/>
        <v>9.4963258831735065E-3</v>
      </c>
      <c r="O1101" s="26">
        <f t="shared" si="4586"/>
        <v>0.12428405009222399</v>
      </c>
      <c r="P1101" s="26">
        <f t="shared" si="4586"/>
        <v>-4.1153435386258486E-2</v>
      </c>
      <c r="Q1101" s="26">
        <f t="shared" si="4586"/>
        <v>-5.7396804562324655E-2</v>
      </c>
      <c r="R1101" s="26">
        <f t="shared" si="4586"/>
        <v>7.1343412834459219E-2</v>
      </c>
      <c r="S1101" s="26">
        <f t="shared" si="4586"/>
        <v>5.4449444628611898E-2</v>
      </c>
      <c r="T1101" s="26">
        <f t="shared" si="4586"/>
        <v>5.5516926855481152E-3</v>
      </c>
      <c r="U1101" s="26">
        <f t="shared" si="4586"/>
        <v>1.3825491913172172E-2</v>
      </c>
      <c r="V1101" s="26">
        <f t="shared" si="4586"/>
        <v>3.2331178949562833E-4</v>
      </c>
      <c r="W1101" s="26">
        <f t="shared" si="4586"/>
        <v>0.13806549911982069</v>
      </c>
      <c r="X1101" s="26">
        <f t="shared" si="4586"/>
        <v>4.9343006165213144E-2</v>
      </c>
      <c r="Y1101" s="26">
        <f t="shared" si="4586"/>
        <v>7.0636992150373112E-2</v>
      </c>
      <c r="Z1101" s="26">
        <f t="shared" si="4586"/>
        <v>1.4785982881768245E-2</v>
      </c>
      <c r="AA1101" s="26">
        <f t="shared" si="4586"/>
        <v>0.10836275213499924</v>
      </c>
      <c r="AB1101" s="26">
        <f t="shared" si="4586"/>
        <v>2.5588866570792845E-2</v>
      </c>
      <c r="AC1101" s="26">
        <f t="shared" si="4586"/>
        <v>1.0990589828154596E-2</v>
      </c>
      <c r="AD1101" s="26">
        <f t="shared" si="4586"/>
        <v>7.4520774903734655E-3</v>
      </c>
      <c r="AE1101" s="26">
        <f t="shared" si="4586"/>
        <v>6.1295156070965362E-2</v>
      </c>
      <c r="AF1101" s="26">
        <f t="shared" si="4586"/>
        <v>5.7474712672288542E-2</v>
      </c>
      <c r="AG1101" s="26">
        <f t="shared" si="4586"/>
        <v>2.9099880474424689E-2</v>
      </c>
      <c r="AH1101" s="26">
        <f t="shared" si="4586"/>
        <v>7.2017406079285529E-2</v>
      </c>
      <c r="AI1101" s="26">
        <f t="shared" si="4586"/>
        <v>4.4982814772859037E-2</v>
      </c>
      <c r="AJ1101" s="26">
        <f t="shared" si="4586"/>
        <v>2.5743197835717213E-2</v>
      </c>
    </row>
    <row r="1102" spans="1:36" x14ac:dyDescent="0.2">
      <c r="A1102" s="2" t="str">
        <f t="shared" si="4571"/>
        <v>YE Mar-04</v>
      </c>
      <c r="B1102" s="26">
        <f t="shared" ref="B1102:AJ1102" si="4587">IF(OR(B680="C",B692="C"),"C",(B692/B680)-1)</f>
        <v>5.0751896598003388E-2</v>
      </c>
      <c r="C1102" s="26">
        <f t="shared" si="4587"/>
        <v>-1.5240407647331589E-2</v>
      </c>
      <c r="D1102" s="26">
        <f t="shared" si="4587"/>
        <v>-5.374079090619488E-3</v>
      </c>
      <c r="E1102" s="26">
        <f t="shared" si="4587"/>
        <v>8.0232734461436417E-2</v>
      </c>
      <c r="F1102" s="26">
        <f t="shared" si="4587"/>
        <v>2.990321811924912E-2</v>
      </c>
      <c r="G1102" s="26">
        <f t="shared" si="4587"/>
        <v>6.4453686501105167E-2</v>
      </c>
      <c r="H1102" s="26">
        <f t="shared" si="4587"/>
        <v>-5.8601933391966288E-4</v>
      </c>
      <c r="I1102" s="26">
        <f t="shared" si="4587"/>
        <v>4.8817187478430446E-2</v>
      </c>
      <c r="J1102" s="26">
        <f t="shared" si="4587"/>
        <v>7.9307351107322788E-2</v>
      </c>
      <c r="K1102" s="26">
        <f t="shared" si="4587"/>
        <v>9.2028226121226631E-2</v>
      </c>
      <c r="L1102" s="26">
        <f t="shared" si="4587"/>
        <v>0.12905623293739854</v>
      </c>
      <c r="M1102" s="26">
        <f t="shared" si="4587"/>
        <v>3.6274993951405765E-2</v>
      </c>
      <c r="N1102" s="26">
        <f t="shared" si="4587"/>
        <v>3.5190918472652211E-2</v>
      </c>
      <c r="O1102" s="26">
        <f t="shared" si="4587"/>
        <v>0.10985256344704375</v>
      </c>
      <c r="P1102" s="26">
        <f t="shared" si="4587"/>
        <v>-3.6602147031889021E-2</v>
      </c>
      <c r="Q1102" s="26">
        <f t="shared" si="4587"/>
        <v>-3.0140392013620954E-2</v>
      </c>
      <c r="R1102" s="26">
        <f t="shared" si="4587"/>
        <v>8.0684373201710846E-2</v>
      </c>
      <c r="S1102" s="26">
        <f t="shared" si="4587"/>
        <v>6.1496346860818063E-2</v>
      </c>
      <c r="T1102" s="26">
        <f t="shared" si="4587"/>
        <v>3.049489395129612E-2</v>
      </c>
      <c r="U1102" s="26">
        <f t="shared" si="4587"/>
        <v>2.2750400517062008E-3</v>
      </c>
      <c r="V1102" s="26">
        <f t="shared" si="4587"/>
        <v>1.8820473012023609E-2</v>
      </c>
      <c r="W1102" s="26">
        <f t="shared" si="4587"/>
        <v>0.16443241273394582</v>
      </c>
      <c r="X1102" s="26">
        <f t="shared" si="4587"/>
        <v>7.5913583367757775E-2</v>
      </c>
      <c r="Y1102" s="26">
        <f t="shared" si="4587"/>
        <v>9.2928850968667209E-2</v>
      </c>
      <c r="Z1102" s="26">
        <f t="shared" si="4587"/>
        <v>3.4513453377830627E-2</v>
      </c>
      <c r="AA1102" s="26">
        <f t="shared" si="4587"/>
        <v>0.10879332539659492</v>
      </c>
      <c r="AB1102" s="26">
        <f t="shared" si="4587"/>
        <v>7.2258961126161481E-3</v>
      </c>
      <c r="AC1102" s="26">
        <f t="shared" si="4587"/>
        <v>2.1694881471645999E-2</v>
      </c>
      <c r="AD1102" s="26">
        <f t="shared" si="4587"/>
        <v>5.6086049031657481E-2</v>
      </c>
      <c r="AE1102" s="26">
        <f t="shared" si="4587"/>
        <v>7.4507234600150518E-2</v>
      </c>
      <c r="AF1102" s="26">
        <f t="shared" si="4587"/>
        <v>6.0985093549251301E-2</v>
      </c>
      <c r="AG1102" s="26">
        <f t="shared" si="4587"/>
        <v>-8.4207454956597871E-2</v>
      </c>
      <c r="AH1102" s="26">
        <f t="shared" si="4587"/>
        <v>8.6497734071858012E-2</v>
      </c>
      <c r="AI1102" s="26">
        <f t="shared" si="4587"/>
        <v>3.4782117627731202E-2</v>
      </c>
      <c r="AJ1102" s="26">
        <f t="shared" si="4587"/>
        <v>3.55581762853312E-2</v>
      </c>
    </row>
    <row r="1103" spans="1:36" x14ac:dyDescent="0.2">
      <c r="A1103" s="2" t="str">
        <f t="shared" si="4571"/>
        <v>YE Apr-04</v>
      </c>
      <c r="B1103" s="26">
        <f t="shared" ref="B1103:AJ1103" si="4588">IF(OR(B681="C",B693="C"),"C",(B693/B681)-1)</f>
        <v>3.1840147064498225E-2</v>
      </c>
      <c r="C1103" s="26">
        <f t="shared" si="4588"/>
        <v>-9.8999024586227113E-3</v>
      </c>
      <c r="D1103" s="26">
        <f t="shared" si="4588"/>
        <v>-3.9428249746231936E-2</v>
      </c>
      <c r="E1103" s="26">
        <f t="shared" si="4588"/>
        <v>6.6525830272594844E-2</v>
      </c>
      <c r="F1103" s="26">
        <f t="shared" si="4588"/>
        <v>2.1987948754333075E-2</v>
      </c>
      <c r="G1103" s="26">
        <f t="shared" si="4588"/>
        <v>5.7900458477099681E-2</v>
      </c>
      <c r="H1103" s="26">
        <f t="shared" si="4588"/>
        <v>-1.6581953366399116E-2</v>
      </c>
      <c r="I1103" s="26">
        <f t="shared" si="4588"/>
        <v>3.6019472432921917E-2</v>
      </c>
      <c r="J1103" s="26">
        <f t="shared" si="4588"/>
        <v>5.8525870937248037E-2</v>
      </c>
      <c r="K1103" s="26">
        <f t="shared" si="4588"/>
        <v>5.6656738899729664E-2</v>
      </c>
      <c r="L1103" s="26">
        <f t="shared" si="4588"/>
        <v>9.9861503456917688E-2</v>
      </c>
      <c r="M1103" s="26">
        <f t="shared" si="4588"/>
        <v>3.2320588594013211E-2</v>
      </c>
      <c r="N1103" s="26">
        <f t="shared" si="4588"/>
        <v>9.4809719098645218E-3</v>
      </c>
      <c r="O1103" s="26">
        <f t="shared" si="4588"/>
        <v>8.5819013547592471E-2</v>
      </c>
      <c r="P1103" s="26">
        <f t="shared" si="4588"/>
        <v>-4.9326186394931471E-2</v>
      </c>
      <c r="Q1103" s="26">
        <f t="shared" si="4588"/>
        <v>-5.9489103766777296E-2</v>
      </c>
      <c r="R1103" s="26">
        <f t="shared" si="4588"/>
        <v>7.655618764943517E-2</v>
      </c>
      <c r="S1103" s="26">
        <f t="shared" si="4588"/>
        <v>6.114509161993209E-2</v>
      </c>
      <c r="T1103" s="26">
        <f t="shared" si="4588"/>
        <v>1.2669402446687128E-2</v>
      </c>
      <c r="U1103" s="26">
        <f t="shared" si="4588"/>
        <v>-2.192662435331505E-2</v>
      </c>
      <c r="V1103" s="26">
        <f t="shared" si="4588"/>
        <v>2.6122677494805124E-2</v>
      </c>
      <c r="W1103" s="26">
        <f t="shared" si="4588"/>
        <v>0.16298866547595203</v>
      </c>
      <c r="X1103" s="26">
        <f t="shared" si="4588"/>
        <v>6.7999756327860927E-2</v>
      </c>
      <c r="Y1103" s="26">
        <f t="shared" si="4588"/>
        <v>9.9663000978695404E-2</v>
      </c>
      <c r="Z1103" s="26">
        <f t="shared" si="4588"/>
        <v>4.0276568907607002E-2</v>
      </c>
      <c r="AA1103" s="26">
        <f t="shared" si="4588"/>
        <v>9.33474757413153E-2</v>
      </c>
      <c r="AB1103" s="26">
        <f t="shared" si="4588"/>
        <v>-4.5649579614488456E-3</v>
      </c>
      <c r="AC1103" s="26">
        <f t="shared" si="4588"/>
        <v>2.9880261193315105E-2</v>
      </c>
      <c r="AD1103" s="26">
        <f t="shared" si="4588"/>
        <v>5.1068183708074422E-2</v>
      </c>
      <c r="AE1103" s="26">
        <f t="shared" si="4588"/>
        <v>5.6511968331855789E-2</v>
      </c>
      <c r="AF1103" s="26">
        <f t="shared" si="4588"/>
        <v>5.2555852206667142E-2</v>
      </c>
      <c r="AG1103" s="26">
        <f t="shared" si="4588"/>
        <v>-9.1168381379240104E-2</v>
      </c>
      <c r="AH1103" s="26">
        <f t="shared" si="4588"/>
        <v>9.1800426397431911E-2</v>
      </c>
      <c r="AI1103" s="26">
        <f t="shared" si="4588"/>
        <v>3.6163679321517428E-2</v>
      </c>
      <c r="AJ1103" s="26">
        <f t="shared" si="4588"/>
        <v>2.9169330536823024E-2</v>
      </c>
    </row>
    <row r="1104" spans="1:36" x14ac:dyDescent="0.2">
      <c r="A1104" s="2" t="str">
        <f t="shared" si="4571"/>
        <v>YE May-04</v>
      </c>
      <c r="B1104" s="26">
        <f t="shared" ref="B1104:AJ1104" si="4589">IF(OR(B682="C",B694="C"),"C",(B694/B682)-1)</f>
        <v>2.8384232636378126E-2</v>
      </c>
      <c r="C1104" s="26">
        <f t="shared" si="4589"/>
        <v>-3.3311643610998143E-3</v>
      </c>
      <c r="D1104" s="26">
        <f t="shared" si="4589"/>
        <v>-5.0237026625330694E-2</v>
      </c>
      <c r="E1104" s="26">
        <f t="shared" si="4589"/>
        <v>6.2074799025940708E-2</v>
      </c>
      <c r="F1104" s="26">
        <f t="shared" si="4589"/>
        <v>2.4755390899591445E-2</v>
      </c>
      <c r="G1104" s="26">
        <f t="shared" si="4589"/>
        <v>6.6548229115634294E-2</v>
      </c>
      <c r="H1104" s="26">
        <f t="shared" si="4589"/>
        <v>-2.2668218191033151E-2</v>
      </c>
      <c r="I1104" s="26">
        <f t="shared" si="4589"/>
        <v>3.5116935775830749E-2</v>
      </c>
      <c r="J1104" s="26">
        <f t="shared" si="4589"/>
        <v>5.3552500239501422E-2</v>
      </c>
      <c r="K1104" s="26">
        <f t="shared" si="4589"/>
        <v>3.5879515258226524E-2</v>
      </c>
      <c r="L1104" s="26">
        <f t="shared" si="4589"/>
        <v>9.4571812971039559E-2</v>
      </c>
      <c r="M1104" s="26">
        <f t="shared" si="4589"/>
        <v>3.4018073442337204E-2</v>
      </c>
      <c r="N1104" s="26">
        <f t="shared" si="4589"/>
        <v>8.4751775089497716E-3</v>
      </c>
      <c r="O1104" s="26">
        <f t="shared" si="4589"/>
        <v>6.7263900127152887E-2</v>
      </c>
      <c r="P1104" s="26">
        <f t="shared" si="4589"/>
        <v>-5.4502078609221516E-2</v>
      </c>
      <c r="Q1104" s="26">
        <f t="shared" si="4589"/>
        <v>-7.0265919218053807E-2</v>
      </c>
      <c r="R1104" s="26">
        <f t="shared" si="4589"/>
        <v>6.2375836618618452E-2</v>
      </c>
      <c r="S1104" s="26">
        <f t="shared" si="4589"/>
        <v>5.0172308512953068E-2</v>
      </c>
      <c r="T1104" s="26">
        <f t="shared" si="4589"/>
        <v>1.0082690119241899E-2</v>
      </c>
      <c r="U1104" s="26">
        <f t="shared" si="4589"/>
        <v>-3.2529539466609303E-2</v>
      </c>
      <c r="V1104" s="26">
        <f t="shared" si="4589"/>
        <v>3.8617553680069472E-2</v>
      </c>
      <c r="W1104" s="26">
        <f t="shared" si="4589"/>
        <v>0.16501384982978462</v>
      </c>
      <c r="X1104" s="26">
        <f t="shared" si="4589"/>
        <v>7.2802635774258606E-2</v>
      </c>
      <c r="Y1104" s="26">
        <f t="shared" si="4589"/>
        <v>9.7247838271575349E-2</v>
      </c>
      <c r="Z1104" s="26">
        <f t="shared" si="4589"/>
        <v>5.0992924455587785E-2</v>
      </c>
      <c r="AA1104" s="26">
        <f t="shared" si="4589"/>
        <v>8.8715549405677496E-2</v>
      </c>
      <c r="AB1104" s="26">
        <f t="shared" si="4589"/>
        <v>-1.8069703449914543E-2</v>
      </c>
      <c r="AC1104" s="26">
        <f t="shared" si="4589"/>
        <v>4.4510051646652338E-2</v>
      </c>
      <c r="AD1104" s="26">
        <f t="shared" si="4589"/>
        <v>4.9276230552417699E-2</v>
      </c>
      <c r="AE1104" s="26">
        <f t="shared" si="4589"/>
        <v>5.31118082817299E-2</v>
      </c>
      <c r="AF1104" s="26">
        <f t="shared" si="4589"/>
        <v>5.0830843012672711E-2</v>
      </c>
      <c r="AG1104" s="26">
        <f t="shared" si="4589"/>
        <v>-0.10131264051055189</v>
      </c>
      <c r="AH1104" s="26">
        <f t="shared" si="4589"/>
        <v>0.10109352843863251</v>
      </c>
      <c r="AI1104" s="26">
        <f t="shared" si="4589"/>
        <v>2.5336433561246041E-2</v>
      </c>
      <c r="AJ1104" s="26">
        <f t="shared" si="4589"/>
        <v>3.0141694424835608E-2</v>
      </c>
    </row>
    <row r="1105" spans="1:36" x14ac:dyDescent="0.2">
      <c r="A1105" s="2" t="str">
        <f t="shared" si="4571"/>
        <v>YE Jun-04</v>
      </c>
      <c r="B1105" s="26">
        <f t="shared" ref="B1105:AJ1105" si="4590">IF(OR(B683="C",B695="C"),"C",(B695/B683)-1)</f>
        <v>3.717295894632322E-2</v>
      </c>
      <c r="C1105" s="26">
        <f t="shared" si="4590"/>
        <v>9.9703798042924952E-3</v>
      </c>
      <c r="D1105" s="26">
        <f t="shared" si="4590"/>
        <v>-4.3953835342926739E-2</v>
      </c>
      <c r="E1105" s="26">
        <f t="shared" si="4590"/>
        <v>7.3726862449406072E-2</v>
      </c>
      <c r="F1105" s="26">
        <f t="shared" si="4590"/>
        <v>2.6701915720421576E-2</v>
      </c>
      <c r="G1105" s="26">
        <f t="shared" si="4590"/>
        <v>7.9119602093134622E-2</v>
      </c>
      <c r="H1105" s="26">
        <f t="shared" si="4590"/>
        <v>-6.2671370693512252E-3</v>
      </c>
      <c r="I1105" s="26">
        <f t="shared" si="4590"/>
        <v>4.9824203450348881E-2</v>
      </c>
      <c r="J1105" s="26">
        <f t="shared" si="4590"/>
        <v>5.845009230426701E-2</v>
      </c>
      <c r="K1105" s="26">
        <f t="shared" si="4590"/>
        <v>4.3774778018026872E-2</v>
      </c>
      <c r="L1105" s="26">
        <f t="shared" si="4590"/>
        <v>9.8886679530151955E-2</v>
      </c>
      <c r="M1105" s="26">
        <f t="shared" si="4590"/>
        <v>6.2926783638234562E-2</v>
      </c>
      <c r="N1105" s="26">
        <f t="shared" si="4590"/>
        <v>2.6213193704362592E-2</v>
      </c>
      <c r="O1105" s="26">
        <f t="shared" si="4590"/>
        <v>0.10221261925002367</v>
      </c>
      <c r="P1105" s="26">
        <f t="shared" si="4590"/>
        <v>-4.5033707865168582E-2</v>
      </c>
      <c r="Q1105" s="26">
        <f t="shared" si="4590"/>
        <v>-6.7527481105836284E-2</v>
      </c>
      <c r="R1105" s="26">
        <f t="shared" si="4590"/>
        <v>5.780435627032765E-2</v>
      </c>
      <c r="S1105" s="26">
        <f t="shared" si="4590"/>
        <v>4.5933543374885089E-2</v>
      </c>
      <c r="T1105" s="26">
        <f t="shared" si="4590"/>
        <v>1.5682026963279361E-2</v>
      </c>
      <c r="U1105" s="26">
        <f t="shared" si="4590"/>
        <v>-3.6032272404950549E-2</v>
      </c>
      <c r="V1105" s="26">
        <f t="shared" si="4590"/>
        <v>4.9506152918496138E-2</v>
      </c>
      <c r="W1105" s="26">
        <f t="shared" si="4590"/>
        <v>0.18388019418794133</v>
      </c>
      <c r="X1105" s="26">
        <f t="shared" si="4590"/>
        <v>7.1986902668793151E-2</v>
      </c>
      <c r="Y1105" s="26">
        <f t="shared" si="4590"/>
        <v>0.13667584408056799</v>
      </c>
      <c r="Z1105" s="26">
        <f t="shared" si="4590"/>
        <v>6.2777850680335812E-2</v>
      </c>
      <c r="AA1105" s="26">
        <f t="shared" si="4590"/>
        <v>9.2231794002730405E-2</v>
      </c>
      <c r="AB1105" s="26">
        <f t="shared" si="4590"/>
        <v>-1.8604570982002633E-2</v>
      </c>
      <c r="AC1105" s="26">
        <f t="shared" si="4590"/>
        <v>6.0780632556824088E-2</v>
      </c>
      <c r="AD1105" s="26">
        <f t="shared" si="4590"/>
        <v>6.2446064034229032E-2</v>
      </c>
      <c r="AE1105" s="26">
        <f t="shared" si="4590"/>
        <v>6.4085678065163965E-2</v>
      </c>
      <c r="AF1105" s="26">
        <f t="shared" si="4590"/>
        <v>7.4784061330467111E-2</v>
      </c>
      <c r="AG1105" s="26">
        <f t="shared" si="4590"/>
        <v>-9.064365903151872E-2</v>
      </c>
      <c r="AH1105" s="26">
        <f t="shared" si="4590"/>
        <v>0.10697709976374736</v>
      </c>
      <c r="AI1105" s="26">
        <f t="shared" si="4590"/>
        <v>2.6904956486318188E-2</v>
      </c>
      <c r="AJ1105" s="26">
        <f t="shared" si="4590"/>
        <v>4.0002408240903176E-2</v>
      </c>
    </row>
    <row r="1106" spans="1:36" x14ac:dyDescent="0.2">
      <c r="A1106" s="2" t="str">
        <f t="shared" si="4571"/>
        <v>YE Jul-04</v>
      </c>
      <c r="B1106" s="26">
        <f t="shared" ref="B1106:AJ1106" si="4591">IF(OR(B684="C",B696="C"),"C",(B696/B684)-1)</f>
        <v>4.0340174226373593E-2</v>
      </c>
      <c r="C1106" s="26">
        <f t="shared" si="4591"/>
        <v>1.3254307011846267E-2</v>
      </c>
      <c r="D1106" s="26">
        <f t="shared" si="4591"/>
        <v>-4.2325629293984424E-2</v>
      </c>
      <c r="E1106" s="26">
        <f t="shared" si="4591"/>
        <v>7.1891063334962979E-2</v>
      </c>
      <c r="F1106" s="26">
        <f t="shared" si="4591"/>
        <v>2.2415713705084439E-2</v>
      </c>
      <c r="G1106" s="26">
        <f t="shared" si="4591"/>
        <v>7.8456323721963761E-2</v>
      </c>
      <c r="H1106" s="26">
        <f t="shared" si="4591"/>
        <v>-6.6624602380490616E-3</v>
      </c>
      <c r="I1106" s="26">
        <f t="shared" si="4591"/>
        <v>5.2004289573350349E-2</v>
      </c>
      <c r="J1106" s="26">
        <f t="shared" si="4591"/>
        <v>5.7891565334281081E-2</v>
      </c>
      <c r="K1106" s="26">
        <f t="shared" si="4591"/>
        <v>4.4319338803377795E-2</v>
      </c>
      <c r="L1106" s="26">
        <f t="shared" si="4591"/>
        <v>8.7544132597546342E-2</v>
      </c>
      <c r="M1106" s="26">
        <f t="shared" si="4591"/>
        <v>9.7971484873072834E-2</v>
      </c>
      <c r="N1106" s="26">
        <f t="shared" si="4591"/>
        <v>3.3622532618803325E-2</v>
      </c>
      <c r="O1106" s="26">
        <f t="shared" si="4591"/>
        <v>8.8391156266235615E-2</v>
      </c>
      <c r="P1106" s="26">
        <f t="shared" si="4591"/>
        <v>-3.7428000246924165E-2</v>
      </c>
      <c r="Q1106" s="26">
        <f t="shared" si="4591"/>
        <v>-5.0616240785524846E-2</v>
      </c>
      <c r="R1106" s="26">
        <f t="shared" si="4591"/>
        <v>6.8486772437624133E-2</v>
      </c>
      <c r="S1106" s="26">
        <f t="shared" si="4591"/>
        <v>6.0299829140192829E-2</v>
      </c>
      <c r="T1106" s="26">
        <f t="shared" si="4591"/>
        <v>1.9134063932033873E-2</v>
      </c>
      <c r="U1106" s="26">
        <f t="shared" si="4591"/>
        <v>-3.9901943681886154E-2</v>
      </c>
      <c r="V1106" s="26">
        <f t="shared" si="4591"/>
        <v>6.2194128518179292E-2</v>
      </c>
      <c r="W1106" s="26">
        <f t="shared" si="4591"/>
        <v>0.16260196664166826</v>
      </c>
      <c r="X1106" s="26">
        <f t="shared" si="4591"/>
        <v>7.1104848345865612E-2</v>
      </c>
      <c r="Y1106" s="26">
        <f t="shared" si="4591"/>
        <v>0.16532791348996412</v>
      </c>
      <c r="Z1106" s="26">
        <f t="shared" si="4591"/>
        <v>7.3403212543325269E-2</v>
      </c>
      <c r="AA1106" s="26">
        <f t="shared" si="4591"/>
        <v>9.0714855498335467E-2</v>
      </c>
      <c r="AB1106" s="26">
        <f t="shared" si="4591"/>
        <v>-2.2547340066312316E-2</v>
      </c>
      <c r="AC1106" s="26">
        <f t="shared" si="4591"/>
        <v>5.9011233879557867E-2</v>
      </c>
      <c r="AD1106" s="26">
        <f t="shared" si="4591"/>
        <v>4.7870908940854884E-2</v>
      </c>
      <c r="AE1106" s="26">
        <f t="shared" si="4591"/>
        <v>5.4617627399439872E-2</v>
      </c>
      <c r="AF1106" s="26">
        <f t="shared" si="4591"/>
        <v>6.8243047155298386E-2</v>
      </c>
      <c r="AG1106" s="26">
        <f t="shared" si="4591"/>
        <v>-9.0554254488680708E-2</v>
      </c>
      <c r="AH1106" s="26">
        <f t="shared" si="4591"/>
        <v>0.10002948982601012</v>
      </c>
      <c r="AI1106" s="26">
        <f t="shared" si="4591"/>
        <v>2.0735015990260397E-2</v>
      </c>
      <c r="AJ1106" s="26">
        <f t="shared" si="4591"/>
        <v>4.2139441719339477E-2</v>
      </c>
    </row>
    <row r="1107" spans="1:36" x14ac:dyDescent="0.2">
      <c r="A1107" s="2" t="str">
        <f t="shared" si="4571"/>
        <v>YE Aug-04</v>
      </c>
      <c r="B1107" s="26">
        <f t="shared" ref="B1107:AJ1107" si="4592">IF(OR(B685="C",B697="C"),"C",(B697/B685)-1)</f>
        <v>3.8903341954937831E-2</v>
      </c>
      <c r="C1107" s="26">
        <f t="shared" si="4592"/>
        <v>1.4970155453205125E-2</v>
      </c>
      <c r="D1107" s="26">
        <f t="shared" si="4592"/>
        <v>-3.5938513223752411E-2</v>
      </c>
      <c r="E1107" s="26">
        <f t="shared" si="4592"/>
        <v>6.0419082595953633E-2</v>
      </c>
      <c r="F1107" s="26">
        <f t="shared" si="4592"/>
        <v>2.320334355640763E-2</v>
      </c>
      <c r="G1107" s="26">
        <f t="shared" si="4592"/>
        <v>8.5144817458393085E-2</v>
      </c>
      <c r="H1107" s="26">
        <f t="shared" si="4592"/>
        <v>-3.1599209832776642E-3</v>
      </c>
      <c r="I1107" s="26">
        <f t="shared" si="4592"/>
        <v>6.1058644635259007E-2</v>
      </c>
      <c r="J1107" s="26">
        <f t="shared" si="4592"/>
        <v>5.238377331013111E-2</v>
      </c>
      <c r="K1107" s="26">
        <f t="shared" si="4592"/>
        <v>6.0504212895820864E-2</v>
      </c>
      <c r="L1107" s="26">
        <f t="shared" si="4592"/>
        <v>8.318876800148356E-2</v>
      </c>
      <c r="M1107" s="26">
        <f t="shared" si="4592"/>
        <v>0.1119543086808219</v>
      </c>
      <c r="N1107" s="26">
        <f t="shared" si="4592"/>
        <v>2.7593576764910699E-2</v>
      </c>
      <c r="O1107" s="26">
        <f t="shared" si="4592"/>
        <v>7.5058679748490897E-2</v>
      </c>
      <c r="P1107" s="26">
        <f t="shared" si="4592"/>
        <v>-3.8845594148508411E-2</v>
      </c>
      <c r="Q1107" s="26">
        <f t="shared" si="4592"/>
        <v>-4.7671255364555187E-2</v>
      </c>
      <c r="R1107" s="26">
        <f t="shared" si="4592"/>
        <v>6.744839369613298E-2</v>
      </c>
      <c r="S1107" s="26">
        <f t="shared" si="4592"/>
        <v>5.9584744168876602E-2</v>
      </c>
      <c r="T1107" s="26">
        <f t="shared" si="4592"/>
        <v>7.9372769034622426E-3</v>
      </c>
      <c r="U1107" s="26">
        <f t="shared" si="4592"/>
        <v>-4.1936670746450244E-2</v>
      </c>
      <c r="V1107" s="26">
        <f t="shared" si="4592"/>
        <v>7.1172235504211701E-2</v>
      </c>
      <c r="W1107" s="26">
        <f t="shared" si="4592"/>
        <v>0.14268846990632755</v>
      </c>
      <c r="X1107" s="26">
        <f t="shared" si="4592"/>
        <v>7.0395080280385436E-2</v>
      </c>
      <c r="Y1107" s="26">
        <f t="shared" si="4592"/>
        <v>0.19517002488169011</v>
      </c>
      <c r="Z1107" s="26">
        <f t="shared" si="4592"/>
        <v>8.1083533915611072E-2</v>
      </c>
      <c r="AA1107" s="26">
        <f t="shared" si="4592"/>
        <v>8.9061726569832134E-2</v>
      </c>
      <c r="AB1107" s="26">
        <f t="shared" si="4592"/>
        <v>-1.0412230726439153E-2</v>
      </c>
      <c r="AC1107" s="26">
        <f t="shared" si="4592"/>
        <v>7.261815430918106E-2</v>
      </c>
      <c r="AD1107" s="26">
        <f t="shared" si="4592"/>
        <v>5.5850535119837286E-2</v>
      </c>
      <c r="AE1107" s="26">
        <f t="shared" si="4592"/>
        <v>6.3488853023367264E-2</v>
      </c>
      <c r="AF1107" s="26">
        <f t="shared" si="4592"/>
        <v>7.2773116158745932E-2</v>
      </c>
      <c r="AG1107" s="26">
        <f t="shared" si="4592"/>
        <v>-8.4646844587736636E-2</v>
      </c>
      <c r="AH1107" s="26">
        <f t="shared" si="4592"/>
        <v>9.5943068529712017E-2</v>
      </c>
      <c r="AI1107" s="26">
        <f t="shared" si="4592"/>
        <v>2.2124828521762119E-2</v>
      </c>
      <c r="AJ1107" s="26">
        <f t="shared" si="4592"/>
        <v>4.4915180442757219E-2</v>
      </c>
    </row>
    <row r="1108" spans="1:36" x14ac:dyDescent="0.2">
      <c r="A1108" s="2" t="str">
        <f t="shared" si="4571"/>
        <v>YE Sep-04</v>
      </c>
      <c r="B1108" s="26">
        <f t="shared" ref="B1108:AJ1108" si="4593">IF(OR(B686="C",B698="C"),"C",(B698/B686)-1)</f>
        <v>3.2080180174559603E-2</v>
      </c>
      <c r="C1108" s="26">
        <f t="shared" si="4593"/>
        <v>1.7471855800165192E-2</v>
      </c>
      <c r="D1108" s="26">
        <f t="shared" si="4593"/>
        <v>-3.2504247680342102E-2</v>
      </c>
      <c r="E1108" s="26">
        <f t="shared" si="4593"/>
        <v>5.4328777861638589E-2</v>
      </c>
      <c r="F1108" s="26">
        <f t="shared" si="4593"/>
        <v>1.8897781865744978E-2</v>
      </c>
      <c r="G1108" s="26">
        <f t="shared" si="4593"/>
        <v>8.2704010475125767E-2</v>
      </c>
      <c r="H1108" s="26">
        <f t="shared" si="4593"/>
        <v>-1.3739831268169134E-3</v>
      </c>
      <c r="I1108" s="26">
        <f t="shared" si="4593"/>
        <v>5.8554490503952117E-2</v>
      </c>
      <c r="J1108" s="26">
        <f t="shared" si="4593"/>
        <v>5.7302494802494719E-2</v>
      </c>
      <c r="K1108" s="26">
        <f t="shared" si="4593"/>
        <v>6.7124767250005046E-2</v>
      </c>
      <c r="L1108" s="26">
        <f t="shared" si="4593"/>
        <v>8.4196476758954253E-2</v>
      </c>
      <c r="M1108" s="26">
        <f t="shared" si="4593"/>
        <v>0.14211241088712767</v>
      </c>
      <c r="N1108" s="26">
        <f t="shared" si="4593"/>
        <v>2.953370147211043E-2</v>
      </c>
      <c r="O1108" s="26">
        <f t="shared" si="4593"/>
        <v>3.1882470725541845E-2</v>
      </c>
      <c r="P1108" s="26">
        <f t="shared" si="4593"/>
        <v>-4.9214009269434755E-2</v>
      </c>
      <c r="Q1108" s="26">
        <f t="shared" si="4593"/>
        <v>-4.5232050609946506E-2</v>
      </c>
      <c r="R1108" s="26">
        <f t="shared" si="4593"/>
        <v>5.9146224168254324E-2</v>
      </c>
      <c r="S1108" s="26">
        <f t="shared" si="4593"/>
        <v>5.4358397065357833E-2</v>
      </c>
      <c r="T1108" s="26">
        <f t="shared" si="4593"/>
        <v>1.6655668755241937E-2</v>
      </c>
      <c r="U1108" s="26">
        <f t="shared" si="4593"/>
        <v>-3.7488696875313976E-2</v>
      </c>
      <c r="V1108" s="26">
        <f t="shared" si="4593"/>
        <v>8.1719583286965269E-2</v>
      </c>
      <c r="W1108" s="26">
        <f t="shared" si="4593"/>
        <v>0.13279733402355376</v>
      </c>
      <c r="X1108" s="26">
        <f t="shared" si="4593"/>
        <v>8.192266302310669E-2</v>
      </c>
      <c r="Y1108" s="26">
        <f t="shared" si="4593"/>
        <v>0.17926237821261548</v>
      </c>
      <c r="Z1108" s="26">
        <f t="shared" si="4593"/>
        <v>8.9408421765067247E-2</v>
      </c>
      <c r="AA1108" s="26">
        <f t="shared" si="4593"/>
        <v>9.6391679137034947E-2</v>
      </c>
      <c r="AB1108" s="26">
        <f t="shared" si="4593"/>
        <v>-5.0923076043475346E-3</v>
      </c>
      <c r="AC1108" s="26">
        <f t="shared" si="4593"/>
        <v>7.4784502166867606E-2</v>
      </c>
      <c r="AD1108" s="26">
        <f t="shared" si="4593"/>
        <v>5.5933244229310342E-2</v>
      </c>
      <c r="AE1108" s="26">
        <f t="shared" si="4593"/>
        <v>6.0414530903799779E-2</v>
      </c>
      <c r="AF1108" s="26">
        <f t="shared" si="4593"/>
        <v>7.0973910912071281E-2</v>
      </c>
      <c r="AG1108" s="26">
        <f t="shared" si="4593"/>
        <v>-8.7868813034525206E-2</v>
      </c>
      <c r="AH1108" s="26">
        <f t="shared" si="4593"/>
        <v>9.7117292336561967E-2</v>
      </c>
      <c r="AI1108" s="26">
        <f t="shared" si="4593"/>
        <v>8.4322101333036414E-3</v>
      </c>
      <c r="AJ1108" s="26">
        <f t="shared" si="4593"/>
        <v>4.6304590932918499E-2</v>
      </c>
    </row>
    <row r="1109" spans="1:36" x14ac:dyDescent="0.2">
      <c r="A1109" s="2" t="str">
        <f t="shared" si="4571"/>
        <v>YE Oct-04</v>
      </c>
      <c r="B1109" s="26">
        <f t="shared" ref="B1109:AJ1109" si="4594">IF(OR(B687="C",B699="C"),"C",(B699/B687)-1)</f>
        <v>2.8114506787139115E-2</v>
      </c>
      <c r="C1109" s="26">
        <f t="shared" si="4594"/>
        <v>2.8957273094752711E-2</v>
      </c>
      <c r="D1109" s="26">
        <f t="shared" si="4594"/>
        <v>-2.1121465310098175E-2</v>
      </c>
      <c r="E1109" s="26">
        <f t="shared" si="4594"/>
        <v>5.7187351579437218E-2</v>
      </c>
      <c r="F1109" s="26">
        <f t="shared" si="4594"/>
        <v>1.9680906831455403E-2</v>
      </c>
      <c r="G1109" s="26">
        <f t="shared" si="4594"/>
        <v>7.3535930209035483E-2</v>
      </c>
      <c r="H1109" s="26">
        <f t="shared" si="4594"/>
        <v>3.0987418473800155E-3</v>
      </c>
      <c r="I1109" s="26">
        <f t="shared" si="4594"/>
        <v>6.1385252321808137E-2</v>
      </c>
      <c r="J1109" s="26">
        <f t="shared" si="4594"/>
        <v>5.4054889069456324E-2</v>
      </c>
      <c r="K1109" s="26">
        <f t="shared" si="4594"/>
        <v>8.6722264701175389E-2</v>
      </c>
      <c r="L1109" s="26">
        <f t="shared" si="4594"/>
        <v>7.5087117709510709E-2</v>
      </c>
      <c r="M1109" s="26">
        <f t="shared" si="4594"/>
        <v>0.14067451000994913</v>
      </c>
      <c r="N1109" s="26">
        <f t="shared" si="4594"/>
        <v>3.2379416901786806E-2</v>
      </c>
      <c r="O1109" s="26">
        <f t="shared" si="4594"/>
        <v>2.5675512467198791E-2</v>
      </c>
      <c r="P1109" s="26">
        <f t="shared" si="4594"/>
        <v>-5.3734991731972159E-2</v>
      </c>
      <c r="Q1109" s="26">
        <f t="shared" si="4594"/>
        <v>-4.8246542478125876E-2</v>
      </c>
      <c r="R1109" s="26">
        <f t="shared" si="4594"/>
        <v>5.68882024642694E-2</v>
      </c>
      <c r="S1109" s="26">
        <f t="shared" si="4594"/>
        <v>5.6280333174909991E-2</v>
      </c>
      <c r="T1109" s="26">
        <f t="shared" si="4594"/>
        <v>5.4670130284613094E-3</v>
      </c>
      <c r="U1109" s="26">
        <f t="shared" si="4594"/>
        <v>-3.9589539832006859E-2</v>
      </c>
      <c r="V1109" s="26">
        <f t="shared" si="4594"/>
        <v>8.2944276088274149E-2</v>
      </c>
      <c r="W1109" s="26">
        <f t="shared" si="4594"/>
        <v>0.1145772895985504</v>
      </c>
      <c r="X1109" s="26">
        <f t="shared" si="4594"/>
        <v>7.0759982308500113E-2</v>
      </c>
      <c r="Y1109" s="26">
        <f t="shared" si="4594"/>
        <v>0.20245644322066991</v>
      </c>
      <c r="Z1109" s="26">
        <f t="shared" si="4594"/>
        <v>8.9620730569105467E-2</v>
      </c>
      <c r="AA1109" s="26">
        <f t="shared" si="4594"/>
        <v>9.9642958292514239E-2</v>
      </c>
      <c r="AB1109" s="26">
        <f t="shared" si="4594"/>
        <v>-7.262946806185222E-3</v>
      </c>
      <c r="AC1109" s="26">
        <f t="shared" si="4594"/>
        <v>7.7531765382926165E-2</v>
      </c>
      <c r="AD1109" s="26">
        <f t="shared" si="4594"/>
        <v>6.1075223854772043E-2</v>
      </c>
      <c r="AE1109" s="26">
        <f t="shared" si="4594"/>
        <v>6.8256616585463226E-2</v>
      </c>
      <c r="AF1109" s="26">
        <f t="shared" si="4594"/>
        <v>6.7177533371745701E-2</v>
      </c>
      <c r="AG1109" s="26">
        <f t="shared" si="4594"/>
        <v>-9.5467941777938159E-2</v>
      </c>
      <c r="AH1109" s="26">
        <f t="shared" si="4594"/>
        <v>9.322345526584308E-2</v>
      </c>
      <c r="AI1109" s="26">
        <f t="shared" si="4594"/>
        <v>-1.9509622989717368E-3</v>
      </c>
      <c r="AJ1109" s="26">
        <f t="shared" si="4594"/>
        <v>4.7762746373700704E-2</v>
      </c>
    </row>
    <row r="1110" spans="1:36" x14ac:dyDescent="0.2">
      <c r="A1110" s="2" t="str">
        <f t="shared" si="4571"/>
        <v>YE Nov-04</v>
      </c>
      <c r="B1110" s="26">
        <f t="shared" ref="B1110:AJ1110" si="4595">IF(OR(B688="C",B700="C"),"C",(B700/B688)-1)</f>
        <v>3.0249821060192028E-2</v>
      </c>
      <c r="C1110" s="26">
        <f t="shared" si="4595"/>
        <v>3.4465495919647315E-2</v>
      </c>
      <c r="D1110" s="26">
        <f t="shared" si="4595"/>
        <v>-1.6001254763804318E-2</v>
      </c>
      <c r="E1110" s="26">
        <f t="shared" si="4595"/>
        <v>4.3107082630691407E-2</v>
      </c>
      <c r="F1110" s="26">
        <f t="shared" si="4595"/>
        <v>3.1706461801362718E-2</v>
      </c>
      <c r="G1110" s="26">
        <f t="shared" si="4595"/>
        <v>7.0888064601133616E-2</v>
      </c>
      <c r="H1110" s="26">
        <f t="shared" si="4595"/>
        <v>1.0833937296892859E-2</v>
      </c>
      <c r="I1110" s="26">
        <f t="shared" si="4595"/>
        <v>6.8972762263240117E-2</v>
      </c>
      <c r="J1110" s="26">
        <f t="shared" si="4595"/>
        <v>5.6769260723237069E-2</v>
      </c>
      <c r="K1110" s="26">
        <f t="shared" si="4595"/>
        <v>0.11190638975129175</v>
      </c>
      <c r="L1110" s="26">
        <f t="shared" si="4595"/>
        <v>6.8893913818911523E-2</v>
      </c>
      <c r="M1110" s="26">
        <f t="shared" si="4595"/>
        <v>0.14728898917026201</v>
      </c>
      <c r="N1110" s="26">
        <f t="shared" si="4595"/>
        <v>4.0678559205694187E-2</v>
      </c>
      <c r="O1110" s="26">
        <f t="shared" si="4595"/>
        <v>4.2743702081051493E-2</v>
      </c>
      <c r="P1110" s="26">
        <f t="shared" si="4595"/>
        <v>-5.5852407414603844E-2</v>
      </c>
      <c r="Q1110" s="26">
        <f t="shared" si="4595"/>
        <v>-5.0558329070157226E-2</v>
      </c>
      <c r="R1110" s="26">
        <f t="shared" si="4595"/>
        <v>5.4960254769541361E-2</v>
      </c>
      <c r="S1110" s="26">
        <f t="shared" si="4595"/>
        <v>5.6516100324127683E-2</v>
      </c>
      <c r="T1110" s="26">
        <f t="shared" si="4595"/>
        <v>2.3361990461343796E-2</v>
      </c>
      <c r="U1110" s="26">
        <f t="shared" si="4595"/>
        <v>-3.9153344541410284E-2</v>
      </c>
      <c r="V1110" s="26">
        <f t="shared" si="4595"/>
        <v>9.6641458598524244E-2</v>
      </c>
      <c r="W1110" s="26">
        <f t="shared" si="4595"/>
        <v>0.10319921090584705</v>
      </c>
      <c r="X1110" s="26">
        <f t="shared" si="4595"/>
        <v>7.1545835037163608E-2</v>
      </c>
      <c r="Y1110" s="26">
        <f t="shared" si="4595"/>
        <v>0.19892578358119883</v>
      </c>
      <c r="Z1110" s="26">
        <f t="shared" si="4595"/>
        <v>0.10007052002470984</v>
      </c>
      <c r="AA1110" s="26">
        <f t="shared" si="4595"/>
        <v>0.10524195485776167</v>
      </c>
      <c r="AB1110" s="26">
        <f t="shared" si="4595"/>
        <v>-1.070792558278022E-3</v>
      </c>
      <c r="AC1110" s="26">
        <f t="shared" si="4595"/>
        <v>7.9363745171918465E-2</v>
      </c>
      <c r="AD1110" s="26">
        <f t="shared" si="4595"/>
        <v>4.3613751292547853E-2</v>
      </c>
      <c r="AE1110" s="26">
        <f t="shared" si="4595"/>
        <v>8.1356553467816894E-2</v>
      </c>
      <c r="AF1110" s="26">
        <f t="shared" si="4595"/>
        <v>6.3345029535012864E-2</v>
      </c>
      <c r="AG1110" s="26">
        <f t="shared" si="4595"/>
        <v>-8.5717300214029457E-2</v>
      </c>
      <c r="AH1110" s="26">
        <f t="shared" si="4595"/>
        <v>8.9248850577491101E-2</v>
      </c>
      <c r="AI1110" s="26">
        <f t="shared" si="4595"/>
        <v>3.1363221228635219E-3</v>
      </c>
      <c r="AJ1110" s="26">
        <f t="shared" si="4595"/>
        <v>5.1803581862417625E-2</v>
      </c>
    </row>
    <row r="1111" spans="1:36" x14ac:dyDescent="0.2">
      <c r="A1111" s="2" t="str">
        <f t="shared" si="4571"/>
        <v>YE Dec-04</v>
      </c>
      <c r="B1111" s="26">
        <f t="shared" ref="B1111:AJ1111" si="4596">IF(OR(B689="C",B701="C"),"C",(B701/B689)-1)</f>
        <v>2.6504572687670036E-2</v>
      </c>
      <c r="C1111" s="26">
        <f t="shared" si="4596"/>
        <v>3.1830907060347746E-2</v>
      </c>
      <c r="D1111" s="26">
        <f t="shared" si="4596"/>
        <v>-1.1775675635029237E-2</v>
      </c>
      <c r="E1111" s="26">
        <f t="shared" si="4596"/>
        <v>4.5879079169626191E-2</v>
      </c>
      <c r="F1111" s="26">
        <f t="shared" si="4596"/>
        <v>4.2233518180044838E-2</v>
      </c>
      <c r="G1111" s="26">
        <f t="shared" si="4596"/>
        <v>6.9921641552492364E-2</v>
      </c>
      <c r="H1111" s="26">
        <f t="shared" si="4596"/>
        <v>1.6047950139077116E-2</v>
      </c>
      <c r="I1111" s="26">
        <f t="shared" si="4596"/>
        <v>6.7867215540090564E-2</v>
      </c>
      <c r="J1111" s="26">
        <f t="shared" si="4596"/>
        <v>4.7411979670489934E-2</v>
      </c>
      <c r="K1111" s="26">
        <f t="shared" si="4596"/>
        <v>0.10010857571221021</v>
      </c>
      <c r="L1111" s="26">
        <f t="shared" si="4596"/>
        <v>5.1423027503910479E-2</v>
      </c>
      <c r="M1111" s="26">
        <f t="shared" si="4596"/>
        <v>0.13967005643856756</v>
      </c>
      <c r="N1111" s="26">
        <f t="shared" si="4596"/>
        <v>4.1631793566534014E-2</v>
      </c>
      <c r="O1111" s="26">
        <f t="shared" si="4596"/>
        <v>4.5266618920502655E-2</v>
      </c>
      <c r="P1111" s="26">
        <f t="shared" si="4596"/>
        <v>-5.8980531967971483E-2</v>
      </c>
      <c r="Q1111" s="26">
        <f t="shared" si="4596"/>
        <v>-1.7850298094670869E-2</v>
      </c>
      <c r="R1111" s="26">
        <f t="shared" si="4596"/>
        <v>5.2155822523609841E-2</v>
      </c>
      <c r="S1111" s="26">
        <f t="shared" si="4596"/>
        <v>5.7328553204592403E-2</v>
      </c>
      <c r="T1111" s="26">
        <f t="shared" si="4596"/>
        <v>2.3920112188130949E-2</v>
      </c>
      <c r="U1111" s="26">
        <f t="shared" si="4596"/>
        <v>-3.8938429550332332E-2</v>
      </c>
      <c r="V1111" s="26">
        <f t="shared" si="4596"/>
        <v>9.7809476739086021E-2</v>
      </c>
      <c r="W1111" s="26">
        <f t="shared" si="4596"/>
        <v>8.7405782775237917E-2</v>
      </c>
      <c r="X1111" s="26">
        <f t="shared" si="4596"/>
        <v>2.9838652440322688E-2</v>
      </c>
      <c r="Y1111" s="26">
        <f t="shared" si="4596"/>
        <v>0.17626976971336261</v>
      </c>
      <c r="Z1111" s="26">
        <f t="shared" si="4596"/>
        <v>9.5738095545835122E-2</v>
      </c>
      <c r="AA1111" s="26">
        <f t="shared" si="4596"/>
        <v>8.7274267956278351E-2</v>
      </c>
      <c r="AB1111" s="26">
        <f t="shared" si="4596"/>
        <v>-9.7739837646019234E-3</v>
      </c>
      <c r="AC1111" s="26">
        <f t="shared" si="4596"/>
        <v>6.6344133498665192E-2</v>
      </c>
      <c r="AD1111" s="26">
        <f t="shared" si="4596"/>
        <v>-7.8131482147303366E-4</v>
      </c>
      <c r="AE1111" s="26">
        <f t="shared" si="4596"/>
        <v>7.6874953390287049E-2</v>
      </c>
      <c r="AF1111" s="26">
        <f t="shared" si="4596"/>
        <v>5.7676296963235618E-2</v>
      </c>
      <c r="AG1111" s="26">
        <f t="shared" si="4596"/>
        <v>-0.1174631997261375</v>
      </c>
      <c r="AH1111" s="26">
        <f t="shared" si="4596"/>
        <v>6.5432804931016664E-2</v>
      </c>
      <c r="AI1111" s="26">
        <f t="shared" si="4596"/>
        <v>-4.6451280629122849E-3</v>
      </c>
      <c r="AJ1111" s="26">
        <f t="shared" si="4596"/>
        <v>4.7445691992081152E-2</v>
      </c>
    </row>
    <row r="1112" spans="1:36" x14ac:dyDescent="0.2">
      <c r="A1112" s="2" t="str">
        <f t="shared" si="4571"/>
        <v>YE Jan-05</v>
      </c>
      <c r="B1112" s="26">
        <f t="shared" ref="B1112:AJ1112" si="4597">IF(OR(B690="C",B702="C"),"C",(B702/B690)-1)</f>
        <v>2.7867750562846627E-2</v>
      </c>
      <c r="C1112" s="26">
        <f t="shared" si="4597"/>
        <v>3.1851855610072866E-2</v>
      </c>
      <c r="D1112" s="26">
        <f t="shared" si="4597"/>
        <v>-2.961846940691526E-2</v>
      </c>
      <c r="E1112" s="26">
        <f t="shared" si="4597"/>
        <v>3.7402557706459394E-2</v>
      </c>
      <c r="F1112" s="26">
        <f t="shared" si="4597"/>
        <v>8.245275134433161E-2</v>
      </c>
      <c r="G1112" s="26">
        <f t="shared" si="4597"/>
        <v>2.9273342507577516E-2</v>
      </c>
      <c r="H1112" s="26">
        <f t="shared" si="4597"/>
        <v>3.0332086990564555E-2</v>
      </c>
      <c r="I1112" s="26">
        <f t="shared" si="4597"/>
        <v>0.14210554168834943</v>
      </c>
      <c r="J1112" s="26">
        <f t="shared" si="4597"/>
        <v>5.8857000279938232E-2</v>
      </c>
      <c r="K1112" s="26">
        <f t="shared" si="4597"/>
        <v>7.0669770850848357E-2</v>
      </c>
      <c r="L1112" s="26">
        <f t="shared" si="4597"/>
        <v>3.1749738549482709E-2</v>
      </c>
      <c r="M1112" s="26">
        <f t="shared" si="4597"/>
        <v>0.1437849452651887</v>
      </c>
      <c r="N1112" s="26">
        <f t="shared" si="4597"/>
        <v>4.3114226684658696E-2</v>
      </c>
      <c r="O1112" s="26">
        <f t="shared" si="4597"/>
        <v>2.9258585826078987E-2</v>
      </c>
      <c r="P1112" s="26">
        <f t="shared" si="4597"/>
        <v>-5.3506493506493502E-2</v>
      </c>
      <c r="Q1112" s="26">
        <f t="shared" si="4597"/>
        <v>2.5060114441189274E-2</v>
      </c>
      <c r="R1112" s="26">
        <f t="shared" si="4597"/>
        <v>4.4224049182942649E-2</v>
      </c>
      <c r="S1112" s="26">
        <f t="shared" si="4597"/>
        <v>5.2620050054728251E-2</v>
      </c>
      <c r="T1112" s="26">
        <f t="shared" si="4597"/>
        <v>3.6932671671753514E-2</v>
      </c>
      <c r="U1112" s="26">
        <f t="shared" si="4597"/>
        <v>-1.5385835648155988E-2</v>
      </c>
      <c r="V1112" s="26">
        <f t="shared" si="4597"/>
        <v>0.10221942876100276</v>
      </c>
      <c r="W1112" s="26">
        <f t="shared" si="4597"/>
        <v>0.10406071873031486</v>
      </c>
      <c r="X1112" s="26">
        <f t="shared" si="4597"/>
        <v>1.9974296596201979E-2</v>
      </c>
      <c r="Y1112" s="26">
        <f t="shared" si="4597"/>
        <v>0.17664390288468135</v>
      </c>
      <c r="Z1112" s="26">
        <f t="shared" si="4597"/>
        <v>9.9625278223875124E-2</v>
      </c>
      <c r="AA1112" s="26">
        <f t="shared" si="4597"/>
        <v>7.2433903402962185E-2</v>
      </c>
      <c r="AB1112" s="26">
        <f t="shared" si="4597"/>
        <v>-2.7190866087881571E-2</v>
      </c>
      <c r="AC1112" s="26">
        <f t="shared" si="4597"/>
        <v>6.6837763012455254E-2</v>
      </c>
      <c r="AD1112" s="26">
        <f t="shared" si="4597"/>
        <v>1.3853099496440313E-2</v>
      </c>
      <c r="AE1112" s="26">
        <f t="shared" si="4597"/>
        <v>2.1421938456265277E-2</v>
      </c>
      <c r="AF1112" s="26">
        <f t="shared" si="4597"/>
        <v>5.1933975178807934E-2</v>
      </c>
      <c r="AG1112" s="26">
        <f t="shared" si="4597"/>
        <v>-0.12356663009663504</v>
      </c>
      <c r="AH1112" s="26">
        <f t="shared" si="4597"/>
        <v>6.0930869459555392E-2</v>
      </c>
      <c r="AI1112" s="26">
        <f t="shared" si="4597"/>
        <v>5.1883494378053285E-3</v>
      </c>
      <c r="AJ1112" s="26">
        <f t="shared" si="4597"/>
        <v>4.5979004226625264E-2</v>
      </c>
    </row>
    <row r="1113" spans="1:36" x14ac:dyDescent="0.2">
      <c r="A1113" s="2" t="str">
        <f t="shared" si="4571"/>
        <v>YE Feb-05</v>
      </c>
      <c r="B1113" s="26">
        <f t="shared" ref="B1113:AJ1113" si="4598">IF(OR(B691="C",B703="C"),"C",(B703/B691)-1)</f>
        <v>2.1465745264494629E-2</v>
      </c>
      <c r="C1113" s="26">
        <f t="shared" si="4598"/>
        <v>3.3480949462562748E-2</v>
      </c>
      <c r="D1113" s="26">
        <f t="shared" si="4598"/>
        <v>-2.5950898745771722E-2</v>
      </c>
      <c r="E1113" s="26">
        <f t="shared" si="4598"/>
        <v>3.1432513557404507E-2</v>
      </c>
      <c r="F1113" s="26">
        <f t="shared" si="4598"/>
        <v>9.3509137987380253E-2</v>
      </c>
      <c r="G1113" s="26">
        <f t="shared" si="4598"/>
        <v>2.2747588954099118E-2</v>
      </c>
      <c r="H1113" s="26">
        <f t="shared" si="4598"/>
        <v>3.2595597819450539E-2</v>
      </c>
      <c r="I1113" s="26">
        <f t="shared" si="4598"/>
        <v>0.14369823502950441</v>
      </c>
      <c r="J1113" s="26">
        <f t="shared" si="4598"/>
        <v>1.3645514431724681E-2</v>
      </c>
      <c r="K1113" s="26">
        <f t="shared" si="4598"/>
        <v>6.6554550828810566E-2</v>
      </c>
      <c r="L1113" s="26">
        <f t="shared" si="4598"/>
        <v>2.070040005628937E-2</v>
      </c>
      <c r="M1113" s="26">
        <f t="shared" si="4598"/>
        <v>0.15032793154087654</v>
      </c>
      <c r="N1113" s="26">
        <f t="shared" si="4598"/>
        <v>4.264478706003505E-2</v>
      </c>
      <c r="O1113" s="26">
        <f t="shared" si="4598"/>
        <v>4.5385860766324893E-2</v>
      </c>
      <c r="P1113" s="26">
        <f t="shared" si="4598"/>
        <v>-4.6097868864632074E-2</v>
      </c>
      <c r="Q1113" s="26">
        <f t="shared" si="4598"/>
        <v>4.1714933946352728E-2</v>
      </c>
      <c r="R1113" s="26">
        <f t="shared" si="4598"/>
        <v>3.9632711589460801E-2</v>
      </c>
      <c r="S1113" s="26">
        <f t="shared" si="4598"/>
        <v>4.9722485894916346E-2</v>
      </c>
      <c r="T1113" s="26">
        <f t="shared" si="4598"/>
        <v>3.5972242328293325E-2</v>
      </c>
      <c r="U1113" s="26">
        <f t="shared" si="4598"/>
        <v>-5.3261921081307895E-3</v>
      </c>
      <c r="V1113" s="26">
        <f t="shared" si="4598"/>
        <v>9.8071688667001222E-2</v>
      </c>
      <c r="W1113" s="26">
        <f t="shared" si="4598"/>
        <v>9.2694493924369459E-2</v>
      </c>
      <c r="X1113" s="26">
        <f t="shared" si="4598"/>
        <v>-2.5461600252876249E-3</v>
      </c>
      <c r="Y1113" s="26">
        <f t="shared" si="4598"/>
        <v>0.1623030750928296</v>
      </c>
      <c r="Z1113" s="26">
        <f t="shared" si="4598"/>
        <v>9.310060720258484E-2</v>
      </c>
      <c r="AA1113" s="26">
        <f t="shared" si="4598"/>
        <v>5.7987486882901562E-2</v>
      </c>
      <c r="AB1113" s="26">
        <f t="shared" si="4598"/>
        <v>-1.4233264404945989E-2</v>
      </c>
      <c r="AC1113" s="26">
        <f t="shared" si="4598"/>
        <v>7.2602691057375823E-2</v>
      </c>
      <c r="AD1113" s="26">
        <f t="shared" si="4598"/>
        <v>1.8999338002160249E-2</v>
      </c>
      <c r="AE1113" s="26">
        <f t="shared" si="4598"/>
        <v>1.6356812636191487E-2</v>
      </c>
      <c r="AF1113" s="26">
        <f t="shared" si="4598"/>
        <v>4.267101421086994E-2</v>
      </c>
      <c r="AG1113" s="26">
        <f t="shared" si="4598"/>
        <v>-0.15964084160995873</v>
      </c>
      <c r="AH1113" s="26">
        <f t="shared" si="4598"/>
        <v>4.8859994885700031E-2</v>
      </c>
      <c r="AI1113" s="26">
        <f t="shared" si="4598"/>
        <v>1.1589432526786902E-2</v>
      </c>
      <c r="AJ1113" s="26">
        <f t="shared" si="4598"/>
        <v>4.4027117309848762E-2</v>
      </c>
    </row>
    <row r="1114" spans="1:36" x14ac:dyDescent="0.2">
      <c r="A1114" s="2" t="str">
        <f t="shared" si="4571"/>
        <v>YE Mar-05</v>
      </c>
      <c r="B1114" s="26">
        <f t="shared" ref="B1114:AJ1114" si="4599">IF(OR(B692="C",B704="C"),"C",(B704/B692)-1)</f>
        <v>3.525034590318632E-2</v>
      </c>
      <c r="C1114" s="26">
        <f t="shared" si="4599"/>
        <v>3.5647942644755792E-2</v>
      </c>
      <c r="D1114" s="26">
        <f t="shared" si="4599"/>
        <v>-8.3498559270311912E-4</v>
      </c>
      <c r="E1114" s="26">
        <f t="shared" si="4599"/>
        <v>4.0070083132736745E-2</v>
      </c>
      <c r="F1114" s="26">
        <f t="shared" si="4599"/>
        <v>0.10856146234782771</v>
      </c>
      <c r="G1114" s="26">
        <f t="shared" si="4599"/>
        <v>2.897497909008373E-2</v>
      </c>
      <c r="H1114" s="26">
        <f t="shared" si="4599"/>
        <v>4.1824391376970915E-2</v>
      </c>
      <c r="I1114" s="26">
        <f t="shared" si="4599"/>
        <v>0.15084894485148959</v>
      </c>
      <c r="J1114" s="26">
        <f t="shared" si="4599"/>
        <v>-1.1366694357018314E-2</v>
      </c>
      <c r="K1114" s="26">
        <f t="shared" si="4599"/>
        <v>0.12193045542770009</v>
      </c>
      <c r="L1114" s="26">
        <f t="shared" si="4599"/>
        <v>2.1893121652022396E-2</v>
      </c>
      <c r="M1114" s="26">
        <f t="shared" si="4599"/>
        <v>0.15329039108575238</v>
      </c>
      <c r="N1114" s="26">
        <f t="shared" si="4599"/>
        <v>2.8212541122520252E-2</v>
      </c>
      <c r="O1114" s="26">
        <f t="shared" si="4599"/>
        <v>5.941908803650886E-2</v>
      </c>
      <c r="P1114" s="26">
        <f t="shared" si="4599"/>
        <v>-3.4150687044935402E-2</v>
      </c>
      <c r="Q1114" s="26">
        <f t="shared" si="4599"/>
        <v>8.011031265376034E-2</v>
      </c>
      <c r="R1114" s="26">
        <f t="shared" si="4599"/>
        <v>4.1381528891094588E-2</v>
      </c>
      <c r="S1114" s="26">
        <f t="shared" si="4599"/>
        <v>5.752828441600033E-2</v>
      </c>
      <c r="T1114" s="26">
        <f t="shared" si="4599"/>
        <v>3.4779161775243539E-2</v>
      </c>
      <c r="U1114" s="26">
        <f t="shared" si="4599"/>
        <v>1.6581156856406043E-2</v>
      </c>
      <c r="V1114" s="26">
        <f t="shared" si="4599"/>
        <v>0.10208358881481905</v>
      </c>
      <c r="W1114" s="26">
        <f t="shared" si="4599"/>
        <v>9.2014276985439958E-2</v>
      </c>
      <c r="X1114" s="26">
        <f t="shared" si="4599"/>
        <v>-2.3346236608434823E-2</v>
      </c>
      <c r="Y1114" s="26">
        <f t="shared" si="4599"/>
        <v>0.16173212935367642</v>
      </c>
      <c r="Z1114" s="26">
        <f t="shared" si="4599"/>
        <v>9.4632918248609643E-2</v>
      </c>
      <c r="AA1114" s="26">
        <f t="shared" si="4599"/>
        <v>6.0970414779690785E-2</v>
      </c>
      <c r="AB1114" s="26">
        <f t="shared" si="4599"/>
        <v>6.8639952250468816E-3</v>
      </c>
      <c r="AC1114" s="26">
        <f t="shared" si="4599"/>
        <v>8.3883077120132432E-2</v>
      </c>
      <c r="AD1114" s="26">
        <f t="shared" si="4599"/>
        <v>2.5290087112213033E-2</v>
      </c>
      <c r="AE1114" s="26">
        <f t="shared" si="4599"/>
        <v>5.8428754691880025E-2</v>
      </c>
      <c r="AF1114" s="26">
        <f t="shared" si="4599"/>
        <v>4.620549050525713E-2</v>
      </c>
      <c r="AG1114" s="26">
        <f t="shared" si="4599"/>
        <v>-9.7079954757618769E-2</v>
      </c>
      <c r="AH1114" s="26">
        <f t="shared" si="4599"/>
        <v>4.294201169989198E-2</v>
      </c>
      <c r="AI1114" s="26">
        <f t="shared" si="4599"/>
        <v>4.4783413293378205E-2</v>
      </c>
      <c r="AJ1114" s="26">
        <f t="shared" si="4599"/>
        <v>5.1550324325135843E-2</v>
      </c>
    </row>
    <row r="1115" spans="1:36" x14ac:dyDescent="0.2">
      <c r="A1115" s="2" t="str">
        <f t="shared" si="4571"/>
        <v>YE Apr-05</v>
      </c>
      <c r="B1115" s="26">
        <f t="shared" ref="B1115:AJ1115" si="4600">IF(OR(B693="C",B705="C"),"C",(B705/B693)-1)</f>
        <v>3.5374732701626277E-2</v>
      </c>
      <c r="C1115" s="26">
        <f t="shared" si="4600"/>
        <v>2.8341924851885469E-2</v>
      </c>
      <c r="D1115" s="26">
        <f t="shared" si="4600"/>
        <v>1.1359546171902268E-2</v>
      </c>
      <c r="E1115" s="26">
        <f t="shared" si="4600"/>
        <v>4.9803634703480704E-2</v>
      </c>
      <c r="F1115" s="26">
        <f t="shared" si="4600"/>
        <v>0.10060732584475818</v>
      </c>
      <c r="G1115" s="26">
        <f t="shared" si="4600"/>
        <v>2.2255341239346249E-2</v>
      </c>
      <c r="H1115" s="26">
        <f t="shared" si="4600"/>
        <v>3.9881175592701545E-2</v>
      </c>
      <c r="I1115" s="26">
        <f t="shared" si="4600"/>
        <v>0.14226393156714567</v>
      </c>
      <c r="J1115" s="26">
        <f t="shared" si="4600"/>
        <v>-3.1904461721650179E-2</v>
      </c>
      <c r="K1115" s="26">
        <f t="shared" si="4600"/>
        <v>0.12078014643944801</v>
      </c>
      <c r="L1115" s="26">
        <f t="shared" si="4600"/>
        <v>2.321158560533898E-2</v>
      </c>
      <c r="M1115" s="26">
        <f t="shared" si="4600"/>
        <v>0.14943545399971891</v>
      </c>
      <c r="N1115" s="26">
        <f t="shared" si="4600"/>
        <v>4.9612927242477012E-2</v>
      </c>
      <c r="O1115" s="26">
        <f t="shared" si="4600"/>
        <v>4.1422035939786994E-2</v>
      </c>
      <c r="P1115" s="26">
        <f t="shared" si="4600"/>
        <v>-4.1764415821167633E-2</v>
      </c>
      <c r="Q1115" s="26">
        <f t="shared" si="4600"/>
        <v>7.8584581389639085E-2</v>
      </c>
      <c r="R1115" s="26">
        <f t="shared" si="4600"/>
        <v>5.0280160848376276E-2</v>
      </c>
      <c r="S1115" s="26">
        <f t="shared" si="4600"/>
        <v>6.8745567207308955E-2</v>
      </c>
      <c r="T1115" s="26">
        <f t="shared" si="4600"/>
        <v>3.4693761863979544E-2</v>
      </c>
      <c r="U1115" s="26">
        <f t="shared" si="4600"/>
        <v>1.8073544145245313E-2</v>
      </c>
      <c r="V1115" s="26">
        <f t="shared" si="4600"/>
        <v>9.0474746192684252E-2</v>
      </c>
      <c r="W1115" s="26">
        <f t="shared" si="4600"/>
        <v>5.9953304084243264E-2</v>
      </c>
      <c r="X1115" s="26">
        <f t="shared" si="4600"/>
        <v>-3.7329416629828693E-2</v>
      </c>
      <c r="Y1115" s="26">
        <f t="shared" si="4600"/>
        <v>0.13455156056135498</v>
      </c>
      <c r="Z1115" s="26">
        <f t="shared" si="4600"/>
        <v>8.0881732491064895E-2</v>
      </c>
      <c r="AA1115" s="26">
        <f t="shared" si="4600"/>
        <v>4.5810745554907273E-2</v>
      </c>
      <c r="AB1115" s="26">
        <f t="shared" si="4600"/>
        <v>-6.9506143621458349E-3</v>
      </c>
      <c r="AC1115" s="26">
        <f t="shared" si="4600"/>
        <v>7.5793832396437777E-2</v>
      </c>
      <c r="AD1115" s="26">
        <f t="shared" si="4600"/>
        <v>8.8402427110993997E-3</v>
      </c>
      <c r="AE1115" s="26">
        <f t="shared" si="4600"/>
        <v>1.5693544610100751E-2</v>
      </c>
      <c r="AF1115" s="26">
        <f t="shared" si="4600"/>
        <v>3.8163484230851807E-2</v>
      </c>
      <c r="AG1115" s="26">
        <f t="shared" si="4600"/>
        <v>-8.6511672591026989E-2</v>
      </c>
      <c r="AH1115" s="26">
        <f t="shared" si="4600"/>
        <v>1.9210784434753103E-2</v>
      </c>
      <c r="AI1115" s="26">
        <f t="shared" si="4600"/>
        <v>4.4735434801984608E-2</v>
      </c>
      <c r="AJ1115" s="26">
        <f t="shared" si="4600"/>
        <v>4.621904497743623E-2</v>
      </c>
    </row>
    <row r="1116" spans="1:36" x14ac:dyDescent="0.2">
      <c r="A1116" s="2" t="str">
        <f t="shared" si="4571"/>
        <v>YE May-05</v>
      </c>
      <c r="B1116" s="26">
        <f t="shared" ref="B1116:AJ1116" si="4601">IF(OR(B694="C",B706="C"),"C",(B706/B694)-1)</f>
        <v>3.5695265909146734E-2</v>
      </c>
      <c r="C1116" s="26">
        <f t="shared" si="4601"/>
        <v>2.0679830266295385E-2</v>
      </c>
      <c r="D1116" s="26">
        <f t="shared" si="4601"/>
        <v>6.2549337353956513E-3</v>
      </c>
      <c r="E1116" s="26">
        <f t="shared" si="4601"/>
        <v>5.4271741362253323E-2</v>
      </c>
      <c r="F1116" s="26">
        <f t="shared" si="4601"/>
        <v>9.7923541844339823E-2</v>
      </c>
      <c r="G1116" s="26">
        <f t="shared" si="4601"/>
        <v>2.0100345434123756E-2</v>
      </c>
      <c r="H1116" s="26">
        <f t="shared" si="4601"/>
        <v>4.9672933456114343E-2</v>
      </c>
      <c r="I1116" s="26">
        <f t="shared" si="4601"/>
        <v>0.14535971600447684</v>
      </c>
      <c r="J1116" s="26">
        <f t="shared" si="4601"/>
        <v>-2.1286643709044428E-2</v>
      </c>
      <c r="K1116" s="26">
        <f t="shared" si="4601"/>
        <v>0.13263695571107692</v>
      </c>
      <c r="L1116" s="26">
        <f t="shared" si="4601"/>
        <v>1.704468422773564E-2</v>
      </c>
      <c r="M1116" s="26">
        <f t="shared" si="4601"/>
        <v>0.14892768111639909</v>
      </c>
      <c r="N1116" s="26">
        <f t="shared" si="4601"/>
        <v>4.8364556615450693E-2</v>
      </c>
      <c r="O1116" s="26">
        <f t="shared" si="4601"/>
        <v>4.3626596194045186E-2</v>
      </c>
      <c r="P1116" s="26">
        <f t="shared" si="4601"/>
        <v>-4.2484623494201679E-2</v>
      </c>
      <c r="Q1116" s="26">
        <f t="shared" si="4601"/>
        <v>8.786424578241725E-2</v>
      </c>
      <c r="R1116" s="26">
        <f t="shared" si="4601"/>
        <v>5.8183092789386492E-2</v>
      </c>
      <c r="S1116" s="26">
        <f t="shared" si="4601"/>
        <v>7.6509736983159327E-2</v>
      </c>
      <c r="T1116" s="26">
        <f t="shared" si="4601"/>
        <v>3.3283175640199447E-2</v>
      </c>
      <c r="U1116" s="26">
        <f t="shared" si="4601"/>
        <v>2.0983836610212414E-2</v>
      </c>
      <c r="V1116" s="26">
        <f t="shared" si="4601"/>
        <v>7.7775480613596626E-2</v>
      </c>
      <c r="W1116" s="26">
        <f t="shared" si="4601"/>
        <v>4.0165526253697958E-2</v>
      </c>
      <c r="X1116" s="26">
        <f t="shared" si="4601"/>
        <v>-5.5438874578957797E-2</v>
      </c>
      <c r="Y1116" s="26">
        <f t="shared" si="4601"/>
        <v>0.12752515881158732</v>
      </c>
      <c r="Z1116" s="26">
        <f t="shared" si="4601"/>
        <v>6.7622660652646216E-2</v>
      </c>
      <c r="AA1116" s="26">
        <f t="shared" si="4601"/>
        <v>4.6339716147608678E-2</v>
      </c>
      <c r="AB1116" s="26">
        <f t="shared" si="4601"/>
        <v>-4.7869205640487245E-3</v>
      </c>
      <c r="AC1116" s="26">
        <f t="shared" si="4601"/>
        <v>7.1480111448529726E-2</v>
      </c>
      <c r="AD1116" s="26">
        <f t="shared" si="4601"/>
        <v>1.389877727905886E-2</v>
      </c>
      <c r="AE1116" s="26">
        <f t="shared" si="4601"/>
        <v>1.978491604863164E-2</v>
      </c>
      <c r="AF1116" s="26">
        <f t="shared" si="4601"/>
        <v>4.0395124722105269E-2</v>
      </c>
      <c r="AG1116" s="26">
        <f t="shared" si="4601"/>
        <v>-8.1278244028405444E-2</v>
      </c>
      <c r="AH1116" s="26">
        <f t="shared" si="4601"/>
        <v>1.0635562620591843E-2</v>
      </c>
      <c r="AI1116" s="26">
        <f t="shared" si="4601"/>
        <v>5.5757351987306691E-2</v>
      </c>
      <c r="AJ1116" s="26">
        <f t="shared" si="4601"/>
        <v>4.3767961740417416E-2</v>
      </c>
    </row>
    <row r="1117" spans="1:36" x14ac:dyDescent="0.2">
      <c r="A1117" s="2" t="str">
        <f t="shared" si="4571"/>
        <v>YE Jun-05</v>
      </c>
      <c r="B1117" s="26">
        <f t="shared" ref="B1117:AJ1117" si="4602">IF(OR(B695="C",B707="C"),"C",(B707/B695)-1)</f>
        <v>2.4839727009483115E-2</v>
      </c>
      <c r="C1117" s="26">
        <f t="shared" si="4602"/>
        <v>1.2587864207103783E-2</v>
      </c>
      <c r="D1117" s="26">
        <f t="shared" si="4602"/>
        <v>-1.0251869765500521E-2</v>
      </c>
      <c r="E1117" s="26">
        <f t="shared" si="4602"/>
        <v>4.7817094809172289E-2</v>
      </c>
      <c r="F1117" s="26">
        <f t="shared" si="4602"/>
        <v>9.6916239972062002E-2</v>
      </c>
      <c r="G1117" s="26">
        <f t="shared" si="4602"/>
        <v>1.4916480342247462E-2</v>
      </c>
      <c r="H1117" s="26">
        <f t="shared" si="4602"/>
        <v>3.9408848394685059E-2</v>
      </c>
      <c r="I1117" s="26">
        <f t="shared" si="4602"/>
        <v>0.13889949330186724</v>
      </c>
      <c r="J1117" s="26">
        <f t="shared" si="4602"/>
        <v>-2.4613703624714822E-2</v>
      </c>
      <c r="K1117" s="26">
        <f t="shared" si="4602"/>
        <v>0.13238488596780629</v>
      </c>
      <c r="L1117" s="26">
        <f t="shared" si="4602"/>
        <v>1.433396825901001E-2</v>
      </c>
      <c r="M1117" s="26">
        <f t="shared" si="4602"/>
        <v>0.13115398154434144</v>
      </c>
      <c r="N1117" s="26">
        <f t="shared" si="4602"/>
        <v>4.0559548244979871E-2</v>
      </c>
      <c r="O1117" s="26">
        <f t="shared" si="4602"/>
        <v>5.1412380962582827E-2</v>
      </c>
      <c r="P1117" s="26">
        <f t="shared" si="4602"/>
        <v>-5.3721464806594788E-2</v>
      </c>
      <c r="Q1117" s="26">
        <f t="shared" si="4602"/>
        <v>0.10755988813027484</v>
      </c>
      <c r="R1117" s="26">
        <f t="shared" si="4602"/>
        <v>6.8315635147911058E-2</v>
      </c>
      <c r="S1117" s="26">
        <f t="shared" si="4602"/>
        <v>8.8472761703410008E-2</v>
      </c>
      <c r="T1117" s="26">
        <f t="shared" si="4602"/>
        <v>3.5318041122134991E-2</v>
      </c>
      <c r="U1117" s="26">
        <f t="shared" si="4602"/>
        <v>2.1597716902115538E-2</v>
      </c>
      <c r="V1117" s="26">
        <f t="shared" si="4602"/>
        <v>8.1538047807206748E-2</v>
      </c>
      <c r="W1117" s="26">
        <f t="shared" si="4602"/>
        <v>3.3561665931844287E-2</v>
      </c>
      <c r="X1117" s="26">
        <f t="shared" si="4602"/>
        <v>-5.8477798761845889E-2</v>
      </c>
      <c r="Y1117" s="26">
        <f t="shared" si="4602"/>
        <v>8.4877999031131246E-2</v>
      </c>
      <c r="Z1117" s="26">
        <f t="shared" si="4602"/>
        <v>6.7945018795246614E-2</v>
      </c>
      <c r="AA1117" s="26">
        <f t="shared" si="4602"/>
        <v>5.0018360264594719E-2</v>
      </c>
      <c r="AB1117" s="26">
        <f t="shared" si="4602"/>
        <v>-7.7796406063669332E-3</v>
      </c>
      <c r="AC1117" s="26">
        <f t="shared" si="4602"/>
        <v>6.7601942348108457E-2</v>
      </c>
      <c r="AD1117" s="26">
        <f t="shared" si="4602"/>
        <v>7.9484799257367733E-3</v>
      </c>
      <c r="AE1117" s="26">
        <f t="shared" si="4602"/>
        <v>8.7844162676093962E-3</v>
      </c>
      <c r="AF1117" s="26">
        <f t="shared" si="4602"/>
        <v>2.3910819691093099E-2</v>
      </c>
      <c r="AG1117" s="26">
        <f t="shared" si="4602"/>
        <v>-8.5808315941563684E-2</v>
      </c>
      <c r="AH1117" s="26">
        <f t="shared" si="4602"/>
        <v>5.6117822922536753E-3</v>
      </c>
      <c r="AI1117" s="26">
        <f t="shared" si="4602"/>
        <v>6.5243152487657108E-2</v>
      </c>
      <c r="AJ1117" s="26">
        <f t="shared" si="4602"/>
        <v>4.0070912413753046E-2</v>
      </c>
    </row>
    <row r="1118" spans="1:36" x14ac:dyDescent="0.2">
      <c r="A1118" s="2" t="str">
        <f t="shared" si="4571"/>
        <v>YE Jul-05</v>
      </c>
      <c r="B1118" s="26">
        <f t="shared" ref="B1118:AJ1118" si="4603">IF(OR(B696="C",B708="C"),"C",(B708/B696)-1)</f>
        <v>1.7248937738506109E-2</v>
      </c>
      <c r="C1118" s="26">
        <f t="shared" si="4603"/>
        <v>1.4638681421662803E-2</v>
      </c>
      <c r="D1118" s="26">
        <f t="shared" si="4603"/>
        <v>-8.5550571463683944E-3</v>
      </c>
      <c r="E1118" s="26">
        <f t="shared" si="4603"/>
        <v>5.2575995726364066E-2</v>
      </c>
      <c r="F1118" s="26">
        <f t="shared" si="4603"/>
        <v>0.10052599097214476</v>
      </c>
      <c r="G1118" s="26">
        <f t="shared" si="4603"/>
        <v>1.4934472799707832E-2</v>
      </c>
      <c r="H1118" s="26">
        <f t="shared" si="4603"/>
        <v>3.6040810420225444E-2</v>
      </c>
      <c r="I1118" s="26">
        <f t="shared" si="4603"/>
        <v>0.12346985298545343</v>
      </c>
      <c r="J1118" s="26">
        <f t="shared" si="4603"/>
        <v>-2.7636348765405105E-2</v>
      </c>
      <c r="K1118" s="26">
        <f t="shared" si="4603"/>
        <v>0.12084562626513651</v>
      </c>
      <c r="L1118" s="26">
        <f t="shared" si="4603"/>
        <v>1.7546112677402359E-2</v>
      </c>
      <c r="M1118" s="26">
        <f t="shared" si="4603"/>
        <v>7.3457063828888725E-2</v>
      </c>
      <c r="N1118" s="26">
        <f t="shared" si="4603"/>
        <v>2.1022424785425819E-2</v>
      </c>
      <c r="O1118" s="26">
        <f t="shared" si="4603"/>
        <v>3.5795737819690032E-2</v>
      </c>
      <c r="P1118" s="26">
        <f t="shared" si="4603"/>
        <v>-6.0480787730194496E-2</v>
      </c>
      <c r="Q1118" s="26">
        <f t="shared" si="4603"/>
        <v>0.10727416691730252</v>
      </c>
      <c r="R1118" s="26">
        <f t="shared" si="4603"/>
        <v>6.8444874295680913E-2</v>
      </c>
      <c r="S1118" s="26">
        <f t="shared" si="4603"/>
        <v>8.8088593530062154E-2</v>
      </c>
      <c r="T1118" s="26">
        <f t="shared" si="4603"/>
        <v>3.1209289669817952E-2</v>
      </c>
      <c r="U1118" s="26">
        <f t="shared" si="4603"/>
        <v>2.0336769884923722E-2</v>
      </c>
      <c r="V1118" s="26">
        <f t="shared" si="4603"/>
        <v>7.1659942537393828E-2</v>
      </c>
      <c r="W1118" s="26">
        <f t="shared" si="4603"/>
        <v>4.4163594494956548E-2</v>
      </c>
      <c r="X1118" s="26">
        <f t="shared" si="4603"/>
        <v>-6.6542339362831937E-2</v>
      </c>
      <c r="Y1118" s="26">
        <f t="shared" si="4603"/>
        <v>5.5126718015905407E-2</v>
      </c>
      <c r="Z1118" s="26">
        <f t="shared" si="4603"/>
        <v>5.8500516253132684E-2</v>
      </c>
      <c r="AA1118" s="26">
        <f t="shared" si="4603"/>
        <v>5.2452401749734312E-2</v>
      </c>
      <c r="AB1118" s="26">
        <f t="shared" si="4603"/>
        <v>-8.4451184404928936E-3</v>
      </c>
      <c r="AC1118" s="26">
        <f t="shared" si="4603"/>
        <v>7.3121970901486533E-2</v>
      </c>
      <c r="AD1118" s="26">
        <f t="shared" si="4603"/>
        <v>8.7183420767871223E-3</v>
      </c>
      <c r="AE1118" s="26">
        <f t="shared" si="4603"/>
        <v>1.9927832085170571E-2</v>
      </c>
      <c r="AF1118" s="26">
        <f t="shared" si="4603"/>
        <v>2.2671266633809806E-2</v>
      </c>
      <c r="AG1118" s="26">
        <f t="shared" si="4603"/>
        <v>-7.0677787675115344E-2</v>
      </c>
      <c r="AH1118" s="26">
        <f t="shared" si="4603"/>
        <v>2.696459528532813E-3</v>
      </c>
      <c r="AI1118" s="26">
        <f t="shared" si="4603"/>
        <v>7.2038507220103742E-2</v>
      </c>
      <c r="AJ1118" s="26">
        <f t="shared" si="4603"/>
        <v>3.7954981360289075E-2</v>
      </c>
    </row>
    <row r="1119" spans="1:36" x14ac:dyDescent="0.2">
      <c r="A1119" s="2" t="str">
        <f t="shared" ref="A1119:A1150" si="4604">A709</f>
        <v>YE Aug-05</v>
      </c>
      <c r="B1119" s="26">
        <f t="shared" ref="B1119:AJ1119" si="4605">IF(OR(B697="C",B709="C"),"C",(B709/B697)-1)</f>
        <v>1.778520548938789E-2</v>
      </c>
      <c r="C1119" s="26">
        <f t="shared" si="4605"/>
        <v>1.1802343390075798E-2</v>
      </c>
      <c r="D1119" s="26">
        <f t="shared" si="4605"/>
        <v>-3.5401935100543014E-5</v>
      </c>
      <c r="E1119" s="26">
        <f t="shared" si="4605"/>
        <v>5.0369004068585355E-2</v>
      </c>
      <c r="F1119" s="26">
        <f t="shared" si="4605"/>
        <v>9.6437648177380098E-2</v>
      </c>
      <c r="G1119" s="26">
        <f t="shared" si="4605"/>
        <v>4.1766184723655009E-3</v>
      </c>
      <c r="H1119" s="26">
        <f t="shared" si="4605"/>
        <v>2.8527563921606935E-2</v>
      </c>
      <c r="I1119" s="26">
        <f t="shared" si="4605"/>
        <v>9.933448151219415E-2</v>
      </c>
      <c r="J1119" s="26">
        <f t="shared" si="4605"/>
        <v>-1.7180417841834661E-2</v>
      </c>
      <c r="K1119" s="26">
        <f t="shared" si="4605"/>
        <v>0.11305170385067953</v>
      </c>
      <c r="L1119" s="26">
        <f t="shared" si="4605"/>
        <v>1.6838700044791821E-2</v>
      </c>
      <c r="M1119" s="26">
        <f t="shared" si="4605"/>
        <v>6.5405559650916656E-2</v>
      </c>
      <c r="N1119" s="26">
        <f t="shared" si="4605"/>
        <v>2.8488658204811612E-2</v>
      </c>
      <c r="O1119" s="26">
        <f t="shared" si="4605"/>
        <v>4.2789753832750854E-2</v>
      </c>
      <c r="P1119" s="26">
        <f t="shared" si="4605"/>
        <v>-4.4225530283033443E-2</v>
      </c>
      <c r="Q1119" s="26">
        <f t="shared" si="4605"/>
        <v>0.13357507403052327</v>
      </c>
      <c r="R1119" s="26">
        <f t="shared" si="4605"/>
        <v>7.0318430750374361E-2</v>
      </c>
      <c r="S1119" s="26">
        <f t="shared" si="4605"/>
        <v>8.8966647157449952E-2</v>
      </c>
      <c r="T1119" s="26">
        <f t="shared" si="4605"/>
        <v>3.6335949611220331E-2</v>
      </c>
      <c r="U1119" s="26">
        <f t="shared" si="4605"/>
        <v>2.3547279174591207E-2</v>
      </c>
      <c r="V1119" s="26">
        <f t="shared" si="4605"/>
        <v>6.4578956879671967E-2</v>
      </c>
      <c r="W1119" s="26">
        <f t="shared" si="4605"/>
        <v>4.1880125727085549E-2</v>
      </c>
      <c r="X1119" s="26">
        <f t="shared" si="4605"/>
        <v>-6.7321624897809573E-2</v>
      </c>
      <c r="Y1119" s="26">
        <f t="shared" si="4605"/>
        <v>1.588331822968958E-2</v>
      </c>
      <c r="Z1119" s="26">
        <f t="shared" si="4605"/>
        <v>5.0550550442540088E-2</v>
      </c>
      <c r="AA1119" s="26">
        <f t="shared" si="4605"/>
        <v>4.9269811157020893E-2</v>
      </c>
      <c r="AB1119" s="26">
        <f t="shared" si="4605"/>
        <v>-1.3665915848973254E-2</v>
      </c>
      <c r="AC1119" s="26">
        <f t="shared" si="4605"/>
        <v>6.5738965128022242E-2</v>
      </c>
      <c r="AD1119" s="26">
        <f t="shared" si="4605"/>
        <v>1.1077677247970819E-2</v>
      </c>
      <c r="AE1119" s="26">
        <f t="shared" si="4605"/>
        <v>2.1452081166260406E-2</v>
      </c>
      <c r="AF1119" s="26">
        <f t="shared" si="4605"/>
        <v>2.5585339397970808E-2</v>
      </c>
      <c r="AG1119" s="26">
        <f t="shared" si="4605"/>
        <v>-5.2604973501834462E-2</v>
      </c>
      <c r="AH1119" s="26">
        <f t="shared" si="4605"/>
        <v>3.9305307783390475E-3</v>
      </c>
      <c r="AI1119" s="26">
        <f t="shared" si="4605"/>
        <v>7.15811752988047E-2</v>
      </c>
      <c r="AJ1119" s="26">
        <f t="shared" si="4605"/>
        <v>3.531452796507617E-2</v>
      </c>
    </row>
    <row r="1120" spans="1:36" x14ac:dyDescent="0.2">
      <c r="A1120" s="2" t="str">
        <f t="shared" si="4604"/>
        <v>YE Sep-05</v>
      </c>
      <c r="B1120" s="26">
        <f t="shared" ref="B1120:AJ1120" si="4606">IF(OR(B698="C",B710="C"),"C",(B710/B698)-1)</f>
        <v>1.6246642862194571E-2</v>
      </c>
      <c r="C1120" s="26">
        <f t="shared" si="4606"/>
        <v>9.9765436756151793E-3</v>
      </c>
      <c r="D1120" s="26">
        <f t="shared" si="4606"/>
        <v>7.791108409071601E-3</v>
      </c>
      <c r="E1120" s="26">
        <f t="shared" si="4606"/>
        <v>5.7348264896999845E-2</v>
      </c>
      <c r="F1120" s="26">
        <f t="shared" si="4606"/>
        <v>9.3591809397158832E-2</v>
      </c>
      <c r="G1120" s="26">
        <f t="shared" si="4606"/>
        <v>-9.9107893310321771E-3</v>
      </c>
      <c r="H1120" s="26">
        <f t="shared" si="4606"/>
        <v>9.3104505799457282E-3</v>
      </c>
      <c r="I1120" s="26">
        <f t="shared" si="4606"/>
        <v>9.0505936165629741E-2</v>
      </c>
      <c r="J1120" s="26">
        <f t="shared" si="4606"/>
        <v>-1.9557927632156469E-2</v>
      </c>
      <c r="K1120" s="26">
        <f t="shared" si="4606"/>
        <v>8.9953200904934194E-2</v>
      </c>
      <c r="L1120" s="26">
        <f t="shared" si="4606"/>
        <v>1.6446884699916176E-2</v>
      </c>
      <c r="M1120" s="26">
        <f t="shared" si="4606"/>
        <v>5.2197626481994996E-2</v>
      </c>
      <c r="N1120" s="26">
        <f t="shared" si="4606"/>
        <v>2.2839580459717013E-2</v>
      </c>
      <c r="O1120" s="26">
        <f t="shared" si="4606"/>
        <v>4.5086382958194227E-2</v>
      </c>
      <c r="P1120" s="26">
        <f t="shared" si="4606"/>
        <v>-3.2278003919794962E-2</v>
      </c>
      <c r="Q1120" s="26">
        <f t="shared" si="4606"/>
        <v>0.15343327780862492</v>
      </c>
      <c r="R1120" s="26">
        <f t="shared" si="4606"/>
        <v>6.9135750417027575E-2</v>
      </c>
      <c r="S1120" s="26">
        <f t="shared" si="4606"/>
        <v>8.7003828938994721E-2</v>
      </c>
      <c r="T1120" s="26">
        <f t="shared" si="4606"/>
        <v>3.0507528688481056E-2</v>
      </c>
      <c r="U1120" s="26">
        <f t="shared" si="4606"/>
        <v>1.5483848519248333E-2</v>
      </c>
      <c r="V1120" s="26">
        <f t="shared" si="4606"/>
        <v>5.0260329699954864E-2</v>
      </c>
      <c r="W1120" s="26">
        <f t="shared" si="4606"/>
        <v>8.4755444484112541E-3</v>
      </c>
      <c r="X1120" s="26">
        <f t="shared" si="4606"/>
        <v>-8.3291190875995014E-2</v>
      </c>
      <c r="Y1120" s="26">
        <f t="shared" si="4606"/>
        <v>8.901859445182625E-3</v>
      </c>
      <c r="Z1120" s="26">
        <f t="shared" si="4606"/>
        <v>3.5358970168041681E-2</v>
      </c>
      <c r="AA1120" s="26">
        <f t="shared" si="4606"/>
        <v>2.7663683802845673E-2</v>
      </c>
      <c r="AB1120" s="26">
        <f t="shared" si="4606"/>
        <v>-2.9894203711968936E-2</v>
      </c>
      <c r="AC1120" s="26">
        <f t="shared" si="4606"/>
        <v>5.6593755236762799E-2</v>
      </c>
      <c r="AD1120" s="26">
        <f t="shared" si="4606"/>
        <v>1.1138707006848714E-2</v>
      </c>
      <c r="AE1120" s="26">
        <f t="shared" si="4606"/>
        <v>4.1114580531484091E-2</v>
      </c>
      <c r="AF1120" s="26">
        <f t="shared" si="4606"/>
        <v>2.5508069389959198E-2</v>
      </c>
      <c r="AG1120" s="26">
        <f t="shared" si="4606"/>
        <v>-3.460492708247509E-2</v>
      </c>
      <c r="AH1120" s="26">
        <f t="shared" si="4606"/>
        <v>-1.0621026023629465E-2</v>
      </c>
      <c r="AI1120" s="26">
        <f t="shared" si="4606"/>
        <v>8.153787189911843E-2</v>
      </c>
      <c r="AJ1120" s="26">
        <f t="shared" si="4606"/>
        <v>2.8693836513631332E-2</v>
      </c>
    </row>
    <row r="1121" spans="1:36" x14ac:dyDescent="0.2">
      <c r="A1121" s="2" t="str">
        <f t="shared" si="4604"/>
        <v>YE Oct-05</v>
      </c>
      <c r="B1121" s="26">
        <f t="shared" ref="B1121:AJ1121" si="4607">IF(OR(B699="C",B711="C"),"C",(B711/B699)-1)</f>
        <v>1.721878007845179E-2</v>
      </c>
      <c r="C1121" s="26">
        <f t="shared" si="4607"/>
        <v>3.9285194815419366E-4</v>
      </c>
      <c r="D1121" s="26">
        <f t="shared" si="4607"/>
        <v>9.3419971297852289E-3</v>
      </c>
      <c r="E1121" s="26">
        <f t="shared" si="4607"/>
        <v>5.6281051764061063E-2</v>
      </c>
      <c r="F1121" s="26">
        <f t="shared" si="4607"/>
        <v>9.8007598969868992E-2</v>
      </c>
      <c r="G1121" s="26">
        <f t="shared" si="4607"/>
        <v>-1.3219846368744292E-2</v>
      </c>
      <c r="H1121" s="26">
        <f t="shared" si="4607"/>
        <v>5.0810418739597463E-3</v>
      </c>
      <c r="I1121" s="26">
        <f t="shared" si="4607"/>
        <v>9.2215568862275443E-2</v>
      </c>
      <c r="J1121" s="26">
        <f t="shared" si="4607"/>
        <v>-1.4585232452142161E-2</v>
      </c>
      <c r="K1121" s="26">
        <f t="shared" si="4607"/>
        <v>8.3763540269005565E-2</v>
      </c>
      <c r="L1121" s="26">
        <f t="shared" si="4607"/>
        <v>3.2305751861323895E-2</v>
      </c>
      <c r="M1121" s="26">
        <f t="shared" si="4607"/>
        <v>3.3581949917815379E-2</v>
      </c>
      <c r="N1121" s="26">
        <f t="shared" si="4607"/>
        <v>3.3672938201829483E-2</v>
      </c>
      <c r="O1121" s="26">
        <f t="shared" si="4607"/>
        <v>4.4788182085797601E-2</v>
      </c>
      <c r="P1121" s="26">
        <f t="shared" si="4607"/>
        <v>-1.7277534646243597E-2</v>
      </c>
      <c r="Q1121" s="26">
        <f t="shared" si="4607"/>
        <v>0.17703680363773411</v>
      </c>
      <c r="R1121" s="26">
        <f t="shared" si="4607"/>
        <v>7.6705413548554979E-2</v>
      </c>
      <c r="S1121" s="26">
        <f t="shared" si="4607"/>
        <v>9.2811946392573397E-2</v>
      </c>
      <c r="T1121" s="26">
        <f t="shared" si="4607"/>
        <v>4.3789772467151877E-2</v>
      </c>
      <c r="U1121" s="26">
        <f t="shared" si="4607"/>
        <v>2.1424809105718312E-2</v>
      </c>
      <c r="V1121" s="26">
        <f t="shared" si="4607"/>
        <v>4.9786696543372644E-2</v>
      </c>
      <c r="W1121" s="26">
        <f t="shared" si="4607"/>
        <v>8.7389025564230671E-3</v>
      </c>
      <c r="X1121" s="26">
        <f t="shared" si="4607"/>
        <v>-6.9174808433156043E-2</v>
      </c>
      <c r="Y1121" s="26">
        <f t="shared" si="4607"/>
        <v>-2.0015479814081805E-2</v>
      </c>
      <c r="Z1121" s="26">
        <f t="shared" si="4607"/>
        <v>3.4569785787687435E-2</v>
      </c>
      <c r="AA1121" s="26">
        <f t="shared" si="4607"/>
        <v>2.6042656249604113E-2</v>
      </c>
      <c r="AB1121" s="26">
        <f t="shared" si="4607"/>
        <v>-3.1916197245124178E-2</v>
      </c>
      <c r="AC1121" s="26">
        <f t="shared" si="4607"/>
        <v>5.1982768919403233E-2</v>
      </c>
      <c r="AD1121" s="26">
        <f t="shared" si="4607"/>
        <v>3.1186832226393069E-3</v>
      </c>
      <c r="AE1121" s="26">
        <f t="shared" si="4607"/>
        <v>4.9266206552728731E-2</v>
      </c>
      <c r="AF1121" s="26">
        <f t="shared" si="4607"/>
        <v>2.8322911637177484E-2</v>
      </c>
      <c r="AG1121" s="26">
        <f t="shared" si="4607"/>
        <v>-1.6623722051356538E-5</v>
      </c>
      <c r="AH1121" s="26">
        <f t="shared" si="4607"/>
        <v>-2.053604444464241E-2</v>
      </c>
      <c r="AI1121" s="26">
        <f t="shared" si="4607"/>
        <v>9.599283500382394E-2</v>
      </c>
      <c r="AJ1121" s="26">
        <f t="shared" si="4607"/>
        <v>2.8159377206200098E-2</v>
      </c>
    </row>
    <row r="1122" spans="1:36" x14ac:dyDescent="0.2">
      <c r="A1122" s="2" t="str">
        <f t="shared" si="4604"/>
        <v>YE Nov-05</v>
      </c>
      <c r="B1122" s="26">
        <f t="shared" ref="B1122:AJ1122" si="4608">IF(OR(B700="C",B712="C"),"C",(B712/B700)-1)</f>
        <v>1.0799225788584943E-2</v>
      </c>
      <c r="C1122" s="26">
        <f t="shared" si="4608"/>
        <v>5.8239309792229577E-4</v>
      </c>
      <c r="D1122" s="26">
        <f t="shared" si="4608"/>
        <v>8.1675129470943908E-3</v>
      </c>
      <c r="E1122" s="26">
        <f t="shared" si="4608"/>
        <v>5.712781038637349E-2</v>
      </c>
      <c r="F1122" s="26">
        <f t="shared" si="4608"/>
        <v>8.9013938870983855E-2</v>
      </c>
      <c r="G1122" s="26">
        <f t="shared" si="4608"/>
        <v>-1.6585260060610563E-2</v>
      </c>
      <c r="H1122" s="26">
        <f t="shared" si="4608"/>
        <v>-3.0428065241324687E-3</v>
      </c>
      <c r="I1122" s="26">
        <f t="shared" si="4608"/>
        <v>7.616904895327159E-2</v>
      </c>
      <c r="J1122" s="26">
        <f t="shared" si="4608"/>
        <v>-2.0363102514461495E-2</v>
      </c>
      <c r="K1122" s="26">
        <f t="shared" si="4608"/>
        <v>6.5417809917605263E-2</v>
      </c>
      <c r="L1122" s="26">
        <f t="shared" si="4608"/>
        <v>2.8811182421494053E-2</v>
      </c>
      <c r="M1122" s="26">
        <f t="shared" si="4608"/>
        <v>5.2085399652008757E-3</v>
      </c>
      <c r="N1122" s="26">
        <f t="shared" si="4608"/>
        <v>3.2476134346034025E-2</v>
      </c>
      <c r="O1122" s="26">
        <f t="shared" si="4608"/>
        <v>1.51624169533362E-2</v>
      </c>
      <c r="P1122" s="26">
        <f t="shared" si="4608"/>
        <v>8.730950886471911E-3</v>
      </c>
      <c r="Q1122" s="26">
        <f t="shared" si="4608"/>
        <v>0.21421006670258813</v>
      </c>
      <c r="R1122" s="26">
        <f t="shared" si="4608"/>
        <v>7.5629894495971239E-2</v>
      </c>
      <c r="S1122" s="26">
        <f t="shared" si="4608"/>
        <v>9.1619508156302265E-2</v>
      </c>
      <c r="T1122" s="26">
        <f t="shared" si="4608"/>
        <v>2.66128326792614E-2</v>
      </c>
      <c r="U1122" s="26">
        <f t="shared" si="4608"/>
        <v>1.9887833627127316E-2</v>
      </c>
      <c r="V1122" s="26">
        <f t="shared" si="4608"/>
        <v>3.0556718292172436E-2</v>
      </c>
      <c r="W1122" s="26">
        <f t="shared" si="4608"/>
        <v>5.2969044989847891E-3</v>
      </c>
      <c r="X1122" s="26">
        <f t="shared" si="4608"/>
        <v>-6.9863824748371828E-2</v>
      </c>
      <c r="Y1122" s="26">
        <f t="shared" si="4608"/>
        <v>-3.2060241875430551E-2</v>
      </c>
      <c r="Z1122" s="26">
        <f t="shared" si="4608"/>
        <v>1.8165903411181183E-2</v>
      </c>
      <c r="AA1122" s="26">
        <f t="shared" si="4608"/>
        <v>1.4860788785521661E-2</v>
      </c>
      <c r="AB1122" s="26">
        <f t="shared" si="4608"/>
        <v>-3.3136524314512306E-2</v>
      </c>
      <c r="AC1122" s="26">
        <f t="shared" si="4608"/>
        <v>5.0520518816784321E-2</v>
      </c>
      <c r="AD1122" s="26">
        <f t="shared" si="4608"/>
        <v>-3.8207828872359739E-3</v>
      </c>
      <c r="AE1122" s="26">
        <f t="shared" si="4608"/>
        <v>3.436295072242701E-2</v>
      </c>
      <c r="AF1122" s="26">
        <f t="shared" si="4608"/>
        <v>3.3171625713529496E-2</v>
      </c>
      <c r="AG1122" s="26">
        <f t="shared" si="4608"/>
        <v>4.40165515422275E-3</v>
      </c>
      <c r="AH1122" s="26">
        <f t="shared" si="4608"/>
        <v>-3.5374505944204104E-2</v>
      </c>
      <c r="AI1122" s="26">
        <f t="shared" si="4608"/>
        <v>9.3125165705367108E-2</v>
      </c>
      <c r="AJ1122" s="26">
        <f t="shared" si="4608"/>
        <v>2.2481841842708183E-2</v>
      </c>
    </row>
    <row r="1123" spans="1:36" x14ac:dyDescent="0.2">
      <c r="A1123" s="2" t="str">
        <f t="shared" si="4604"/>
        <v>YE Dec-05</v>
      </c>
      <c r="B1123" s="26">
        <f t="shared" ref="B1123:AJ1123" si="4609">IF(OR(B701="C",B713="C"),"C",(B713/B701)-1)</f>
        <v>-5.1495093431702665E-3</v>
      </c>
      <c r="C1123" s="26">
        <f t="shared" si="4609"/>
        <v>-2.1863256817622467E-3</v>
      </c>
      <c r="D1123" s="26">
        <f t="shared" si="4609"/>
        <v>-1.0083701110942034E-2</v>
      </c>
      <c r="E1123" s="26">
        <f t="shared" si="4609"/>
        <v>4.8179782398168003E-2</v>
      </c>
      <c r="F1123" s="26">
        <f t="shared" si="4609"/>
        <v>9.3953154562286034E-2</v>
      </c>
      <c r="G1123" s="26">
        <f t="shared" si="4609"/>
        <v>-2.7086724802928841E-2</v>
      </c>
      <c r="H1123" s="26">
        <f t="shared" si="4609"/>
        <v>-5.9675854971383835E-3</v>
      </c>
      <c r="I1123" s="26">
        <f t="shared" si="4609"/>
        <v>7.411841031329125E-2</v>
      </c>
      <c r="J1123" s="26">
        <f t="shared" si="4609"/>
        <v>-1.7351073374106463E-2</v>
      </c>
      <c r="K1123" s="26">
        <f t="shared" si="4609"/>
        <v>7.3215542020945046E-2</v>
      </c>
      <c r="L1123" s="26">
        <f t="shared" si="4609"/>
        <v>2.4430227314399477E-2</v>
      </c>
      <c r="M1123" s="26">
        <f t="shared" si="4609"/>
        <v>1.7043935351374717E-2</v>
      </c>
      <c r="N1123" s="26">
        <f t="shared" si="4609"/>
        <v>2.2294460047733278E-2</v>
      </c>
      <c r="O1123" s="26">
        <f t="shared" si="4609"/>
        <v>-5.0038670964593912E-3</v>
      </c>
      <c r="P1123" s="26">
        <f t="shared" si="4609"/>
        <v>1.3780145677296574E-2</v>
      </c>
      <c r="Q1123" s="26">
        <f t="shared" si="4609"/>
        <v>0.16055238667066951</v>
      </c>
      <c r="R1123" s="26">
        <f t="shared" si="4609"/>
        <v>7.1638029045198115E-2</v>
      </c>
      <c r="S1123" s="26">
        <f t="shared" si="4609"/>
        <v>8.6597066930157673E-2</v>
      </c>
      <c r="T1123" s="26">
        <f t="shared" si="4609"/>
        <v>2.4596948972957389E-2</v>
      </c>
      <c r="U1123" s="26">
        <f t="shared" si="4609"/>
        <v>1.2282901437927984E-2</v>
      </c>
      <c r="V1123" s="26">
        <f t="shared" si="4609"/>
        <v>1.7045996702977018E-2</v>
      </c>
      <c r="W1123" s="26">
        <f t="shared" si="4609"/>
        <v>-3.3485788957856588E-3</v>
      </c>
      <c r="X1123" s="26">
        <f t="shared" si="4609"/>
        <v>-4.2418777746509595E-2</v>
      </c>
      <c r="Y1123" s="26">
        <f t="shared" si="4609"/>
        <v>-2.7354494608545665E-2</v>
      </c>
      <c r="Z1123" s="26">
        <f t="shared" si="4609"/>
        <v>9.1318208770365672E-3</v>
      </c>
      <c r="AA1123" s="26">
        <f t="shared" si="4609"/>
        <v>1.1695388073480473E-2</v>
      </c>
      <c r="AB1123" s="26">
        <f t="shared" si="4609"/>
        <v>-2.7023597583718195E-2</v>
      </c>
      <c r="AC1123" s="26">
        <f t="shared" si="4609"/>
        <v>5.3483691981063952E-2</v>
      </c>
      <c r="AD1123" s="26">
        <f t="shared" si="4609"/>
        <v>1.0102757499221626E-2</v>
      </c>
      <c r="AE1123" s="26">
        <f t="shared" si="4609"/>
        <v>5.1761881494761797E-2</v>
      </c>
      <c r="AF1123" s="26">
        <f t="shared" si="4609"/>
        <v>3.5367476738484394E-2</v>
      </c>
      <c r="AG1123" s="26">
        <f t="shared" si="4609"/>
        <v>4.6530061556623759E-2</v>
      </c>
      <c r="AH1123" s="26">
        <f t="shared" si="4609"/>
        <v>-4.7212977442738113E-2</v>
      </c>
      <c r="AI1123" s="26">
        <f t="shared" si="4609"/>
        <v>7.8069494611779477E-2</v>
      </c>
      <c r="AJ1123" s="26">
        <f t="shared" si="4609"/>
        <v>1.7724362832546969E-2</v>
      </c>
    </row>
    <row r="1124" spans="1:36" x14ac:dyDescent="0.2">
      <c r="A1124" s="2" t="str">
        <f t="shared" si="4604"/>
        <v>YE Jan-06</v>
      </c>
      <c r="B1124" s="26">
        <f t="shared" ref="B1124:AJ1124" si="4610">IF(OR(B702="C",B714="C"),"C",(B714/B702)-1)</f>
        <v>-1.8847988991429476E-2</v>
      </c>
      <c r="C1124" s="26">
        <f t="shared" si="4610"/>
        <v>-1.2891763012749191E-2</v>
      </c>
      <c r="D1124" s="26">
        <f t="shared" si="4610"/>
        <v>-9.3863403561956771E-3</v>
      </c>
      <c r="E1124" s="26">
        <f t="shared" si="4610"/>
        <v>4.1968033580884745E-2</v>
      </c>
      <c r="F1124" s="26">
        <f t="shared" si="4610"/>
        <v>4.8455532631749287E-2</v>
      </c>
      <c r="G1124" s="26">
        <f t="shared" si="4610"/>
        <v>-2.5566476097542479E-2</v>
      </c>
      <c r="H1124" s="26">
        <f t="shared" si="4610"/>
        <v>-2.6357186780105901E-2</v>
      </c>
      <c r="I1124" s="26">
        <f t="shared" si="4610"/>
        <v>-7.7323468879475832E-2</v>
      </c>
      <c r="J1124" s="26">
        <f t="shared" si="4610"/>
        <v>-1.7184549997557363E-2</v>
      </c>
      <c r="K1124" s="26">
        <f t="shared" si="4610"/>
        <v>9.5600123219905297E-2</v>
      </c>
      <c r="L1124" s="26">
        <f t="shared" si="4610"/>
        <v>5.8179814202488078E-3</v>
      </c>
      <c r="M1124" s="26">
        <f t="shared" si="4610"/>
        <v>5.4694441702043406E-3</v>
      </c>
      <c r="N1124" s="26">
        <f t="shared" si="4610"/>
        <v>9.9068695790403005E-3</v>
      </c>
      <c r="O1124" s="26">
        <f t="shared" si="4610"/>
        <v>1.4507858423312703E-2</v>
      </c>
      <c r="P1124" s="26">
        <f t="shared" si="4610"/>
        <v>2.902160180601876E-2</v>
      </c>
      <c r="Q1124" s="26">
        <f t="shared" si="4610"/>
        <v>0.1340361007468116</v>
      </c>
      <c r="R1124" s="26">
        <f t="shared" si="4610"/>
        <v>7.1182979232467636E-2</v>
      </c>
      <c r="S1124" s="26">
        <f t="shared" si="4610"/>
        <v>8.0657023463461819E-2</v>
      </c>
      <c r="T1124" s="26">
        <f t="shared" si="4610"/>
        <v>1.4887563238713541E-2</v>
      </c>
      <c r="U1124" s="26">
        <f t="shared" si="4610"/>
        <v>9.4002649796638416E-3</v>
      </c>
      <c r="V1124" s="26">
        <f t="shared" si="4610"/>
        <v>2.1724374809963809E-3</v>
      </c>
      <c r="W1124" s="26">
        <f t="shared" si="4610"/>
        <v>-3.1463957695519018E-2</v>
      </c>
      <c r="X1124" s="26">
        <f t="shared" si="4610"/>
        <v>-4.3526055359746518E-2</v>
      </c>
      <c r="Y1124" s="26">
        <f t="shared" si="4610"/>
        <v>-3.8426150591067021E-2</v>
      </c>
      <c r="Z1124" s="26">
        <f t="shared" si="4610"/>
        <v>-5.3368695822806345E-3</v>
      </c>
      <c r="AA1124" s="26">
        <f t="shared" si="4610"/>
        <v>1.1414553200582267E-2</v>
      </c>
      <c r="AB1124" s="26">
        <f t="shared" si="4610"/>
        <v>3.6908511805844313E-4</v>
      </c>
      <c r="AC1124" s="26">
        <f t="shared" si="4610"/>
        <v>5.0773987785526886E-2</v>
      </c>
      <c r="AD1124" s="26">
        <f t="shared" si="4610"/>
        <v>-4.8880074262088735E-3</v>
      </c>
      <c r="AE1124" s="26">
        <f t="shared" si="4610"/>
        <v>8.7109713367097719E-2</v>
      </c>
      <c r="AF1124" s="26">
        <f t="shared" si="4610"/>
        <v>4.3273173270962806E-2</v>
      </c>
      <c r="AG1124" s="26">
        <f t="shared" si="4610"/>
        <v>9.5392424164480349E-2</v>
      </c>
      <c r="AH1124" s="26">
        <f t="shared" si="4610"/>
        <v>-7.5151039934452046E-2</v>
      </c>
      <c r="AI1124" s="26">
        <f t="shared" si="4610"/>
        <v>8.0181293980872592E-2</v>
      </c>
      <c r="AJ1124" s="26">
        <f t="shared" si="4610"/>
        <v>9.1147419855723832E-3</v>
      </c>
    </row>
    <row r="1125" spans="1:36" x14ac:dyDescent="0.2">
      <c r="A1125" s="2" t="str">
        <f t="shared" si="4604"/>
        <v>YE Feb-06</v>
      </c>
      <c r="B1125" s="26">
        <f t="shared" ref="B1125:AJ1125" si="4611">IF(OR(B703="C",B715="C"),"C",(B715/B703)-1)</f>
        <v>-9.3025795234055186E-3</v>
      </c>
      <c r="C1125" s="26">
        <f t="shared" si="4611"/>
        <v>-1.3577295122013111E-2</v>
      </c>
      <c r="D1125" s="26">
        <f t="shared" si="4611"/>
        <v>-2.702214426119065E-4</v>
      </c>
      <c r="E1125" s="26">
        <f t="shared" si="4611"/>
        <v>4.7898084015926878E-2</v>
      </c>
      <c r="F1125" s="26">
        <f t="shared" si="4611"/>
        <v>5.0883129840662011E-2</v>
      </c>
      <c r="G1125" s="26">
        <f t="shared" si="4611"/>
        <v>-2.6709910083840938E-2</v>
      </c>
      <c r="H1125" s="26">
        <f t="shared" si="4611"/>
        <v>-2.7223325321350189E-2</v>
      </c>
      <c r="I1125" s="26">
        <f t="shared" si="4611"/>
        <v>-7.0774961535347014E-2</v>
      </c>
      <c r="J1125" s="26">
        <f t="shared" si="4611"/>
        <v>1.2518729617768898E-2</v>
      </c>
      <c r="K1125" s="26">
        <f t="shared" si="4611"/>
        <v>8.8086395543353957E-2</v>
      </c>
      <c r="L1125" s="26">
        <f t="shared" si="4611"/>
        <v>1.3185235372552562E-2</v>
      </c>
      <c r="M1125" s="26">
        <f t="shared" si="4611"/>
        <v>-3.6566901506813743E-3</v>
      </c>
      <c r="N1125" s="26">
        <f t="shared" si="4611"/>
        <v>-6.9450748978665544E-3</v>
      </c>
      <c r="O1125" s="26">
        <f t="shared" si="4611"/>
        <v>-1.4970832688039337E-3</v>
      </c>
      <c r="P1125" s="26">
        <f t="shared" si="4611"/>
        <v>3.3452175221725833E-2</v>
      </c>
      <c r="Q1125" s="26">
        <f t="shared" si="4611"/>
        <v>0.15317158051821589</v>
      </c>
      <c r="R1125" s="26">
        <f t="shared" si="4611"/>
        <v>7.2875899658908505E-2</v>
      </c>
      <c r="S1125" s="26">
        <f t="shared" si="4611"/>
        <v>8.0212394977020818E-2</v>
      </c>
      <c r="T1125" s="26">
        <f t="shared" si="4611"/>
        <v>2.2459015418646366E-2</v>
      </c>
      <c r="U1125" s="26">
        <f t="shared" si="4611"/>
        <v>1.6710527888735394E-2</v>
      </c>
      <c r="V1125" s="26">
        <f t="shared" si="4611"/>
        <v>-6.0578551976042672E-4</v>
      </c>
      <c r="W1125" s="26">
        <f t="shared" si="4611"/>
        <v>-3.6479802856776988E-2</v>
      </c>
      <c r="X1125" s="26">
        <f t="shared" si="4611"/>
        <v>-2.1180096233518908E-2</v>
      </c>
      <c r="Y1125" s="26">
        <f t="shared" si="4611"/>
        <v>-3.7250561200950605E-2</v>
      </c>
      <c r="Z1125" s="26">
        <f t="shared" si="4611"/>
        <v>-6.1996182226513596E-3</v>
      </c>
      <c r="AA1125" s="26">
        <f t="shared" si="4611"/>
        <v>8.7376320284346942E-3</v>
      </c>
      <c r="AB1125" s="26">
        <f t="shared" si="4611"/>
        <v>-6.0401561411497218E-3</v>
      </c>
      <c r="AC1125" s="26">
        <f t="shared" si="4611"/>
        <v>4.826245412196184E-2</v>
      </c>
      <c r="AD1125" s="26">
        <f t="shared" si="4611"/>
        <v>-6.7666679203864932E-3</v>
      </c>
      <c r="AE1125" s="26">
        <f t="shared" si="4611"/>
        <v>7.9467853710354586E-2</v>
      </c>
      <c r="AF1125" s="26">
        <f t="shared" si="4611"/>
        <v>5.5099371111029249E-2</v>
      </c>
      <c r="AG1125" s="26">
        <f t="shared" si="4611"/>
        <v>0.16484159047416536</v>
      </c>
      <c r="AH1125" s="26">
        <f t="shared" si="4611"/>
        <v>-8.4724766410563923E-2</v>
      </c>
      <c r="AI1125" s="26">
        <f t="shared" si="4611"/>
        <v>7.1513988372857717E-2</v>
      </c>
      <c r="AJ1125" s="26">
        <f t="shared" si="4611"/>
        <v>1.0185633410211281E-2</v>
      </c>
    </row>
    <row r="1126" spans="1:36" x14ac:dyDescent="0.2">
      <c r="A1126" s="2" t="str">
        <f t="shared" si="4604"/>
        <v>YE Mar-06</v>
      </c>
      <c r="B1126" s="26">
        <f t="shared" ref="B1126:AJ1126" si="4612">IF(OR(B704="C",B716="C"),"C",(B716/B704)-1)</f>
        <v>-3.5135680788865975E-2</v>
      </c>
      <c r="C1126" s="26">
        <f t="shared" si="4612"/>
        <v>-2.2844710413012836E-2</v>
      </c>
      <c r="D1126" s="26">
        <f t="shared" si="4612"/>
        <v>-3.3003415665872504E-2</v>
      </c>
      <c r="E1126" s="26">
        <f t="shared" si="4612"/>
        <v>3.5855000394900971E-2</v>
      </c>
      <c r="F1126" s="26">
        <f t="shared" si="4612"/>
        <v>3.1252595031454611E-3</v>
      </c>
      <c r="G1126" s="26">
        <f t="shared" si="4612"/>
        <v>-4.4894226469785692E-2</v>
      </c>
      <c r="H1126" s="26">
        <f t="shared" si="4612"/>
        <v>-5.0809069701259646E-2</v>
      </c>
      <c r="I1126" s="26">
        <f t="shared" si="4612"/>
        <v>-8.962575244078641E-2</v>
      </c>
      <c r="J1126" s="26">
        <f t="shared" si="4612"/>
        <v>1.3944199532530455E-2</v>
      </c>
      <c r="K1126" s="26">
        <f t="shared" si="4612"/>
        <v>3.4404993831081754E-2</v>
      </c>
      <c r="L1126" s="26">
        <f t="shared" si="4612"/>
        <v>2.5201362393836302E-3</v>
      </c>
      <c r="M1126" s="26">
        <f t="shared" si="4612"/>
        <v>-1.6264694381816769E-2</v>
      </c>
      <c r="N1126" s="26">
        <f t="shared" si="4612"/>
        <v>-9.8053204839732011E-4</v>
      </c>
      <c r="O1126" s="26">
        <f t="shared" si="4612"/>
        <v>-1.4514033131081572E-2</v>
      </c>
      <c r="P1126" s="26">
        <f t="shared" si="4612"/>
        <v>2.2579365283839525E-2</v>
      </c>
      <c r="Q1126" s="26">
        <f t="shared" si="4612"/>
        <v>0.13656635416256591</v>
      </c>
      <c r="R1126" s="26">
        <f t="shared" si="4612"/>
        <v>6.3744849806222081E-2</v>
      </c>
      <c r="S1126" s="26">
        <f t="shared" si="4612"/>
        <v>6.7083338613008303E-2</v>
      </c>
      <c r="T1126" s="26">
        <f t="shared" si="4612"/>
        <v>7.7999534419099792E-3</v>
      </c>
      <c r="U1126" s="26">
        <f t="shared" si="4612"/>
        <v>-3.8895670020303585E-3</v>
      </c>
      <c r="V1126" s="26">
        <f t="shared" si="4612"/>
        <v>-2.1952640491070596E-2</v>
      </c>
      <c r="W1126" s="26">
        <f t="shared" si="4612"/>
        <v>-6.5049249234905404E-2</v>
      </c>
      <c r="X1126" s="26">
        <f t="shared" si="4612"/>
        <v>-6.6039036669121032E-3</v>
      </c>
      <c r="Y1126" s="26">
        <f t="shared" si="4612"/>
        <v>-6.1113685008557628E-2</v>
      </c>
      <c r="Z1126" s="26">
        <f t="shared" si="4612"/>
        <v>-2.5581535600189942E-2</v>
      </c>
      <c r="AA1126" s="26">
        <f t="shared" si="4612"/>
        <v>-1.3095083337584246E-2</v>
      </c>
      <c r="AB1126" s="26">
        <f t="shared" si="4612"/>
        <v>-2.935900594339913E-2</v>
      </c>
      <c r="AC1126" s="26">
        <f t="shared" si="4612"/>
        <v>3.5307464282110734E-2</v>
      </c>
      <c r="AD1126" s="26">
        <f t="shared" si="4612"/>
        <v>-4.0238435060028555E-2</v>
      </c>
      <c r="AE1126" s="26">
        <f t="shared" si="4612"/>
        <v>3.6884494671201029E-3</v>
      </c>
      <c r="AF1126" s="26">
        <f t="shared" si="4612"/>
        <v>4.3841026383742321E-2</v>
      </c>
      <c r="AG1126" s="26">
        <f t="shared" si="4612"/>
        <v>0.17562060022230463</v>
      </c>
      <c r="AH1126" s="26">
        <f t="shared" si="4612"/>
        <v>-0.10513486844254882</v>
      </c>
      <c r="AI1126" s="26">
        <f t="shared" si="4612"/>
        <v>2.961979813424942E-2</v>
      </c>
      <c r="AJ1126" s="26">
        <f t="shared" si="4612"/>
        <v>-7.7498056141951377E-3</v>
      </c>
    </row>
    <row r="1127" spans="1:36" x14ac:dyDescent="0.2">
      <c r="A1127" s="2" t="str">
        <f t="shared" si="4604"/>
        <v>YE Apr-06</v>
      </c>
      <c r="B1127" s="26">
        <f t="shared" ref="B1127:AJ1127" si="4613">IF(OR(B705="C",B717="C"),"C",(B717/B705)-1)</f>
        <v>-2.5346436630651725E-2</v>
      </c>
      <c r="C1127" s="26">
        <f t="shared" si="4613"/>
        <v>-2.6478670164486573E-2</v>
      </c>
      <c r="D1127" s="26">
        <f t="shared" si="4613"/>
        <v>-3.0752898483495827E-2</v>
      </c>
      <c r="E1127" s="26">
        <f t="shared" si="4613"/>
        <v>1.6617511593612688E-2</v>
      </c>
      <c r="F1127" s="26">
        <f t="shared" si="4613"/>
        <v>1.5338936659585523E-2</v>
      </c>
      <c r="G1127" s="26">
        <f t="shared" si="4613"/>
        <v>-4.151920205210391E-2</v>
      </c>
      <c r="H1127" s="26">
        <f t="shared" si="4613"/>
        <v>-4.3910221677456285E-2</v>
      </c>
      <c r="I1127" s="26">
        <f t="shared" si="4613"/>
        <v>-8.1373456908229613E-2</v>
      </c>
      <c r="J1127" s="26">
        <f t="shared" si="4613"/>
        <v>3.6986458295650504E-2</v>
      </c>
      <c r="K1127" s="26">
        <f t="shared" si="4613"/>
        <v>2.6582644389200549E-2</v>
      </c>
      <c r="L1127" s="26">
        <f t="shared" si="4613"/>
        <v>1.2448148991011321E-2</v>
      </c>
      <c r="M1127" s="26">
        <f t="shared" si="4613"/>
        <v>-1.0553627931138898E-2</v>
      </c>
      <c r="N1127" s="26">
        <f t="shared" si="4613"/>
        <v>-2.5921127392615095E-2</v>
      </c>
      <c r="O1127" s="26">
        <f t="shared" si="4613"/>
        <v>7.6447524013028012E-3</v>
      </c>
      <c r="P1127" s="26">
        <f t="shared" si="4613"/>
        <v>4.1313206919494361E-2</v>
      </c>
      <c r="Q1127" s="26">
        <f t="shared" si="4613"/>
        <v>0.18710698087330635</v>
      </c>
      <c r="R1127" s="26">
        <f t="shared" si="4613"/>
        <v>5.0447610694322575E-2</v>
      </c>
      <c r="S1127" s="26">
        <f t="shared" si="4613"/>
        <v>5.1326408237696519E-2</v>
      </c>
      <c r="T1127" s="26">
        <f t="shared" si="4613"/>
        <v>1.5748731039629371E-2</v>
      </c>
      <c r="U1127" s="26">
        <f t="shared" si="4613"/>
        <v>1.0827544689518964E-2</v>
      </c>
      <c r="V1127" s="26">
        <f t="shared" si="4613"/>
        <v>-2.2144005062868954E-2</v>
      </c>
      <c r="W1127" s="26">
        <f t="shared" si="4613"/>
        <v>-4.2045603867407189E-2</v>
      </c>
      <c r="X1127" s="26">
        <f t="shared" si="4613"/>
        <v>9.5542533462105173E-3</v>
      </c>
      <c r="Y1127" s="26">
        <f t="shared" si="4613"/>
        <v>-3.9840637450199168E-2</v>
      </c>
      <c r="Z1127" s="26">
        <f t="shared" si="4613"/>
        <v>-2.2069484590826804E-2</v>
      </c>
      <c r="AA1127" s="26">
        <f t="shared" si="4613"/>
        <v>2.6328355041516094E-3</v>
      </c>
      <c r="AB1127" s="26">
        <f t="shared" si="4613"/>
        <v>7.9896700793691267E-4</v>
      </c>
      <c r="AC1127" s="26">
        <f t="shared" si="4613"/>
        <v>4.668124692611153E-2</v>
      </c>
      <c r="AD1127" s="26">
        <f t="shared" si="4613"/>
        <v>-8.4900063419324212E-3</v>
      </c>
      <c r="AE1127" s="26">
        <f t="shared" si="4613"/>
        <v>7.2636517689372626E-2</v>
      </c>
      <c r="AF1127" s="26">
        <f t="shared" si="4613"/>
        <v>5.3524782594319253E-2</v>
      </c>
      <c r="AG1127" s="26">
        <f t="shared" si="4613"/>
        <v>0.20206481919685904</v>
      </c>
      <c r="AH1127" s="26">
        <f t="shared" si="4613"/>
        <v>-8.6844017705741128E-2</v>
      </c>
      <c r="AI1127" s="26">
        <f t="shared" si="4613"/>
        <v>2.5162508857117905E-2</v>
      </c>
      <c r="AJ1127" s="26">
        <f t="shared" si="4613"/>
        <v>-3.0762190012891821E-3</v>
      </c>
    </row>
    <row r="1128" spans="1:36" x14ac:dyDescent="0.2">
      <c r="A1128" s="2" t="str">
        <f t="shared" si="4604"/>
        <v>YE May-06</v>
      </c>
      <c r="B1128" s="26">
        <f t="shared" ref="B1128:AJ1128" si="4614">IF(OR(B706="C",B718="C"),"C",(B718/B706)-1)</f>
        <v>-2.5303617942263879E-2</v>
      </c>
      <c r="C1128" s="26">
        <f t="shared" si="4614"/>
        <v>-2.5092826099534116E-2</v>
      </c>
      <c r="D1128" s="26">
        <f t="shared" si="4614"/>
        <v>-2.1753881770646188E-2</v>
      </c>
      <c r="E1128" s="26">
        <f t="shared" si="4614"/>
        <v>1.1944141980172018E-2</v>
      </c>
      <c r="F1128" s="26">
        <f t="shared" si="4614"/>
        <v>2.0012450790670266E-2</v>
      </c>
      <c r="G1128" s="26">
        <f t="shared" si="4614"/>
        <v>-4.6472482093507961E-2</v>
      </c>
      <c r="H1128" s="26">
        <f t="shared" si="4614"/>
        <v>-4.8292208912662393E-2</v>
      </c>
      <c r="I1128" s="26">
        <f t="shared" si="4614"/>
        <v>-8.7779834723362038E-2</v>
      </c>
      <c r="J1128" s="26">
        <f t="shared" si="4614"/>
        <v>2.604140130251964E-2</v>
      </c>
      <c r="K1128" s="26">
        <f t="shared" si="4614"/>
        <v>1.8375948945488441E-2</v>
      </c>
      <c r="L1128" s="26">
        <f t="shared" si="4614"/>
        <v>1.4277228770880113E-2</v>
      </c>
      <c r="M1128" s="26">
        <f t="shared" si="4614"/>
        <v>-8.1927817952999193E-3</v>
      </c>
      <c r="N1128" s="26">
        <f t="shared" si="4614"/>
        <v>-1.9048569044941788E-2</v>
      </c>
      <c r="O1128" s="26">
        <f t="shared" si="4614"/>
        <v>7.5500482580403983E-3</v>
      </c>
      <c r="P1128" s="26">
        <f t="shared" si="4614"/>
        <v>4.5971613441870174E-2</v>
      </c>
      <c r="Q1128" s="26">
        <f t="shared" si="4614"/>
        <v>0.20253876938469229</v>
      </c>
      <c r="R1128" s="26">
        <f t="shared" si="4614"/>
        <v>4.9937535314578341E-2</v>
      </c>
      <c r="S1128" s="26">
        <f t="shared" si="4614"/>
        <v>5.0330532950236373E-2</v>
      </c>
      <c r="T1128" s="26">
        <f t="shared" si="4614"/>
        <v>1.7589212700143353E-2</v>
      </c>
      <c r="U1128" s="26">
        <f t="shared" si="4614"/>
        <v>1.1943350313043055E-2</v>
      </c>
      <c r="V1128" s="26">
        <f t="shared" si="4614"/>
        <v>-1.8120943427895719E-2</v>
      </c>
      <c r="W1128" s="26">
        <f t="shared" si="4614"/>
        <v>-2.1399406735299276E-2</v>
      </c>
      <c r="X1128" s="26">
        <f t="shared" si="4614"/>
        <v>2.2061467647975341E-2</v>
      </c>
      <c r="Y1128" s="26">
        <f t="shared" si="4614"/>
        <v>-3.6150456527294872E-2</v>
      </c>
      <c r="Z1128" s="26">
        <f t="shared" si="4614"/>
        <v>-1.6506760437737023E-2</v>
      </c>
      <c r="AA1128" s="26">
        <f t="shared" si="4614"/>
        <v>3.2413517098128786E-4</v>
      </c>
      <c r="AB1128" s="26">
        <f t="shared" si="4614"/>
        <v>1.0100297067560771E-2</v>
      </c>
      <c r="AC1128" s="26">
        <f t="shared" si="4614"/>
        <v>4.6436336972964343E-2</v>
      </c>
      <c r="AD1128" s="26">
        <f t="shared" si="4614"/>
        <v>-1.311799067798336E-2</v>
      </c>
      <c r="AE1128" s="26">
        <f t="shared" si="4614"/>
        <v>6.6844592631112087E-2</v>
      </c>
      <c r="AF1128" s="26">
        <f t="shared" si="4614"/>
        <v>4.9292054037580524E-2</v>
      </c>
      <c r="AG1128" s="26">
        <f t="shared" si="4614"/>
        <v>0.23238001545920883</v>
      </c>
      <c r="AH1128" s="26">
        <f t="shared" si="4614"/>
        <v>-7.7618742118885864E-2</v>
      </c>
      <c r="AI1128" s="26">
        <f t="shared" si="4614"/>
        <v>2.1358998473513413E-2</v>
      </c>
      <c r="AJ1128" s="26">
        <f t="shared" si="4614"/>
        <v>-2.1571557295188004E-3</v>
      </c>
    </row>
    <row r="1129" spans="1:36" x14ac:dyDescent="0.2">
      <c r="A1129" s="2" t="str">
        <f t="shared" si="4604"/>
        <v>YE Jun-06</v>
      </c>
      <c r="B1129" s="26">
        <f t="shared" ref="B1129:AJ1129" si="4615">IF(OR(B707="C",B719="C"),"C",(B719/B707)-1)</f>
        <v>-2.356544052106091E-2</v>
      </c>
      <c r="C1129" s="26">
        <f t="shared" si="4615"/>
        <v>-2.6249673686679853E-2</v>
      </c>
      <c r="D1129" s="26">
        <f t="shared" si="4615"/>
        <v>-8.0107906140262086E-3</v>
      </c>
      <c r="E1129" s="26">
        <f t="shared" si="4615"/>
        <v>1.3650973570726865E-2</v>
      </c>
      <c r="F1129" s="26">
        <f t="shared" si="4615"/>
        <v>1.440289313407539E-2</v>
      </c>
      <c r="G1129" s="26">
        <f t="shared" si="4615"/>
        <v>-5.3356615214193992E-2</v>
      </c>
      <c r="H1129" s="26">
        <f t="shared" si="4615"/>
        <v>-5.4874925529286966E-2</v>
      </c>
      <c r="I1129" s="26">
        <f t="shared" si="4615"/>
        <v>-8.7418580733630402E-2</v>
      </c>
      <c r="J1129" s="26">
        <f t="shared" si="4615"/>
        <v>2.2539117724582391E-2</v>
      </c>
      <c r="K1129" s="26">
        <f t="shared" si="4615"/>
        <v>-1.0840057132587289E-3</v>
      </c>
      <c r="L1129" s="26">
        <f t="shared" si="4615"/>
        <v>1.3228196667410375E-2</v>
      </c>
      <c r="M1129" s="26">
        <f t="shared" si="4615"/>
        <v>-4.2234305926417415E-3</v>
      </c>
      <c r="N1129" s="26">
        <f t="shared" si="4615"/>
        <v>-3.2351619475942006E-2</v>
      </c>
      <c r="O1129" s="26">
        <f t="shared" si="4615"/>
        <v>-3.0396576755558957E-2</v>
      </c>
      <c r="P1129" s="26">
        <f t="shared" si="4615"/>
        <v>4.4290411073649727E-2</v>
      </c>
      <c r="Q1129" s="26">
        <f t="shared" si="4615"/>
        <v>0.17676535799870097</v>
      </c>
      <c r="R1129" s="26">
        <f t="shared" si="4615"/>
        <v>3.5348975129564586E-2</v>
      </c>
      <c r="S1129" s="26">
        <f t="shared" si="4615"/>
        <v>3.6490879121890973E-2</v>
      </c>
      <c r="T1129" s="26">
        <f t="shared" si="4615"/>
        <v>1.1364189742568032E-2</v>
      </c>
      <c r="U1129" s="26">
        <f t="shared" si="4615"/>
        <v>8.5208869271589105E-3</v>
      </c>
      <c r="V1129" s="26">
        <f t="shared" si="4615"/>
        <v>-4.2574655723370602E-2</v>
      </c>
      <c r="W1129" s="26">
        <f t="shared" si="4615"/>
        <v>-3.2416366675683705E-2</v>
      </c>
      <c r="X1129" s="26">
        <f t="shared" si="4615"/>
        <v>1.8952273013474352E-2</v>
      </c>
      <c r="Y1129" s="26">
        <f t="shared" si="4615"/>
        <v>-2.1480611045828435E-2</v>
      </c>
      <c r="Z1129" s="26">
        <f t="shared" si="4615"/>
        <v>-3.6673487762953316E-2</v>
      </c>
      <c r="AA1129" s="26">
        <f t="shared" si="4615"/>
        <v>-9.9692892694688284E-3</v>
      </c>
      <c r="AB1129" s="26">
        <f t="shared" si="4615"/>
        <v>1.2903809574390745E-2</v>
      </c>
      <c r="AC1129" s="26">
        <f t="shared" si="4615"/>
        <v>3.2320204518118567E-2</v>
      </c>
      <c r="AD1129" s="26">
        <f t="shared" si="4615"/>
        <v>-1.5839317940956388E-2</v>
      </c>
      <c r="AE1129" s="26">
        <f t="shared" si="4615"/>
        <v>6.9648040429912905E-2</v>
      </c>
      <c r="AF1129" s="26">
        <f t="shared" si="4615"/>
        <v>3.9583245077688511E-2</v>
      </c>
      <c r="AG1129" s="26">
        <f t="shared" si="4615"/>
        <v>0.24093423478795328</v>
      </c>
      <c r="AH1129" s="26">
        <f t="shared" si="4615"/>
        <v>-7.9054754583558595E-2</v>
      </c>
      <c r="AI1129" s="26">
        <f t="shared" si="4615"/>
        <v>4.6066544728109449E-3</v>
      </c>
      <c r="AJ1129" s="26">
        <f t="shared" si="4615"/>
        <v>-9.8553040767641598E-3</v>
      </c>
    </row>
    <row r="1130" spans="1:36" x14ac:dyDescent="0.2">
      <c r="A1130" s="2" t="str">
        <f t="shared" si="4604"/>
        <v>YE Jul-06</v>
      </c>
      <c r="B1130" s="26">
        <f t="shared" ref="B1130:AJ1130" si="4616">IF(OR(B708="C",B720="C"),"C",(B720/B708)-1)</f>
        <v>-2.2242049468914504E-2</v>
      </c>
      <c r="C1130" s="26">
        <f t="shared" si="4616"/>
        <v>-4.2530695700261023E-2</v>
      </c>
      <c r="D1130" s="26">
        <f t="shared" si="4616"/>
        <v>-8.6195809981856053E-3</v>
      </c>
      <c r="E1130" s="26">
        <f t="shared" si="4616"/>
        <v>1.8033590086942164E-2</v>
      </c>
      <c r="F1130" s="26">
        <f t="shared" si="4616"/>
        <v>7.8185882392289852E-3</v>
      </c>
      <c r="G1130" s="26">
        <f t="shared" si="4616"/>
        <v>-6.4921856389754895E-2</v>
      </c>
      <c r="H1130" s="26">
        <f t="shared" si="4616"/>
        <v>-6.6859605620926632E-2</v>
      </c>
      <c r="I1130" s="26">
        <f t="shared" si="4616"/>
        <v>-7.3970137825421167E-2</v>
      </c>
      <c r="J1130" s="26">
        <f t="shared" si="4616"/>
        <v>2.5766196624589233E-2</v>
      </c>
      <c r="K1130" s="26">
        <f t="shared" si="4616"/>
        <v>-4.3585948648172668E-4</v>
      </c>
      <c r="L1130" s="26">
        <f t="shared" si="4616"/>
        <v>1.2252952439094855E-2</v>
      </c>
      <c r="M1130" s="26">
        <f t="shared" si="4616"/>
        <v>1.9363268517477827E-2</v>
      </c>
      <c r="N1130" s="26">
        <f t="shared" si="4616"/>
        <v>-2.2295539438687229E-2</v>
      </c>
      <c r="O1130" s="26">
        <f t="shared" si="4616"/>
        <v>-2.0410566795192819E-2</v>
      </c>
      <c r="P1130" s="26">
        <f t="shared" si="4616"/>
        <v>3.3793824068385714E-2</v>
      </c>
      <c r="Q1130" s="26">
        <f t="shared" si="4616"/>
        <v>0.16093483225792138</v>
      </c>
      <c r="R1130" s="26">
        <f t="shared" si="4616"/>
        <v>2.6523623396687679E-2</v>
      </c>
      <c r="S1130" s="26">
        <f t="shared" si="4616"/>
        <v>3.0532359398852904E-2</v>
      </c>
      <c r="T1130" s="26">
        <f t="shared" si="4616"/>
        <v>6.8575134880155542E-3</v>
      </c>
      <c r="U1130" s="26">
        <f t="shared" si="4616"/>
        <v>1.1771582228114363E-2</v>
      </c>
      <c r="V1130" s="26">
        <f t="shared" si="4616"/>
        <v>-4.3018751084626494E-2</v>
      </c>
      <c r="W1130" s="26">
        <f t="shared" si="4616"/>
        <v>-3.2083272935605645E-2</v>
      </c>
      <c r="X1130" s="26">
        <f t="shared" si="4616"/>
        <v>2.3563780345006613E-2</v>
      </c>
      <c r="Y1130" s="26">
        <f t="shared" si="4616"/>
        <v>-1.2306329534400029E-2</v>
      </c>
      <c r="Z1130" s="26">
        <f t="shared" si="4616"/>
        <v>-3.6254932553252739E-2</v>
      </c>
      <c r="AA1130" s="26">
        <f t="shared" si="4616"/>
        <v>-1.2045816172185475E-2</v>
      </c>
      <c r="AB1130" s="26">
        <f t="shared" si="4616"/>
        <v>1.8750492087237225E-2</v>
      </c>
      <c r="AC1130" s="26">
        <f t="shared" si="4616"/>
        <v>2.1788968293802613E-2</v>
      </c>
      <c r="AD1130" s="26">
        <f t="shared" si="4616"/>
        <v>-9.6274620299143798E-3</v>
      </c>
      <c r="AE1130" s="26">
        <f t="shared" si="4616"/>
        <v>5.9149151934976052E-2</v>
      </c>
      <c r="AF1130" s="26">
        <f t="shared" si="4616"/>
        <v>4.276697032030552E-2</v>
      </c>
      <c r="AG1130" s="26">
        <f t="shared" si="4616"/>
        <v>0.23992262247085283</v>
      </c>
      <c r="AH1130" s="26">
        <f t="shared" si="4616"/>
        <v>-7.1777573295962127E-2</v>
      </c>
      <c r="AI1130" s="26">
        <f t="shared" si="4616"/>
        <v>-3.589629957899354E-3</v>
      </c>
      <c r="AJ1130" s="26">
        <f t="shared" si="4616"/>
        <v>-1.4369146929354204E-2</v>
      </c>
    </row>
    <row r="1131" spans="1:36" x14ac:dyDescent="0.2">
      <c r="A1131" s="2" t="str">
        <f t="shared" si="4604"/>
        <v>YE Aug-06</v>
      </c>
      <c r="B1131" s="26">
        <f t="shared" ref="B1131:AJ1131" si="4617">IF(OR(B709="C",B721="C"),"C",(B721/B709)-1)</f>
        <v>-2.2695069155348579E-2</v>
      </c>
      <c r="C1131" s="26">
        <f t="shared" si="4617"/>
        <v>-3.8315075589883674E-2</v>
      </c>
      <c r="D1131" s="26">
        <f t="shared" si="4617"/>
        <v>-1.6011476790131485E-2</v>
      </c>
      <c r="E1131" s="26">
        <f t="shared" si="4617"/>
        <v>2.0661500070808803E-2</v>
      </c>
      <c r="F1131" s="26">
        <f t="shared" si="4617"/>
        <v>7.6431265779581814E-3</v>
      </c>
      <c r="G1131" s="26">
        <f t="shared" si="4617"/>
        <v>-5.2715236205720384E-2</v>
      </c>
      <c r="H1131" s="26">
        <f t="shared" si="4617"/>
        <v>-6.21363472647114E-2</v>
      </c>
      <c r="I1131" s="26">
        <f t="shared" si="4617"/>
        <v>-6.034489428038714E-2</v>
      </c>
      <c r="J1131" s="26">
        <f t="shared" si="4617"/>
        <v>1.6940810080363633E-2</v>
      </c>
      <c r="K1131" s="26">
        <f t="shared" si="4617"/>
        <v>-6.9911225933860788E-3</v>
      </c>
      <c r="L1131" s="26">
        <f t="shared" si="4617"/>
        <v>2.0640839024753221E-2</v>
      </c>
      <c r="M1131" s="26">
        <f t="shared" si="4617"/>
        <v>3.5585947526420858E-2</v>
      </c>
      <c r="N1131" s="26">
        <f t="shared" si="4617"/>
        <v>-3.6315804678641372E-2</v>
      </c>
      <c r="O1131" s="26">
        <f t="shared" si="4617"/>
        <v>-2.4228098685182498E-2</v>
      </c>
      <c r="P1131" s="26">
        <f t="shared" si="4617"/>
        <v>2.5819529047621526E-2</v>
      </c>
      <c r="Q1131" s="26">
        <f t="shared" si="4617"/>
        <v>0.12781730299245098</v>
      </c>
      <c r="R1131" s="26">
        <f t="shared" si="4617"/>
        <v>2.7330122670408796E-2</v>
      </c>
      <c r="S1131" s="26">
        <f t="shared" si="4617"/>
        <v>3.4375049231861743E-2</v>
      </c>
      <c r="T1131" s="26">
        <f t="shared" si="4617"/>
        <v>7.1790552975714572E-3</v>
      </c>
      <c r="U1131" s="26">
        <f t="shared" si="4617"/>
        <v>7.7847959107275599E-3</v>
      </c>
      <c r="V1131" s="26">
        <f t="shared" si="4617"/>
        <v>-4.2659351939653534E-2</v>
      </c>
      <c r="W1131" s="26">
        <f t="shared" si="4617"/>
        <v>-2.4751891588240649E-2</v>
      </c>
      <c r="X1131" s="26">
        <f t="shared" si="4617"/>
        <v>2.4137899766963233E-2</v>
      </c>
      <c r="Y1131" s="26">
        <f t="shared" si="4617"/>
        <v>7.6346613625861703E-3</v>
      </c>
      <c r="Z1131" s="26">
        <f t="shared" si="4617"/>
        <v>-3.4486845783915143E-2</v>
      </c>
      <c r="AA1131" s="26">
        <f t="shared" si="4617"/>
        <v>-8.4783998964970131E-3</v>
      </c>
      <c r="AB1131" s="26">
        <f t="shared" si="4617"/>
        <v>2.2404251304949385E-2</v>
      </c>
      <c r="AC1131" s="26">
        <f t="shared" si="4617"/>
        <v>2.4194986907165816E-2</v>
      </c>
      <c r="AD1131" s="26">
        <f t="shared" si="4617"/>
        <v>-9.7475918809568629E-3</v>
      </c>
      <c r="AE1131" s="26">
        <f t="shared" si="4617"/>
        <v>6.0215601263057028E-2</v>
      </c>
      <c r="AF1131" s="26">
        <f t="shared" si="4617"/>
        <v>3.6469898047428284E-2</v>
      </c>
      <c r="AG1131" s="26">
        <f t="shared" si="4617"/>
        <v>0.22318800667825611</v>
      </c>
      <c r="AH1131" s="26">
        <f t="shared" si="4617"/>
        <v>-6.6158322464131669E-2</v>
      </c>
      <c r="AI1131" s="26">
        <f t="shared" si="4617"/>
        <v>-1.7378998807938695E-2</v>
      </c>
      <c r="AJ1131" s="26">
        <f t="shared" si="4617"/>
        <v>-1.2615635642520551E-2</v>
      </c>
    </row>
    <row r="1132" spans="1:36" x14ac:dyDescent="0.2">
      <c r="A1132" s="2" t="str">
        <f t="shared" si="4604"/>
        <v>YE Sep-06</v>
      </c>
      <c r="B1132" s="26">
        <f t="shared" ref="B1132:AJ1132" si="4618">IF(OR(B710="C",B722="C"),"C",(B722/B710)-1)</f>
        <v>-1.8828947149277742E-2</v>
      </c>
      <c r="C1132" s="26">
        <f t="shared" si="4618"/>
        <v>-3.7119672324970043E-2</v>
      </c>
      <c r="D1132" s="26">
        <f t="shared" si="4618"/>
        <v>-2.5730897694940413E-2</v>
      </c>
      <c r="E1132" s="26">
        <f t="shared" si="4618"/>
        <v>1.1498828518102133E-2</v>
      </c>
      <c r="F1132" s="26">
        <f t="shared" si="4618"/>
        <v>1.618219924797426E-2</v>
      </c>
      <c r="G1132" s="26">
        <f t="shared" si="4618"/>
        <v>-4.0711323110096731E-2</v>
      </c>
      <c r="H1132" s="26">
        <f t="shared" si="4618"/>
        <v>-4.4949901224739297E-2</v>
      </c>
      <c r="I1132" s="26">
        <f t="shared" si="4618"/>
        <v>-6.3687557610825785E-2</v>
      </c>
      <c r="J1132" s="26">
        <f t="shared" si="4618"/>
        <v>1.9521294057958105E-2</v>
      </c>
      <c r="K1132" s="26">
        <f t="shared" si="4618"/>
        <v>1.642650421202152E-2</v>
      </c>
      <c r="L1132" s="26">
        <f t="shared" si="4618"/>
        <v>1.6968636516928148E-2</v>
      </c>
      <c r="M1132" s="26">
        <f t="shared" si="4618"/>
        <v>4.421191657732737E-2</v>
      </c>
      <c r="N1132" s="26">
        <f t="shared" si="4618"/>
        <v>-2.7942749673726675E-2</v>
      </c>
      <c r="O1132" s="26">
        <f t="shared" si="4618"/>
        <v>-1.8218748076567981E-2</v>
      </c>
      <c r="P1132" s="26">
        <f t="shared" si="4618"/>
        <v>2.2438943328815464E-2</v>
      </c>
      <c r="Q1132" s="26">
        <f t="shared" si="4618"/>
        <v>0.1075952075310227</v>
      </c>
      <c r="R1132" s="26">
        <f t="shared" si="4618"/>
        <v>3.4352613556101641E-2</v>
      </c>
      <c r="S1132" s="26">
        <f t="shared" si="4618"/>
        <v>4.2192834699722015E-2</v>
      </c>
      <c r="T1132" s="26">
        <f t="shared" si="4618"/>
        <v>2.1470785604125187E-3</v>
      </c>
      <c r="U1132" s="26">
        <f t="shared" si="4618"/>
        <v>1.8530304912261153E-2</v>
      </c>
      <c r="V1132" s="26">
        <f t="shared" si="4618"/>
        <v>-3.5703405025798052E-2</v>
      </c>
      <c r="W1132" s="26">
        <f t="shared" si="4618"/>
        <v>5.8695667565864529E-3</v>
      </c>
      <c r="X1132" s="26">
        <f t="shared" si="4618"/>
        <v>3.224911765243732E-2</v>
      </c>
      <c r="Y1132" s="26">
        <f t="shared" si="4618"/>
        <v>2.1722970516228512E-2</v>
      </c>
      <c r="Z1132" s="26">
        <f t="shared" si="4618"/>
        <v>-2.5731698623541854E-2</v>
      </c>
      <c r="AA1132" s="26">
        <f t="shared" si="4618"/>
        <v>3.328200944987536E-3</v>
      </c>
      <c r="AB1132" s="26">
        <f t="shared" si="4618"/>
        <v>1.7161136177396896E-2</v>
      </c>
      <c r="AC1132" s="26">
        <f t="shared" si="4618"/>
        <v>2.1809811140534485E-2</v>
      </c>
      <c r="AD1132" s="26">
        <f t="shared" si="4618"/>
        <v>-1.1066752376763578E-2</v>
      </c>
      <c r="AE1132" s="26">
        <f t="shared" si="4618"/>
        <v>4.7563596606184033E-2</v>
      </c>
      <c r="AF1132" s="26">
        <f t="shared" si="4618"/>
        <v>2.3207913426555482E-2</v>
      </c>
      <c r="AG1132" s="26">
        <f t="shared" si="4618"/>
        <v>0.21556712469062056</v>
      </c>
      <c r="AH1132" s="26">
        <f t="shared" si="4618"/>
        <v>-5.1399449854359958E-2</v>
      </c>
      <c r="AI1132" s="26">
        <f t="shared" si="4618"/>
        <v>-2.7731261768936255E-2</v>
      </c>
      <c r="AJ1132" s="26">
        <f t="shared" si="4618"/>
        <v>-8.7305887705015905E-3</v>
      </c>
    </row>
    <row r="1133" spans="1:36" x14ac:dyDescent="0.2">
      <c r="A1133" s="2" t="str">
        <f t="shared" si="4604"/>
        <v>YE Oct-06</v>
      </c>
      <c r="B1133" s="26">
        <f t="shared" ref="B1133:AJ1133" si="4619">IF(OR(B711="C",B723="C"),"C",(B723/B711)-1)</f>
        <v>-1.0200964286223746E-2</v>
      </c>
      <c r="C1133" s="26">
        <f t="shared" si="4619"/>
        <v>-2.470043803657973E-2</v>
      </c>
      <c r="D1133" s="26">
        <f t="shared" si="4619"/>
        <v>-3.3523770752032833E-2</v>
      </c>
      <c r="E1133" s="26">
        <f t="shared" si="4619"/>
        <v>3.1633544673701497E-3</v>
      </c>
      <c r="F1133" s="26">
        <f t="shared" si="4619"/>
        <v>1.6574622154799989E-2</v>
      </c>
      <c r="G1133" s="26">
        <f t="shared" si="4619"/>
        <v>-3.6362626492385308E-2</v>
      </c>
      <c r="H1133" s="26">
        <f t="shared" si="4619"/>
        <v>-4.3990103938255087E-2</v>
      </c>
      <c r="I1133" s="26">
        <f t="shared" si="4619"/>
        <v>-6.1866814924635527E-2</v>
      </c>
      <c r="J1133" s="26">
        <f t="shared" si="4619"/>
        <v>2.8427292818665517E-2</v>
      </c>
      <c r="K1133" s="26">
        <f t="shared" si="4619"/>
        <v>1.066875524897859E-2</v>
      </c>
      <c r="L1133" s="26">
        <f t="shared" si="4619"/>
        <v>6.8371683515278114E-4</v>
      </c>
      <c r="M1133" s="26">
        <f t="shared" si="4619"/>
        <v>5.7205720572057306E-2</v>
      </c>
      <c r="N1133" s="26">
        <f t="shared" si="4619"/>
        <v>-4.5085181081742198E-2</v>
      </c>
      <c r="O1133" s="26">
        <f t="shared" si="4619"/>
        <v>-2.2171790392565671E-2</v>
      </c>
      <c r="P1133" s="26">
        <f t="shared" si="4619"/>
        <v>1.001994711694576E-2</v>
      </c>
      <c r="Q1133" s="26">
        <f t="shared" si="4619"/>
        <v>7.9185781622348017E-2</v>
      </c>
      <c r="R1133" s="26">
        <f t="shared" si="4619"/>
        <v>3.8287896855494941E-2</v>
      </c>
      <c r="S1133" s="26">
        <f t="shared" si="4619"/>
        <v>4.7931175008925964E-2</v>
      </c>
      <c r="T1133" s="26">
        <f t="shared" si="4619"/>
        <v>1.5161151194835742E-3</v>
      </c>
      <c r="U1133" s="26">
        <f t="shared" si="4619"/>
        <v>1.6029526772511238E-2</v>
      </c>
      <c r="V1133" s="26">
        <f t="shared" si="4619"/>
        <v>-3.6987688081335235E-2</v>
      </c>
      <c r="W1133" s="26">
        <f t="shared" si="4619"/>
        <v>1.0402197079750097E-2</v>
      </c>
      <c r="X1133" s="26">
        <f t="shared" si="4619"/>
        <v>1.9455840223628895E-2</v>
      </c>
      <c r="Y1133" s="26">
        <f t="shared" si="4619"/>
        <v>5.9623679235245586E-2</v>
      </c>
      <c r="Z1133" s="26">
        <f t="shared" si="4619"/>
        <v>-2.5486312168672143E-2</v>
      </c>
      <c r="AA1133" s="26">
        <f t="shared" si="4619"/>
        <v>1.1003653344592301E-3</v>
      </c>
      <c r="AB1133" s="26">
        <f t="shared" si="4619"/>
        <v>2.1591954193491025E-2</v>
      </c>
      <c r="AC1133" s="26">
        <f t="shared" si="4619"/>
        <v>2.2565401587995026E-2</v>
      </c>
      <c r="AD1133" s="26">
        <f t="shared" si="4619"/>
        <v>6.7395257947722165E-4</v>
      </c>
      <c r="AE1133" s="26">
        <f t="shared" si="4619"/>
        <v>4.5334580563257898E-2</v>
      </c>
      <c r="AF1133" s="26">
        <f t="shared" si="4619"/>
        <v>2.1960471382807656E-2</v>
      </c>
      <c r="AG1133" s="26">
        <f t="shared" si="4619"/>
        <v>0.19214017355454338</v>
      </c>
      <c r="AH1133" s="26">
        <f t="shared" si="4619"/>
        <v>-2.8483121408054091E-2</v>
      </c>
      <c r="AI1133" s="26">
        <f t="shared" si="4619"/>
        <v>-4.0448164097290462E-2</v>
      </c>
      <c r="AJ1133" s="26">
        <f t="shared" si="4619"/>
        <v>-6.7725183448660298E-3</v>
      </c>
    </row>
    <row r="1134" spans="1:36" x14ac:dyDescent="0.2">
      <c r="A1134" s="2" t="str">
        <f t="shared" si="4604"/>
        <v>YE Nov-06</v>
      </c>
      <c r="B1134" s="26">
        <f t="shared" ref="B1134:AJ1134" si="4620">IF(OR(B712="C",B724="C"),"C",(B724/B712)-1)</f>
        <v>-2.9726328378548716E-3</v>
      </c>
      <c r="C1134" s="26">
        <f t="shared" si="4620"/>
        <v>-1.9157073622654841E-2</v>
      </c>
      <c r="D1134" s="26">
        <f t="shared" si="4620"/>
        <v>-2.7127116170461152E-2</v>
      </c>
      <c r="E1134" s="26">
        <f t="shared" si="4620"/>
        <v>1.4542705620997465E-2</v>
      </c>
      <c r="F1134" s="26">
        <f t="shared" si="4620"/>
        <v>1.4920518047595754E-2</v>
      </c>
      <c r="G1134" s="26">
        <f t="shared" si="4620"/>
        <v>-3.4699014385560112E-2</v>
      </c>
      <c r="H1134" s="26">
        <f t="shared" si="4620"/>
        <v>-2.9610595933078465E-2</v>
      </c>
      <c r="I1134" s="26">
        <f t="shared" si="4620"/>
        <v>-4.170358280873554E-2</v>
      </c>
      <c r="J1134" s="26">
        <f t="shared" si="4620"/>
        <v>4.2363849674158738E-2</v>
      </c>
      <c r="K1134" s="26">
        <f t="shared" si="4620"/>
        <v>1.1342047699422597E-2</v>
      </c>
      <c r="L1134" s="26">
        <f t="shared" si="4620"/>
        <v>6.604078677446612E-3</v>
      </c>
      <c r="M1134" s="26">
        <f t="shared" si="4620"/>
        <v>7.8946774921064611E-2</v>
      </c>
      <c r="N1134" s="26">
        <f t="shared" si="4620"/>
        <v>-5.6368851740310699E-2</v>
      </c>
      <c r="O1134" s="26">
        <f t="shared" si="4620"/>
        <v>-3.0078844442605002E-2</v>
      </c>
      <c r="P1134" s="26">
        <f t="shared" si="4620"/>
        <v>-3.8508030582007358E-3</v>
      </c>
      <c r="Q1134" s="26">
        <f t="shared" si="4620"/>
        <v>3.7862790104565169E-2</v>
      </c>
      <c r="R1134" s="26">
        <f t="shared" si="4620"/>
        <v>4.7157409545062423E-2</v>
      </c>
      <c r="S1134" s="26">
        <f t="shared" si="4620"/>
        <v>5.8194116184536515E-2</v>
      </c>
      <c r="T1134" s="26">
        <f t="shared" si="4620"/>
        <v>1.3734976221992712E-2</v>
      </c>
      <c r="U1134" s="26">
        <f t="shared" si="4620"/>
        <v>1.4979944882534291E-2</v>
      </c>
      <c r="V1134" s="26">
        <f t="shared" si="4620"/>
        <v>-2.7104020918963245E-2</v>
      </c>
      <c r="W1134" s="26">
        <f t="shared" si="4620"/>
        <v>1.8794048551292075E-2</v>
      </c>
      <c r="X1134" s="26">
        <f t="shared" si="4620"/>
        <v>1.4589071470159753E-2</v>
      </c>
      <c r="Y1134" s="26">
        <f t="shared" si="4620"/>
        <v>7.5546138972312438E-2</v>
      </c>
      <c r="Z1134" s="26">
        <f t="shared" si="4620"/>
        <v>-1.6361620214051631E-2</v>
      </c>
      <c r="AA1134" s="26">
        <f t="shared" si="4620"/>
        <v>3.0948709330909097E-3</v>
      </c>
      <c r="AB1134" s="26">
        <f t="shared" si="4620"/>
        <v>2.2813868555437766E-2</v>
      </c>
      <c r="AC1134" s="26">
        <f t="shared" si="4620"/>
        <v>2.0297083320756526E-2</v>
      </c>
      <c r="AD1134" s="26">
        <f t="shared" si="4620"/>
        <v>9.3671869145508513E-3</v>
      </c>
      <c r="AE1134" s="26">
        <f t="shared" si="4620"/>
        <v>5.768772436804559E-2</v>
      </c>
      <c r="AF1134" s="26">
        <f t="shared" si="4620"/>
        <v>1.2392967476358985E-2</v>
      </c>
      <c r="AG1134" s="26">
        <f t="shared" si="4620"/>
        <v>0.1793487181170601</v>
      </c>
      <c r="AH1134" s="26">
        <f t="shared" si="4620"/>
        <v>-1.6569005698615302E-2</v>
      </c>
      <c r="AI1134" s="26">
        <f t="shared" si="4620"/>
        <v>-3.9685336286547135E-2</v>
      </c>
      <c r="AJ1134" s="26">
        <f t="shared" si="4620"/>
        <v>-1.937437038506129E-3</v>
      </c>
    </row>
    <row r="1135" spans="1:36" x14ac:dyDescent="0.2">
      <c r="A1135" s="2" t="str">
        <f t="shared" si="4604"/>
        <v>YE Dec-06</v>
      </c>
      <c r="B1135" s="26">
        <f t="shared" ref="B1135:AJ1135" si="4621">IF(OR(B713="C",B725="C"),"C",(B725/B713)-1)</f>
        <v>1.6758842311730193E-2</v>
      </c>
      <c r="C1135" s="26">
        <f t="shared" si="4621"/>
        <v>-1.1366937668140897E-2</v>
      </c>
      <c r="D1135" s="26">
        <f t="shared" si="4621"/>
        <v>-1.4683138757275449E-2</v>
      </c>
      <c r="E1135" s="26">
        <f t="shared" si="4621"/>
        <v>2.2378273889076095E-2</v>
      </c>
      <c r="F1135" s="26">
        <f t="shared" si="4621"/>
        <v>1.7780993865578854E-2</v>
      </c>
      <c r="G1135" s="26">
        <f t="shared" si="4621"/>
        <v>-2.2989923783491961E-2</v>
      </c>
      <c r="H1135" s="26">
        <f t="shared" si="4621"/>
        <v>-3.0125989706309531E-2</v>
      </c>
      <c r="I1135" s="26">
        <f t="shared" si="4621"/>
        <v>-1.3424361807008678E-2</v>
      </c>
      <c r="J1135" s="26">
        <f t="shared" si="4621"/>
        <v>4.7386888493716306E-2</v>
      </c>
      <c r="K1135" s="26">
        <f t="shared" si="4621"/>
        <v>-4.2422562435148192E-3</v>
      </c>
      <c r="L1135" s="26">
        <f t="shared" si="4621"/>
        <v>2.0406267777601572E-2</v>
      </c>
      <c r="M1135" s="26">
        <f t="shared" si="4621"/>
        <v>7.6019286597269309E-2</v>
      </c>
      <c r="N1135" s="26">
        <f t="shared" si="4621"/>
        <v>-5.3696080507333988E-2</v>
      </c>
      <c r="O1135" s="26">
        <f t="shared" si="4621"/>
        <v>-2.0956037707304143E-2</v>
      </c>
      <c r="P1135" s="26">
        <f t="shared" si="4621"/>
        <v>-1.3963501944734946E-2</v>
      </c>
      <c r="Q1135" s="26">
        <f t="shared" si="4621"/>
        <v>4.1476537844689298E-2</v>
      </c>
      <c r="R1135" s="26">
        <f t="shared" si="4621"/>
        <v>5.3400905386781217E-2</v>
      </c>
      <c r="S1135" s="26">
        <f t="shared" si="4621"/>
        <v>6.4038182890685968E-2</v>
      </c>
      <c r="T1135" s="26">
        <f t="shared" si="4621"/>
        <v>1.6985053798979077E-2</v>
      </c>
      <c r="U1135" s="26">
        <f t="shared" si="4621"/>
        <v>3.0966009347644485E-2</v>
      </c>
      <c r="V1135" s="26">
        <f t="shared" si="4621"/>
        <v>-1.566598288755483E-2</v>
      </c>
      <c r="W1135" s="26">
        <f t="shared" si="4621"/>
        <v>2.955438612743122E-2</v>
      </c>
      <c r="X1135" s="26">
        <f t="shared" si="4621"/>
        <v>1.5398686538519168E-2</v>
      </c>
      <c r="Y1135" s="26">
        <f t="shared" si="4621"/>
        <v>8.1412100789288955E-2</v>
      </c>
      <c r="Z1135" s="26">
        <f t="shared" si="4621"/>
        <v>-5.9169436200665615E-3</v>
      </c>
      <c r="AA1135" s="26">
        <f t="shared" si="4621"/>
        <v>1.1422979198936645E-2</v>
      </c>
      <c r="AB1135" s="26">
        <f t="shared" si="4621"/>
        <v>2.2962681936919305E-2</v>
      </c>
      <c r="AC1135" s="26">
        <f t="shared" si="4621"/>
        <v>2.0375426832888843E-2</v>
      </c>
      <c r="AD1135" s="26">
        <f t="shared" si="4621"/>
        <v>1.6581606439458829E-2</v>
      </c>
      <c r="AE1135" s="26">
        <f t="shared" si="4621"/>
        <v>5.646822130772744E-2</v>
      </c>
      <c r="AF1135" s="26">
        <f t="shared" si="4621"/>
        <v>1.0781368254477952E-2</v>
      </c>
      <c r="AG1135" s="26">
        <f t="shared" si="4621"/>
        <v>0.20132465272182287</v>
      </c>
      <c r="AH1135" s="26">
        <f t="shared" si="4621"/>
        <v>2.3918187174427619E-3</v>
      </c>
      <c r="AI1135" s="26">
        <f t="shared" si="4621"/>
        <v>-2.7860655189202777E-2</v>
      </c>
      <c r="AJ1135" s="26">
        <f t="shared" si="4621"/>
        <v>5.8097625795010543E-3</v>
      </c>
    </row>
    <row r="1136" spans="1:36" x14ac:dyDescent="0.2">
      <c r="A1136" s="2" t="str">
        <f t="shared" si="4604"/>
        <v>YE Jan-07</v>
      </c>
      <c r="B1136" s="26">
        <f t="shared" ref="B1136:AJ1136" si="4622">IF(OR(B714="C",B726="C"),"C",(B726/B714)-1)</f>
        <v>5.440624615073153E-2</v>
      </c>
      <c r="C1136" s="26">
        <f t="shared" si="4622"/>
        <v>2.72145935360113E-3</v>
      </c>
      <c r="D1136" s="26">
        <f t="shared" si="4622"/>
        <v>-1.9766001547174561E-3</v>
      </c>
      <c r="E1136" s="26">
        <f t="shared" si="4622"/>
        <v>2.013786130974049E-2</v>
      </c>
      <c r="F1136" s="26">
        <f t="shared" si="4622"/>
        <v>4.0462657147770642E-2</v>
      </c>
      <c r="G1136" s="26">
        <f t="shared" si="4622"/>
        <v>-1.1233445236145112E-2</v>
      </c>
      <c r="H1136" s="26">
        <f t="shared" si="4622"/>
        <v>-1.3400549746807267E-2</v>
      </c>
      <c r="I1136" s="26">
        <f t="shared" si="4622"/>
        <v>8.2958083631859081E-2</v>
      </c>
      <c r="J1136" s="26">
        <f t="shared" si="4622"/>
        <v>7.1519003996993735E-3</v>
      </c>
      <c r="K1136" s="26">
        <f t="shared" si="4622"/>
        <v>-2.970477161838081E-2</v>
      </c>
      <c r="L1136" s="26">
        <f t="shared" si="4622"/>
        <v>4.4738531140663174E-2</v>
      </c>
      <c r="M1136" s="26">
        <f t="shared" si="4622"/>
        <v>9.0603556139080998E-2</v>
      </c>
      <c r="N1136" s="26">
        <f t="shared" si="4622"/>
        <v>-4.0264582907408641E-2</v>
      </c>
      <c r="O1136" s="26">
        <f t="shared" si="4622"/>
        <v>-4.1961167043353176E-2</v>
      </c>
      <c r="P1136" s="26">
        <f t="shared" si="4622"/>
        <v>-2.9662317535234961E-2</v>
      </c>
      <c r="Q1136" s="26">
        <f t="shared" si="4622"/>
        <v>1.7985463803227519E-2</v>
      </c>
      <c r="R1136" s="26">
        <f t="shared" si="4622"/>
        <v>5.6660723687359305E-2</v>
      </c>
      <c r="S1136" s="26">
        <f t="shared" si="4622"/>
        <v>7.6393448897404959E-2</v>
      </c>
      <c r="T1136" s="26">
        <f t="shared" si="4622"/>
        <v>7.8381998784888829E-3</v>
      </c>
      <c r="U1136" s="26">
        <f t="shared" si="4622"/>
        <v>9.5164838336936342E-3</v>
      </c>
      <c r="V1136" s="26">
        <f t="shared" si="4622"/>
        <v>-1.1841036668522431E-2</v>
      </c>
      <c r="W1136" s="26">
        <f t="shared" si="4622"/>
        <v>4.7579706604979899E-2</v>
      </c>
      <c r="X1136" s="26">
        <f t="shared" si="4622"/>
        <v>2.9740702842036004E-2</v>
      </c>
      <c r="Y1136" s="26">
        <f t="shared" si="4622"/>
        <v>8.5511149151953347E-3</v>
      </c>
      <c r="Z1136" s="26">
        <f t="shared" si="4622"/>
        <v>-4.4159652452686604E-3</v>
      </c>
      <c r="AA1136" s="26">
        <f t="shared" si="4622"/>
        <v>1.3784685571677002E-2</v>
      </c>
      <c r="AB1136" s="26">
        <f t="shared" si="4622"/>
        <v>-2.0926627962816191E-3</v>
      </c>
      <c r="AC1136" s="26">
        <f t="shared" si="4622"/>
        <v>1.4472586319143499E-2</v>
      </c>
      <c r="AD1136" s="26">
        <f t="shared" si="4622"/>
        <v>1.5207633419617839E-2</v>
      </c>
      <c r="AE1136" s="26">
        <f t="shared" si="4622"/>
        <v>7.1414983615148087E-2</v>
      </c>
      <c r="AF1136" s="26">
        <f t="shared" si="4622"/>
        <v>2.3933937320652632E-3</v>
      </c>
      <c r="AG1136" s="26">
        <f t="shared" si="4622"/>
        <v>0.21145898559799625</v>
      </c>
      <c r="AH1136" s="26">
        <f t="shared" si="4622"/>
        <v>2.402720654252577E-2</v>
      </c>
      <c r="AI1136" s="26">
        <f t="shared" si="4622"/>
        <v>-5.4999715569713836E-2</v>
      </c>
      <c r="AJ1136" s="26">
        <f t="shared" si="4622"/>
        <v>1.1588814608313847E-2</v>
      </c>
    </row>
    <row r="1137" spans="1:36" x14ac:dyDescent="0.2">
      <c r="A1137" s="2" t="str">
        <f t="shared" si="4604"/>
        <v>YE Feb-07</v>
      </c>
      <c r="B1137" s="26">
        <f t="shared" ref="B1137:AJ1137" si="4623">IF(OR(B715="C",B727="C"),"C",(B727/B715)-1)</f>
        <v>5.66308773362032E-2</v>
      </c>
      <c r="C1137" s="26">
        <f t="shared" si="4623"/>
        <v>1.0193028389055447E-2</v>
      </c>
      <c r="D1137" s="26">
        <f t="shared" si="4623"/>
        <v>1.7380707461054357E-2</v>
      </c>
      <c r="E1137" s="26">
        <f t="shared" si="4623"/>
        <v>2.0526245146538002E-2</v>
      </c>
      <c r="F1137" s="26">
        <f t="shared" si="4623"/>
        <v>3.8016234231455392E-2</v>
      </c>
      <c r="G1137" s="26">
        <f t="shared" si="4623"/>
        <v>-1.2682211107499675E-2</v>
      </c>
      <c r="H1137" s="26">
        <f t="shared" si="4623"/>
        <v>-1.20452067484067E-2</v>
      </c>
      <c r="I1137" s="26">
        <f t="shared" si="4623"/>
        <v>0.10072414150845521</v>
      </c>
      <c r="J1137" s="26">
        <f t="shared" si="4623"/>
        <v>1.1046597665328894E-2</v>
      </c>
      <c r="K1137" s="26">
        <f t="shared" si="4623"/>
        <v>-1.6427931713650423E-2</v>
      </c>
      <c r="L1137" s="26">
        <f t="shared" si="4623"/>
        <v>3.4624330437199813E-2</v>
      </c>
      <c r="M1137" s="26">
        <f t="shared" si="4623"/>
        <v>0.10665750774536331</v>
      </c>
      <c r="N1137" s="26">
        <f t="shared" si="4623"/>
        <v>-1.7486858344379907E-2</v>
      </c>
      <c r="O1137" s="26">
        <f t="shared" si="4623"/>
        <v>-2.0644193982008119E-2</v>
      </c>
      <c r="P1137" s="26">
        <f t="shared" si="4623"/>
        <v>-1.2754909887063848E-3</v>
      </c>
      <c r="Q1137" s="26">
        <f t="shared" si="4623"/>
        <v>2.7630520483059584E-3</v>
      </c>
      <c r="R1137" s="26">
        <f t="shared" si="4623"/>
        <v>6.0582009400185877E-2</v>
      </c>
      <c r="S1137" s="26">
        <f t="shared" si="4623"/>
        <v>7.9259770927374573E-2</v>
      </c>
      <c r="T1137" s="26">
        <f t="shared" si="4623"/>
        <v>3.5213724920035716E-3</v>
      </c>
      <c r="U1137" s="26">
        <f t="shared" si="4623"/>
        <v>1.7989599290493263E-3</v>
      </c>
      <c r="V1137" s="26">
        <f t="shared" si="4623"/>
        <v>-7.9305619237494129E-3</v>
      </c>
      <c r="W1137" s="26">
        <f t="shared" si="4623"/>
        <v>4.7186111420432608E-2</v>
      </c>
      <c r="X1137" s="26">
        <f t="shared" si="4623"/>
        <v>3.3106602904921623E-2</v>
      </c>
      <c r="Y1137" s="26">
        <f t="shared" si="4623"/>
        <v>6.5278409800217929E-3</v>
      </c>
      <c r="Z1137" s="26">
        <f t="shared" si="4623"/>
        <v>-1.0759214186005783E-3</v>
      </c>
      <c r="AA1137" s="26">
        <f t="shared" si="4623"/>
        <v>2.812738643165269E-2</v>
      </c>
      <c r="AB1137" s="26">
        <f t="shared" si="4623"/>
        <v>1.9722390806397927E-2</v>
      </c>
      <c r="AC1137" s="26">
        <f t="shared" si="4623"/>
        <v>1.2758677893413672E-2</v>
      </c>
      <c r="AD1137" s="26">
        <f t="shared" si="4623"/>
        <v>2.1946131284339199E-2</v>
      </c>
      <c r="AE1137" s="26">
        <f t="shared" si="4623"/>
        <v>9.7833609689279788E-2</v>
      </c>
      <c r="AF1137" s="26">
        <f t="shared" si="4623"/>
        <v>-1.2834213759421287E-2</v>
      </c>
      <c r="AG1137" s="26">
        <f t="shared" si="4623"/>
        <v>0.20657448394408195</v>
      </c>
      <c r="AH1137" s="26">
        <f t="shared" si="4623"/>
        <v>3.8995757261609976E-2</v>
      </c>
      <c r="AI1137" s="26">
        <f t="shared" si="4623"/>
        <v>-5.4903467180659749E-2</v>
      </c>
      <c r="AJ1137" s="26">
        <f t="shared" si="4623"/>
        <v>1.5430563445740342E-2</v>
      </c>
    </row>
    <row r="1138" spans="1:36" x14ac:dyDescent="0.2">
      <c r="A1138" s="2" t="str">
        <f t="shared" si="4604"/>
        <v>YE Mar-07</v>
      </c>
      <c r="B1138" s="26">
        <f t="shared" ref="B1138:AJ1138" si="4624">IF(OR(B716="C",B728="C"),"C",(B728/B716)-1)</f>
        <v>7.3008956491360744E-2</v>
      </c>
      <c r="C1138" s="26">
        <f t="shared" si="4624"/>
        <v>2.9635042414928758E-2</v>
      </c>
      <c r="D1138" s="26">
        <f t="shared" si="4624"/>
        <v>4.6967190060698716E-2</v>
      </c>
      <c r="E1138" s="26">
        <f t="shared" si="4624"/>
        <v>3.071184183222897E-2</v>
      </c>
      <c r="F1138" s="26">
        <f t="shared" si="4624"/>
        <v>8.0440894003989127E-2</v>
      </c>
      <c r="G1138" s="26">
        <f t="shared" si="4624"/>
        <v>-6.3217888272704137E-4</v>
      </c>
      <c r="H1138" s="26">
        <f t="shared" si="4624"/>
        <v>-6.5024037887717601E-4</v>
      </c>
      <c r="I1138" s="26">
        <f t="shared" si="4624"/>
        <v>0.12395991675146467</v>
      </c>
      <c r="J1138" s="26">
        <f t="shared" si="4624"/>
        <v>2.1686416518092999E-2</v>
      </c>
      <c r="K1138" s="26">
        <f t="shared" si="4624"/>
        <v>5.8741399714039577E-3</v>
      </c>
      <c r="L1138" s="26">
        <f t="shared" si="4624"/>
        <v>3.9660899310891784E-2</v>
      </c>
      <c r="M1138" s="26">
        <f t="shared" si="4624"/>
        <v>0.12635172468229539</v>
      </c>
      <c r="N1138" s="26">
        <f t="shared" si="4624"/>
        <v>-1.3400328873881651E-2</v>
      </c>
      <c r="O1138" s="26">
        <f t="shared" si="4624"/>
        <v>-1.7868545234622002E-2</v>
      </c>
      <c r="P1138" s="26">
        <f t="shared" si="4624"/>
        <v>1.2557129395877054E-2</v>
      </c>
      <c r="Q1138" s="26">
        <f t="shared" si="4624"/>
        <v>1.0005245083970715E-2</v>
      </c>
      <c r="R1138" s="26">
        <f t="shared" si="4624"/>
        <v>6.695983678412798E-2</v>
      </c>
      <c r="S1138" s="26">
        <f t="shared" si="4624"/>
        <v>8.3970258801624231E-2</v>
      </c>
      <c r="T1138" s="26">
        <f t="shared" si="4624"/>
        <v>1.1909078150218688E-2</v>
      </c>
      <c r="U1138" s="26">
        <f t="shared" si="4624"/>
        <v>1.7013755982887124E-2</v>
      </c>
      <c r="V1138" s="26">
        <f t="shared" si="4624"/>
        <v>3.8511398243923356E-3</v>
      </c>
      <c r="W1138" s="26">
        <f t="shared" si="4624"/>
        <v>6.4728957979820034E-2</v>
      </c>
      <c r="X1138" s="26">
        <f t="shared" si="4624"/>
        <v>2.7784340594433576E-2</v>
      </c>
      <c r="Y1138" s="26">
        <f t="shared" si="4624"/>
        <v>2.3367916218067997E-2</v>
      </c>
      <c r="Z1138" s="26">
        <f t="shared" si="4624"/>
        <v>1.0098852960920501E-2</v>
      </c>
      <c r="AA1138" s="26">
        <f t="shared" si="4624"/>
        <v>4.1047868198635706E-2</v>
      </c>
      <c r="AB1138" s="26">
        <f t="shared" si="4624"/>
        <v>4.6118093092795354E-2</v>
      </c>
      <c r="AC1138" s="26">
        <f t="shared" si="4624"/>
        <v>1.9284497594212135E-2</v>
      </c>
      <c r="AD1138" s="26">
        <f t="shared" si="4624"/>
        <v>4.0000979730084429E-2</v>
      </c>
      <c r="AE1138" s="26">
        <f t="shared" si="4624"/>
        <v>0.16074124044471438</v>
      </c>
      <c r="AF1138" s="26">
        <f t="shared" si="4624"/>
        <v>-1.9999864637125775E-3</v>
      </c>
      <c r="AG1138" s="26">
        <f t="shared" si="4624"/>
        <v>0.23431332823075657</v>
      </c>
      <c r="AH1138" s="26">
        <f t="shared" si="4624"/>
        <v>6.5543362900791546E-2</v>
      </c>
      <c r="AI1138" s="26">
        <f t="shared" si="4624"/>
        <v>-2.8032081467372016E-2</v>
      </c>
      <c r="AJ1138" s="26">
        <f t="shared" si="4624"/>
        <v>3.0295728391442678E-2</v>
      </c>
    </row>
    <row r="1139" spans="1:36" x14ac:dyDescent="0.2">
      <c r="A1139" s="2" t="str">
        <f t="shared" si="4604"/>
        <v>YE Apr-07</v>
      </c>
      <c r="B1139" s="26">
        <f t="shared" ref="B1139:AJ1139" si="4625">IF(OR(B717="C",B729="C"),"C",(B729/B717)-1)</f>
        <v>6.0569333141356374E-2</v>
      </c>
      <c r="C1139" s="26">
        <f t="shared" si="4625"/>
        <v>3.8593864344575124E-2</v>
      </c>
      <c r="D1139" s="26">
        <f t="shared" si="4625"/>
        <v>4.7084557940870519E-2</v>
      </c>
      <c r="E1139" s="26">
        <f t="shared" si="4625"/>
        <v>4.2365326076706067E-2</v>
      </c>
      <c r="F1139" s="26">
        <f t="shared" si="4625"/>
        <v>8.7180949253625295E-2</v>
      </c>
      <c r="G1139" s="26">
        <f t="shared" si="4625"/>
        <v>-2.7669011955162581E-3</v>
      </c>
      <c r="H1139" s="26">
        <f t="shared" si="4625"/>
        <v>-5.8624184214235431E-3</v>
      </c>
      <c r="I1139" s="26">
        <f t="shared" si="4625"/>
        <v>0.13484072798163793</v>
      </c>
      <c r="J1139" s="26">
        <f t="shared" si="4625"/>
        <v>3.2483974591915432E-2</v>
      </c>
      <c r="K1139" s="26">
        <f t="shared" si="4625"/>
        <v>1.974642578242336E-2</v>
      </c>
      <c r="L1139" s="26">
        <f t="shared" si="4625"/>
        <v>3.1988477626684331E-2</v>
      </c>
      <c r="M1139" s="26">
        <f t="shared" si="4625"/>
        <v>0.13203171501409439</v>
      </c>
      <c r="N1139" s="26">
        <f t="shared" si="4625"/>
        <v>2.1177270472749754E-4</v>
      </c>
      <c r="O1139" s="26">
        <f t="shared" si="4625"/>
        <v>-3.2606569696220999E-2</v>
      </c>
      <c r="P1139" s="26">
        <f t="shared" si="4625"/>
        <v>4.63730207854951E-3</v>
      </c>
      <c r="Q1139" s="26">
        <f t="shared" si="4625"/>
        <v>-3.2156930422527097E-2</v>
      </c>
      <c r="R1139" s="26">
        <f t="shared" si="4625"/>
        <v>7.0793770421899715E-2</v>
      </c>
      <c r="S1139" s="26">
        <f t="shared" si="4625"/>
        <v>8.6965609712937209E-2</v>
      </c>
      <c r="T1139" s="26">
        <f t="shared" si="4625"/>
        <v>1.6229052233845298E-2</v>
      </c>
      <c r="U1139" s="26">
        <f t="shared" si="4625"/>
        <v>1.2925780918597418E-2</v>
      </c>
      <c r="V1139" s="26">
        <f t="shared" si="4625"/>
        <v>4.2487301601614735E-3</v>
      </c>
      <c r="W1139" s="26">
        <f t="shared" si="4625"/>
        <v>5.5102932205164157E-2</v>
      </c>
      <c r="X1139" s="26">
        <f t="shared" si="4625"/>
        <v>2.5638918804710586E-2</v>
      </c>
      <c r="Y1139" s="26">
        <f t="shared" si="4625"/>
        <v>2.5757533072279237E-4</v>
      </c>
      <c r="Z1139" s="26">
        <f t="shared" si="4625"/>
        <v>8.5435772570066071E-3</v>
      </c>
      <c r="AA1139" s="26">
        <f t="shared" si="4625"/>
        <v>3.0399014452491935E-2</v>
      </c>
      <c r="AB1139" s="26">
        <f t="shared" si="4625"/>
        <v>3.4181761399125543E-2</v>
      </c>
      <c r="AC1139" s="26">
        <f t="shared" si="4625"/>
        <v>7.0991657654337903E-3</v>
      </c>
      <c r="AD1139" s="26">
        <f t="shared" si="4625"/>
        <v>2.6083577490749521E-2</v>
      </c>
      <c r="AE1139" s="26">
        <f t="shared" si="4625"/>
        <v>0.12580961797495194</v>
      </c>
      <c r="AF1139" s="26">
        <f t="shared" si="4625"/>
        <v>-6.0181879526390869E-3</v>
      </c>
      <c r="AG1139" s="26">
        <f t="shared" si="4625"/>
        <v>0.213170212455708</v>
      </c>
      <c r="AH1139" s="26">
        <f t="shared" si="4625"/>
        <v>4.5249665384476279E-2</v>
      </c>
      <c r="AI1139" s="26">
        <f t="shared" si="4625"/>
        <v>-2.0432506154717478E-2</v>
      </c>
      <c r="AJ1139" s="26">
        <f t="shared" si="4625"/>
        <v>2.9212864854758935E-2</v>
      </c>
    </row>
    <row r="1140" spans="1:36" x14ac:dyDescent="0.2">
      <c r="A1140" s="2" t="str">
        <f t="shared" si="4604"/>
        <v>YE May-07</v>
      </c>
      <c r="B1140" s="26">
        <f t="shared" ref="B1140:AJ1140" si="4626">IF(OR(B718="C",B730="C"),"C",(B730/B718)-1)</f>
        <v>6.5475629731150509E-2</v>
      </c>
      <c r="C1140" s="26">
        <f t="shared" si="4626"/>
        <v>4.2035542398599857E-2</v>
      </c>
      <c r="D1140" s="26">
        <f t="shared" si="4626"/>
        <v>5.6901357170656919E-2</v>
      </c>
      <c r="E1140" s="26">
        <f t="shared" si="4626"/>
        <v>4.7602430812059282E-2</v>
      </c>
      <c r="F1140" s="26">
        <f t="shared" si="4626"/>
        <v>8.5734719239267454E-2</v>
      </c>
      <c r="G1140" s="26">
        <f t="shared" si="4626"/>
        <v>5.0148697669858411E-3</v>
      </c>
      <c r="H1140" s="26">
        <f t="shared" si="4626"/>
        <v>-2.1489492859418924E-3</v>
      </c>
      <c r="I1140" s="26">
        <f t="shared" si="4626"/>
        <v>0.14915811672552604</v>
      </c>
      <c r="J1140" s="26">
        <f t="shared" si="4626"/>
        <v>5.1207828245947162E-2</v>
      </c>
      <c r="K1140" s="26">
        <f t="shared" si="4626"/>
        <v>2.3250918195112158E-2</v>
      </c>
      <c r="L1140" s="26">
        <f t="shared" si="4626"/>
        <v>4.1271096027027721E-2</v>
      </c>
      <c r="M1140" s="26">
        <f t="shared" si="4626"/>
        <v>0.13163231578534584</v>
      </c>
      <c r="N1140" s="26">
        <f t="shared" si="4626"/>
        <v>-8.164517995773557E-3</v>
      </c>
      <c r="O1140" s="26">
        <f t="shared" si="4626"/>
        <v>-3.0071741627139215E-2</v>
      </c>
      <c r="P1140" s="26">
        <f t="shared" si="4626"/>
        <v>1.5335495135944122E-2</v>
      </c>
      <c r="Q1140" s="26">
        <f t="shared" si="4626"/>
        <v>-4.6061992710632937E-2</v>
      </c>
      <c r="R1140" s="26">
        <f t="shared" si="4626"/>
        <v>6.998435883054599E-2</v>
      </c>
      <c r="S1140" s="26">
        <f t="shared" si="4626"/>
        <v>8.6269602630569375E-2</v>
      </c>
      <c r="T1140" s="26">
        <f t="shared" si="4626"/>
        <v>1.6317046859099404E-2</v>
      </c>
      <c r="U1140" s="26">
        <f t="shared" si="4626"/>
        <v>2.3431636154885194E-2</v>
      </c>
      <c r="V1140" s="26">
        <f t="shared" si="4626"/>
        <v>3.4546305648046616E-3</v>
      </c>
      <c r="W1140" s="26">
        <f t="shared" si="4626"/>
        <v>3.752612171829206E-2</v>
      </c>
      <c r="X1140" s="26">
        <f t="shared" si="4626"/>
        <v>2.5801457782364645E-2</v>
      </c>
      <c r="Y1140" s="26">
        <f t="shared" si="4626"/>
        <v>-2.0609196602897617E-3</v>
      </c>
      <c r="Z1140" s="26">
        <f t="shared" si="4626"/>
        <v>6.7746501920684654E-3</v>
      </c>
      <c r="AA1140" s="26">
        <f t="shared" si="4626"/>
        <v>3.395455642588141E-2</v>
      </c>
      <c r="AB1140" s="26">
        <f t="shared" si="4626"/>
        <v>3.2438035780842256E-2</v>
      </c>
      <c r="AC1140" s="26">
        <f t="shared" si="4626"/>
        <v>2.1575486920890619E-3</v>
      </c>
      <c r="AD1140" s="26">
        <f t="shared" si="4626"/>
        <v>3.0383027578123167E-2</v>
      </c>
      <c r="AE1140" s="26">
        <f t="shared" si="4626"/>
        <v>0.13716874422072012</v>
      </c>
      <c r="AF1140" s="26">
        <f t="shared" si="4626"/>
        <v>5.1247891771621923E-4</v>
      </c>
      <c r="AG1140" s="26">
        <f t="shared" si="4626"/>
        <v>0.18563975367772834</v>
      </c>
      <c r="AH1140" s="26">
        <f t="shared" si="4626"/>
        <v>3.6501304731570761E-2</v>
      </c>
      <c r="AI1140" s="26">
        <f t="shared" si="4626"/>
        <v>-9.3444970652403203E-3</v>
      </c>
      <c r="AJ1140" s="26">
        <f t="shared" si="4626"/>
        <v>3.1634898251475585E-2</v>
      </c>
    </row>
    <row r="1141" spans="1:36" x14ac:dyDescent="0.2">
      <c r="A1141" s="2" t="str">
        <f t="shared" si="4604"/>
        <v>YE Jun-07</v>
      </c>
      <c r="B1141" s="26">
        <f t="shared" ref="B1141:AJ1141" si="4627">IF(OR(B719="C",B731="C"),"C",(B731/B719)-1)</f>
        <v>6.7866756352074509E-2</v>
      </c>
      <c r="C1141" s="26">
        <f t="shared" si="4627"/>
        <v>4.8238540359552218E-2</v>
      </c>
      <c r="D1141" s="26">
        <f t="shared" si="4627"/>
        <v>5.5128016779247169E-2</v>
      </c>
      <c r="E1141" s="26">
        <f t="shared" si="4627"/>
        <v>3.9362492454845244E-2</v>
      </c>
      <c r="F1141" s="26">
        <f t="shared" si="4627"/>
        <v>9.1542517275561286E-2</v>
      </c>
      <c r="G1141" s="26">
        <f t="shared" si="4627"/>
        <v>1.1318271887242437E-2</v>
      </c>
      <c r="H1141" s="26">
        <f t="shared" si="4627"/>
        <v>5.5434854676890133E-3</v>
      </c>
      <c r="I1141" s="26">
        <f t="shared" si="4627"/>
        <v>0.1494866015527172</v>
      </c>
      <c r="J1141" s="26">
        <f t="shared" si="4627"/>
        <v>6.424635825993219E-2</v>
      </c>
      <c r="K1141" s="26">
        <f t="shared" si="4627"/>
        <v>3.5204972520084477E-2</v>
      </c>
      <c r="L1141" s="26">
        <f t="shared" si="4627"/>
        <v>4.2978445586647318E-2</v>
      </c>
      <c r="M1141" s="26">
        <f t="shared" si="4627"/>
        <v>0.12569165990004949</v>
      </c>
      <c r="N1141" s="26">
        <f t="shared" si="4627"/>
        <v>-4.2710095435616324E-4</v>
      </c>
      <c r="O1141" s="26">
        <f t="shared" si="4627"/>
        <v>-1.1652954218285383E-2</v>
      </c>
      <c r="P1141" s="26">
        <f t="shared" si="4627"/>
        <v>3.7338573834924116E-2</v>
      </c>
      <c r="Q1141" s="26">
        <f t="shared" si="4627"/>
        <v>-3.5142143451885377E-2</v>
      </c>
      <c r="R1141" s="26">
        <f t="shared" si="4627"/>
        <v>7.8443604831217151E-2</v>
      </c>
      <c r="S1141" s="26">
        <f t="shared" si="4627"/>
        <v>9.3194906174318026E-2</v>
      </c>
      <c r="T1141" s="26">
        <f t="shared" si="4627"/>
        <v>2.2847979736078772E-2</v>
      </c>
      <c r="U1141" s="26">
        <f t="shared" si="4627"/>
        <v>3.2424098611744556E-2</v>
      </c>
      <c r="V1141" s="26">
        <f t="shared" si="4627"/>
        <v>2.2076464014712416E-2</v>
      </c>
      <c r="W1141" s="26">
        <f t="shared" si="4627"/>
        <v>5.0104840588540922E-2</v>
      </c>
      <c r="X1141" s="26">
        <f t="shared" si="4627"/>
        <v>3.0216894271766659E-2</v>
      </c>
      <c r="Y1141" s="26">
        <f t="shared" si="4627"/>
        <v>-6.5568258238063448E-3</v>
      </c>
      <c r="Z1141" s="26">
        <f t="shared" si="4627"/>
        <v>2.2805541016368558E-2</v>
      </c>
      <c r="AA1141" s="26">
        <f t="shared" si="4627"/>
        <v>4.0868260866320671E-2</v>
      </c>
      <c r="AB1141" s="26">
        <f t="shared" si="4627"/>
        <v>3.7676453624424067E-2</v>
      </c>
      <c r="AC1141" s="26">
        <f t="shared" si="4627"/>
        <v>6.6492260262618341E-3</v>
      </c>
      <c r="AD1141" s="26">
        <f t="shared" si="4627"/>
        <v>3.2019899333592505E-2</v>
      </c>
      <c r="AE1141" s="26">
        <f t="shared" si="4627"/>
        <v>0.14586268331415497</v>
      </c>
      <c r="AF1141" s="26">
        <f t="shared" si="4627"/>
        <v>1.6814912580565666E-2</v>
      </c>
      <c r="AG1141" s="26">
        <f t="shared" si="4627"/>
        <v>0.18974032406424679</v>
      </c>
      <c r="AH1141" s="26">
        <f t="shared" si="4627"/>
        <v>3.9549109838325158E-2</v>
      </c>
      <c r="AI1141" s="26">
        <f t="shared" si="4627"/>
        <v>6.900442467560941E-3</v>
      </c>
      <c r="AJ1141" s="26">
        <f t="shared" si="4627"/>
        <v>3.9211178868071128E-2</v>
      </c>
    </row>
    <row r="1142" spans="1:36" x14ac:dyDescent="0.2">
      <c r="A1142" s="2" t="str">
        <f t="shared" si="4604"/>
        <v>YE Jul-07</v>
      </c>
      <c r="B1142" s="26">
        <f t="shared" ref="B1142:AJ1142" si="4628">IF(OR(B720="C",B732="C"),"C",(B732/B720)-1)</f>
        <v>6.3813346902621415E-2</v>
      </c>
      <c r="C1142" s="26">
        <f t="shared" si="4628"/>
        <v>7.1594936748634819E-2</v>
      </c>
      <c r="D1142" s="26">
        <f t="shared" si="4628"/>
        <v>5.6002550685496644E-2</v>
      </c>
      <c r="E1142" s="26">
        <f t="shared" si="4628"/>
        <v>2.8805491508199443E-2</v>
      </c>
      <c r="F1142" s="26">
        <f t="shared" si="4628"/>
        <v>9.4600753558161887E-2</v>
      </c>
      <c r="G1142" s="26">
        <f t="shared" si="4628"/>
        <v>2.5034723529815617E-2</v>
      </c>
      <c r="H1142" s="26">
        <f t="shared" si="4628"/>
        <v>1.3161948730409323E-2</v>
      </c>
      <c r="I1142" s="26">
        <f t="shared" si="4628"/>
        <v>0.13539414335266797</v>
      </c>
      <c r="J1142" s="26">
        <f t="shared" si="4628"/>
        <v>7.461598160811822E-2</v>
      </c>
      <c r="K1142" s="26">
        <f t="shared" si="4628"/>
        <v>4.0038827367985919E-2</v>
      </c>
      <c r="L1142" s="26">
        <f t="shared" si="4628"/>
        <v>4.4830835697268201E-2</v>
      </c>
      <c r="M1142" s="26">
        <f t="shared" si="4628"/>
        <v>0.10824459507513007</v>
      </c>
      <c r="N1142" s="26">
        <f t="shared" si="4628"/>
        <v>-1.4936300524758805E-2</v>
      </c>
      <c r="O1142" s="26">
        <f t="shared" si="4628"/>
        <v>-3.2649434149656265E-2</v>
      </c>
      <c r="P1142" s="26">
        <f t="shared" si="4628"/>
        <v>6.9096172892805452E-2</v>
      </c>
      <c r="Q1142" s="26">
        <f t="shared" si="4628"/>
        <v>-3.5563534961896237E-2</v>
      </c>
      <c r="R1142" s="26">
        <f t="shared" si="4628"/>
        <v>7.4933838777659689E-2</v>
      </c>
      <c r="S1142" s="26">
        <f t="shared" si="4628"/>
        <v>8.4598537173533161E-2</v>
      </c>
      <c r="T1142" s="26">
        <f t="shared" si="4628"/>
        <v>2.6954813244474574E-2</v>
      </c>
      <c r="U1142" s="26">
        <f t="shared" si="4628"/>
        <v>3.5621352600863965E-2</v>
      </c>
      <c r="V1142" s="26">
        <f t="shared" si="4628"/>
        <v>3.1071202686878019E-2</v>
      </c>
      <c r="W1142" s="26">
        <f t="shared" si="4628"/>
        <v>4.4175432340880727E-2</v>
      </c>
      <c r="X1142" s="26">
        <f t="shared" si="4628"/>
        <v>3.8479909424349312E-2</v>
      </c>
      <c r="Y1142" s="26">
        <f t="shared" si="4628"/>
        <v>-5.7493814210101135E-3</v>
      </c>
      <c r="Z1142" s="26">
        <f t="shared" si="4628"/>
        <v>3.0431539722722389E-2</v>
      </c>
      <c r="AA1142" s="26">
        <f t="shared" si="4628"/>
        <v>4.456457352106602E-2</v>
      </c>
      <c r="AB1142" s="26">
        <f t="shared" si="4628"/>
        <v>4.4981702816645708E-2</v>
      </c>
      <c r="AC1142" s="26">
        <f t="shared" si="4628"/>
        <v>2.7125757845252618E-2</v>
      </c>
      <c r="AD1142" s="26">
        <f t="shared" si="4628"/>
        <v>3.1497439483372025E-2</v>
      </c>
      <c r="AE1142" s="26">
        <f t="shared" si="4628"/>
        <v>0.16134663700696139</v>
      </c>
      <c r="AF1142" s="26">
        <f t="shared" si="4628"/>
        <v>4.6531865535532901E-3</v>
      </c>
      <c r="AG1142" s="26">
        <f t="shared" si="4628"/>
        <v>0.19150222072299994</v>
      </c>
      <c r="AH1142" s="26">
        <f t="shared" si="4628"/>
        <v>3.92496669587028E-2</v>
      </c>
      <c r="AI1142" s="26">
        <f t="shared" si="4628"/>
        <v>1.1320330714707172E-2</v>
      </c>
      <c r="AJ1142" s="26">
        <f t="shared" si="4628"/>
        <v>4.6256953740674511E-2</v>
      </c>
    </row>
    <row r="1143" spans="1:36" x14ac:dyDescent="0.2">
      <c r="A1143" s="2" t="str">
        <f t="shared" si="4604"/>
        <v>YE Aug-07</v>
      </c>
      <c r="B1143" s="26">
        <f t="shared" ref="B1143:AJ1143" si="4629">IF(OR(B721="C",B733="C"),"C",(B733/B721)-1)</f>
        <v>6.4320150892582584E-2</v>
      </c>
      <c r="C1143" s="26">
        <f t="shared" si="4629"/>
        <v>7.6884908197358381E-2</v>
      </c>
      <c r="D1143" s="26">
        <f t="shared" si="4629"/>
        <v>6.1480750308561261E-2</v>
      </c>
      <c r="E1143" s="26">
        <f t="shared" si="4629"/>
        <v>3.5449360790017703E-2</v>
      </c>
      <c r="F1143" s="26">
        <f t="shared" si="4629"/>
        <v>8.8007625974209303E-2</v>
      </c>
      <c r="G1143" s="26">
        <f t="shared" si="4629"/>
        <v>1.2345244330209892E-2</v>
      </c>
      <c r="H1143" s="26">
        <f t="shared" si="4629"/>
        <v>1.4346535529453863E-2</v>
      </c>
      <c r="I1143" s="26">
        <f t="shared" si="4629"/>
        <v>0.12960142272573827</v>
      </c>
      <c r="J1143" s="26">
        <f t="shared" si="4629"/>
        <v>8.0635367624411591E-2</v>
      </c>
      <c r="K1143" s="26">
        <f t="shared" si="4629"/>
        <v>3.7306224535688548E-2</v>
      </c>
      <c r="L1143" s="26">
        <f t="shared" si="4629"/>
        <v>3.5717539775937057E-2</v>
      </c>
      <c r="M1143" s="26">
        <f t="shared" si="4629"/>
        <v>6.0522707128289888E-2</v>
      </c>
      <c r="N1143" s="26">
        <f t="shared" si="4629"/>
        <v>1.3846133668588445E-2</v>
      </c>
      <c r="O1143" s="26">
        <f t="shared" si="4629"/>
        <v>-3.5281526534234775E-2</v>
      </c>
      <c r="P1143" s="26">
        <f t="shared" si="4629"/>
        <v>7.1704323797139091E-2</v>
      </c>
      <c r="Q1143" s="26">
        <f t="shared" si="4629"/>
        <v>-1.7412659812679032E-2</v>
      </c>
      <c r="R1143" s="26">
        <f t="shared" si="4629"/>
        <v>7.2694327736268827E-2</v>
      </c>
      <c r="S1143" s="26">
        <f t="shared" si="4629"/>
        <v>7.8609442412064912E-2</v>
      </c>
      <c r="T1143" s="26">
        <f t="shared" si="4629"/>
        <v>2.799550925777039E-2</v>
      </c>
      <c r="U1143" s="26">
        <f t="shared" si="4629"/>
        <v>4.5738435380467068E-2</v>
      </c>
      <c r="V1143" s="26">
        <f t="shared" si="4629"/>
        <v>4.0664544276794112E-2</v>
      </c>
      <c r="W1143" s="26">
        <f t="shared" si="4629"/>
        <v>5.1947774885864328E-2</v>
      </c>
      <c r="X1143" s="26">
        <f t="shared" si="4629"/>
        <v>4.1943718919237982E-2</v>
      </c>
      <c r="Y1143" s="26">
        <f t="shared" si="4629"/>
        <v>1.942057304647804E-3</v>
      </c>
      <c r="Z1143" s="26">
        <f t="shared" si="4629"/>
        <v>3.9365768295861248E-2</v>
      </c>
      <c r="AA1143" s="26">
        <f t="shared" si="4629"/>
        <v>4.513790531908124E-2</v>
      </c>
      <c r="AB1143" s="26">
        <f t="shared" si="4629"/>
        <v>5.5959648772086368E-2</v>
      </c>
      <c r="AC1143" s="26">
        <f t="shared" si="4629"/>
        <v>2.7348757175500227E-2</v>
      </c>
      <c r="AD1143" s="26">
        <f t="shared" si="4629"/>
        <v>3.4050657147936869E-2</v>
      </c>
      <c r="AE1143" s="26">
        <f t="shared" si="4629"/>
        <v>0.16377438014751733</v>
      </c>
      <c r="AF1143" s="26">
        <f t="shared" si="4629"/>
        <v>5.2238191721942773E-3</v>
      </c>
      <c r="AG1143" s="26">
        <f t="shared" si="4629"/>
        <v>0.20956575577632064</v>
      </c>
      <c r="AH1143" s="26">
        <f t="shared" si="4629"/>
        <v>3.2448990311382264E-2</v>
      </c>
      <c r="AI1143" s="26">
        <f t="shared" si="4629"/>
        <v>2.3912899533660603E-2</v>
      </c>
      <c r="AJ1143" s="26">
        <f t="shared" si="4629"/>
        <v>4.8394809073194045E-2</v>
      </c>
    </row>
    <row r="1144" spans="1:36" x14ac:dyDescent="0.2">
      <c r="A1144" s="2" t="str">
        <f t="shared" si="4604"/>
        <v>YE Sep-07</v>
      </c>
      <c r="B1144" s="26">
        <f t="shared" ref="B1144:AJ1144" si="4630">IF(OR(B722="C",B734="C"),"C",(B734/B722)-1)</f>
        <v>6.2142436677532276E-2</v>
      </c>
      <c r="C1144" s="26">
        <f t="shared" si="4630"/>
        <v>8.1592331045496902E-2</v>
      </c>
      <c r="D1144" s="26">
        <f t="shared" si="4630"/>
        <v>6.3681067955838389E-2</v>
      </c>
      <c r="E1144" s="26">
        <f t="shared" si="4630"/>
        <v>4.3065137768415029E-2</v>
      </c>
      <c r="F1144" s="26">
        <f t="shared" si="4630"/>
        <v>7.7615724262024344E-2</v>
      </c>
      <c r="G1144" s="26">
        <f t="shared" si="4630"/>
        <v>1.90541323687341E-2</v>
      </c>
      <c r="H1144" s="26">
        <f t="shared" si="4630"/>
        <v>7.211164201216258E-3</v>
      </c>
      <c r="I1144" s="26">
        <f t="shared" si="4630"/>
        <v>0.13721799846124583</v>
      </c>
      <c r="J1144" s="26">
        <f t="shared" si="4630"/>
        <v>8.3334553044252191E-2</v>
      </c>
      <c r="K1144" s="26">
        <f t="shared" si="4630"/>
        <v>1.3173578856508605E-2</v>
      </c>
      <c r="L1144" s="26">
        <f t="shared" si="4630"/>
        <v>4.1607552741155907E-2</v>
      </c>
      <c r="M1144" s="26">
        <f t="shared" si="4630"/>
        <v>1.9602187781973202E-2</v>
      </c>
      <c r="N1144" s="26">
        <f t="shared" si="4630"/>
        <v>5.4225774374596636E-3</v>
      </c>
      <c r="O1144" s="26">
        <f t="shared" si="4630"/>
        <v>-3.439700750214203E-2</v>
      </c>
      <c r="P1144" s="26">
        <f t="shared" si="4630"/>
        <v>8.6125106659623807E-2</v>
      </c>
      <c r="Q1144" s="26">
        <f t="shared" si="4630"/>
        <v>-6.4710541057390047E-3</v>
      </c>
      <c r="R1144" s="26">
        <f t="shared" si="4630"/>
        <v>6.8159122514168891E-2</v>
      </c>
      <c r="S1144" s="26">
        <f t="shared" si="4630"/>
        <v>7.4256040985499761E-2</v>
      </c>
      <c r="T1144" s="26">
        <f t="shared" si="4630"/>
        <v>3.8570486661272607E-2</v>
      </c>
      <c r="U1144" s="26">
        <f t="shared" si="4630"/>
        <v>4.0290424779460654E-2</v>
      </c>
      <c r="V1144" s="26">
        <f t="shared" si="4630"/>
        <v>3.9333021474501795E-2</v>
      </c>
      <c r="W1144" s="26">
        <f t="shared" si="4630"/>
        <v>4.8822378331198069E-2</v>
      </c>
      <c r="X1144" s="26">
        <f t="shared" si="4630"/>
        <v>4.448112246555036E-2</v>
      </c>
      <c r="Y1144" s="26">
        <f t="shared" si="4630"/>
        <v>6.3937557087103691E-3</v>
      </c>
      <c r="Z1144" s="26">
        <f t="shared" si="4630"/>
        <v>3.8507218565856149E-2</v>
      </c>
      <c r="AA1144" s="26">
        <f t="shared" si="4630"/>
        <v>4.7037455003748008E-2</v>
      </c>
      <c r="AB1144" s="26">
        <f t="shared" si="4630"/>
        <v>7.7866386088063955E-2</v>
      </c>
      <c r="AC1144" s="26">
        <f t="shared" si="4630"/>
        <v>2.9173953288015753E-2</v>
      </c>
      <c r="AD1144" s="26">
        <f t="shared" si="4630"/>
        <v>3.4539974478188462E-2</v>
      </c>
      <c r="AE1144" s="26">
        <f t="shared" si="4630"/>
        <v>0.16548536870436092</v>
      </c>
      <c r="AF1144" s="26">
        <f t="shared" si="4630"/>
        <v>1.3002740049711692E-2</v>
      </c>
      <c r="AG1144" s="26">
        <f t="shared" si="4630"/>
        <v>0.22234392113910184</v>
      </c>
      <c r="AH1144" s="26">
        <f t="shared" si="4630"/>
        <v>2.4807077159644253E-2</v>
      </c>
      <c r="AI1144" s="26">
        <f t="shared" si="4630"/>
        <v>3.6247730943498757E-2</v>
      </c>
      <c r="AJ1144" s="26">
        <f t="shared" si="4630"/>
        <v>4.9139103285602337E-2</v>
      </c>
    </row>
    <row r="1145" spans="1:36" x14ac:dyDescent="0.2">
      <c r="A1145" s="2" t="str">
        <f t="shared" si="4604"/>
        <v>YE Oct-07</v>
      </c>
      <c r="B1145" s="26">
        <f t="shared" ref="B1145:AJ1145" si="4631">IF(OR(B723="C",B735="C"),"C",(B735/B723)-1)</f>
        <v>4.4634530797291738E-2</v>
      </c>
      <c r="C1145" s="26">
        <f t="shared" si="4631"/>
        <v>7.1607668558591797E-2</v>
      </c>
      <c r="D1145" s="26">
        <f t="shared" si="4631"/>
        <v>6.4879605180435007E-2</v>
      </c>
      <c r="E1145" s="26">
        <f t="shared" si="4631"/>
        <v>4.9354230238983776E-2</v>
      </c>
      <c r="F1145" s="26">
        <f t="shared" si="4631"/>
        <v>6.8070935174769476E-2</v>
      </c>
      <c r="G1145" s="26">
        <f t="shared" si="4631"/>
        <v>1.8257781652082139E-2</v>
      </c>
      <c r="H1145" s="26">
        <f t="shared" si="4631"/>
        <v>1.5513583821742394E-3</v>
      </c>
      <c r="I1145" s="26">
        <f t="shared" si="4631"/>
        <v>0.12824712738287292</v>
      </c>
      <c r="J1145" s="26">
        <f t="shared" si="4631"/>
        <v>6.7985931950437894E-2</v>
      </c>
      <c r="K1145" s="26">
        <f t="shared" si="4631"/>
        <v>1.3598048991817269E-2</v>
      </c>
      <c r="L1145" s="26">
        <f t="shared" si="4631"/>
        <v>4.7133627834185177E-2</v>
      </c>
      <c r="M1145" s="26">
        <f t="shared" si="4631"/>
        <v>-2.9083628604170686E-3</v>
      </c>
      <c r="N1145" s="26">
        <f t="shared" si="4631"/>
        <v>1.3056458068465338E-2</v>
      </c>
      <c r="O1145" s="26">
        <f t="shared" si="4631"/>
        <v>-3.4687622789783878E-2</v>
      </c>
      <c r="P1145" s="26">
        <f t="shared" si="4631"/>
        <v>9.5362758156126048E-2</v>
      </c>
      <c r="Q1145" s="26">
        <f t="shared" si="4631"/>
        <v>1.3861867704281217E-3</v>
      </c>
      <c r="R1145" s="26">
        <f t="shared" si="4631"/>
        <v>5.5532414832058841E-2</v>
      </c>
      <c r="S1145" s="26">
        <f t="shared" si="4631"/>
        <v>6.0024973601056741E-2</v>
      </c>
      <c r="T1145" s="26">
        <f t="shared" si="4631"/>
        <v>2.6367036387152432E-2</v>
      </c>
      <c r="U1145" s="26">
        <f t="shared" si="4631"/>
        <v>3.961342833206305E-2</v>
      </c>
      <c r="V1145" s="26">
        <f t="shared" si="4631"/>
        <v>4.2879550912937603E-2</v>
      </c>
      <c r="W1145" s="26">
        <f t="shared" si="4631"/>
        <v>4.6081353370833744E-2</v>
      </c>
      <c r="X1145" s="26">
        <f t="shared" si="4631"/>
        <v>4.6007201487675786E-2</v>
      </c>
      <c r="Y1145" s="26">
        <f t="shared" si="4631"/>
        <v>-2.3882349306392325E-2</v>
      </c>
      <c r="Z1145" s="26">
        <f t="shared" si="4631"/>
        <v>3.9634589995070968E-2</v>
      </c>
      <c r="AA1145" s="26">
        <f t="shared" si="4631"/>
        <v>4.0716449027777379E-2</v>
      </c>
      <c r="AB1145" s="26">
        <f t="shared" si="4631"/>
        <v>7.2550636758937692E-2</v>
      </c>
      <c r="AC1145" s="26">
        <f t="shared" si="4631"/>
        <v>3.3358985045792044E-2</v>
      </c>
      <c r="AD1145" s="26">
        <f t="shared" si="4631"/>
        <v>1.440745654410569E-2</v>
      </c>
      <c r="AE1145" s="26">
        <f t="shared" si="4631"/>
        <v>0.15012961187457829</v>
      </c>
      <c r="AF1145" s="26">
        <f t="shared" si="4631"/>
        <v>5.4635223876542405E-3</v>
      </c>
      <c r="AG1145" s="26">
        <f t="shared" si="4631"/>
        <v>0.20504239178937977</v>
      </c>
      <c r="AH1145" s="26">
        <f t="shared" si="4631"/>
        <v>4.1458418680868636E-3</v>
      </c>
      <c r="AI1145" s="26">
        <f t="shared" si="4631"/>
        <v>4.1184336747021044E-2</v>
      </c>
      <c r="AJ1145" s="26">
        <f t="shared" si="4631"/>
        <v>4.4459352332345548E-2</v>
      </c>
    </row>
    <row r="1146" spans="1:36" x14ac:dyDescent="0.2">
      <c r="A1146" s="2" t="str">
        <f t="shared" si="4604"/>
        <v>YE Nov-07</v>
      </c>
      <c r="B1146" s="26">
        <f t="shared" ref="B1146:AJ1146" si="4632">IF(OR(B724="C",B736="C"),"C",(B736/B724)-1)</f>
        <v>3.355691066623967E-2</v>
      </c>
      <c r="C1146" s="26">
        <f t="shared" si="4632"/>
        <v>7.5913303232647111E-2</v>
      </c>
      <c r="D1146" s="26">
        <f t="shared" si="4632"/>
        <v>5.8651640445786191E-2</v>
      </c>
      <c r="E1146" s="26">
        <f t="shared" si="4632"/>
        <v>2.5924974306269277E-2</v>
      </c>
      <c r="F1146" s="26">
        <f t="shared" si="4632"/>
        <v>7.3522086944469711E-2</v>
      </c>
      <c r="G1146" s="26">
        <f t="shared" si="4632"/>
        <v>2.1521987696072609E-2</v>
      </c>
      <c r="H1146" s="26">
        <f t="shared" si="4632"/>
        <v>-2.5892406322199579E-2</v>
      </c>
      <c r="I1146" s="26">
        <f t="shared" si="4632"/>
        <v>0.10273389346655426</v>
      </c>
      <c r="J1146" s="26">
        <f t="shared" si="4632"/>
        <v>5.6379414039006814E-2</v>
      </c>
      <c r="K1146" s="26">
        <f t="shared" si="4632"/>
        <v>2.5922876868673672E-2</v>
      </c>
      <c r="L1146" s="26">
        <f t="shared" si="4632"/>
        <v>4.2098711442041692E-2</v>
      </c>
      <c r="M1146" s="26">
        <f t="shared" si="4632"/>
        <v>-1.3772326794243339E-2</v>
      </c>
      <c r="N1146" s="26">
        <f t="shared" si="4632"/>
        <v>2.1202800491527229E-2</v>
      </c>
      <c r="O1146" s="26">
        <f t="shared" si="4632"/>
        <v>-1.6001877553633026E-3</v>
      </c>
      <c r="P1146" s="26">
        <f t="shared" si="4632"/>
        <v>0.10164458189116687</v>
      </c>
      <c r="Q1146" s="26">
        <f t="shared" si="4632"/>
        <v>1.661154059752401E-2</v>
      </c>
      <c r="R1146" s="26">
        <f t="shared" si="4632"/>
        <v>4.412698685980021E-2</v>
      </c>
      <c r="S1146" s="26">
        <f t="shared" si="4632"/>
        <v>4.7566934082172274E-2</v>
      </c>
      <c r="T1146" s="26">
        <f t="shared" si="4632"/>
        <v>1.5241587200371054E-2</v>
      </c>
      <c r="U1146" s="26">
        <f t="shared" si="4632"/>
        <v>4.0559976342814164E-2</v>
      </c>
      <c r="V1146" s="26">
        <f t="shared" si="4632"/>
        <v>4.5145983714794502E-2</v>
      </c>
      <c r="W1146" s="26">
        <f t="shared" si="4632"/>
        <v>4.5370599017115376E-2</v>
      </c>
      <c r="X1146" s="26">
        <f t="shared" si="4632"/>
        <v>5.5926402768816219E-2</v>
      </c>
      <c r="Y1146" s="26">
        <f t="shared" si="4632"/>
        <v>-2.8473834596244529E-2</v>
      </c>
      <c r="Z1146" s="26">
        <f t="shared" si="4632"/>
        <v>4.186078227216794E-2</v>
      </c>
      <c r="AA1146" s="26">
        <f t="shared" si="4632"/>
        <v>3.7371243022712441E-2</v>
      </c>
      <c r="AB1146" s="26">
        <f t="shared" si="4632"/>
        <v>7.5770164157417996E-2</v>
      </c>
      <c r="AC1146" s="26">
        <f t="shared" si="4632"/>
        <v>3.3573599493944561E-2</v>
      </c>
      <c r="AD1146" s="26">
        <f t="shared" si="4632"/>
        <v>5.3083070111497044E-3</v>
      </c>
      <c r="AE1146" s="26">
        <f t="shared" si="4632"/>
        <v>0.13763674068649379</v>
      </c>
      <c r="AF1146" s="26">
        <f t="shared" si="4632"/>
        <v>7.4024058102586388E-3</v>
      </c>
      <c r="AG1146" s="26">
        <f t="shared" si="4632"/>
        <v>0.218153730533172</v>
      </c>
      <c r="AH1146" s="26">
        <f t="shared" si="4632"/>
        <v>-7.6965365585490719E-4</v>
      </c>
      <c r="AI1146" s="26">
        <f t="shared" si="4632"/>
        <v>3.8361282267556751E-2</v>
      </c>
      <c r="AJ1146" s="26">
        <f t="shared" si="4632"/>
        <v>4.2272790452993592E-2</v>
      </c>
    </row>
    <row r="1147" spans="1:36" x14ac:dyDescent="0.2">
      <c r="A1147" s="2" t="str">
        <f t="shared" si="4604"/>
        <v>YE Dec-07</v>
      </c>
      <c r="B1147" s="26">
        <f t="shared" ref="B1147:AJ1147" si="4633">IF(OR(B725="C",B737="C"),"C",(B737/B725)-1)</f>
        <v>2.9968548847256082E-2</v>
      </c>
      <c r="C1147" s="26">
        <f t="shared" si="4633"/>
        <v>7.2472068397304357E-2</v>
      </c>
      <c r="D1147" s="26">
        <f t="shared" si="4633"/>
        <v>4.7904350444593291E-2</v>
      </c>
      <c r="E1147" s="26">
        <f t="shared" si="4633"/>
        <v>1.4639977796112591E-2</v>
      </c>
      <c r="F1147" s="26">
        <f t="shared" si="4633"/>
        <v>6.5989238964584862E-2</v>
      </c>
      <c r="G1147" s="26">
        <f t="shared" si="4633"/>
        <v>1.3474495758676985E-2</v>
      </c>
      <c r="H1147" s="26">
        <f t="shared" si="4633"/>
        <v>-2.9059258000631694E-2</v>
      </c>
      <c r="I1147" s="26">
        <f t="shared" si="4633"/>
        <v>8.2021344666598273E-2</v>
      </c>
      <c r="J1147" s="26">
        <f t="shared" si="4633"/>
        <v>7.2886696027210762E-2</v>
      </c>
      <c r="K1147" s="26">
        <f t="shared" si="4633"/>
        <v>3.8547989368925784E-2</v>
      </c>
      <c r="L1147" s="26">
        <f t="shared" si="4633"/>
        <v>3.0088290843996779E-2</v>
      </c>
      <c r="M1147" s="26">
        <f t="shared" si="4633"/>
        <v>-2.5256345276619019E-2</v>
      </c>
      <c r="N1147" s="26">
        <f t="shared" si="4633"/>
        <v>1.9505331444619634E-2</v>
      </c>
      <c r="O1147" s="26">
        <f t="shared" si="4633"/>
        <v>1.7195076464005865E-2</v>
      </c>
      <c r="P1147" s="26">
        <f t="shared" si="4633"/>
        <v>9.5235643074894849E-2</v>
      </c>
      <c r="Q1147" s="26">
        <f t="shared" si="4633"/>
        <v>2.0207941104879668E-2</v>
      </c>
      <c r="R1147" s="26">
        <f t="shared" si="4633"/>
        <v>4.4332677267287846E-2</v>
      </c>
      <c r="S1147" s="26">
        <f t="shared" si="4633"/>
        <v>4.8854251940878557E-2</v>
      </c>
      <c r="T1147" s="26">
        <f t="shared" si="4633"/>
        <v>1.1068293232496362E-2</v>
      </c>
      <c r="U1147" s="26">
        <f t="shared" si="4633"/>
        <v>3.9038510026165429E-2</v>
      </c>
      <c r="V1147" s="26">
        <f t="shared" si="4633"/>
        <v>4.2696895642410082E-2</v>
      </c>
      <c r="W1147" s="26">
        <f t="shared" si="4633"/>
        <v>4.4313478495591196E-2</v>
      </c>
      <c r="X1147" s="26">
        <f t="shared" si="4633"/>
        <v>4.9556267627471451E-2</v>
      </c>
      <c r="Y1147" s="26">
        <f t="shared" si="4633"/>
        <v>-4.0543207627375955E-2</v>
      </c>
      <c r="Z1147" s="26">
        <f t="shared" si="4633"/>
        <v>3.8677190895230584E-2</v>
      </c>
      <c r="AA1147" s="26">
        <f t="shared" si="4633"/>
        <v>3.2529407630538465E-2</v>
      </c>
      <c r="AB1147" s="26">
        <f t="shared" si="4633"/>
        <v>7.7722168888339382E-2</v>
      </c>
      <c r="AC1147" s="26">
        <f t="shared" si="4633"/>
        <v>3.1864056420233489E-2</v>
      </c>
      <c r="AD1147" s="26">
        <f t="shared" si="4633"/>
        <v>3.6962037258543301E-3</v>
      </c>
      <c r="AE1147" s="26">
        <f t="shared" si="4633"/>
        <v>0.11188247025746856</v>
      </c>
      <c r="AF1147" s="26">
        <f t="shared" si="4633"/>
        <v>5.7983214250869608E-3</v>
      </c>
      <c r="AG1147" s="26">
        <f t="shared" si="4633"/>
        <v>0.17179765785343482</v>
      </c>
      <c r="AH1147" s="26">
        <f t="shared" si="4633"/>
        <v>-7.7834353009229584E-3</v>
      </c>
      <c r="AI1147" s="26">
        <f t="shared" si="4633"/>
        <v>3.8915539393824305E-2</v>
      </c>
      <c r="AJ1147" s="26">
        <f t="shared" si="4633"/>
        <v>3.8519050974360036E-2</v>
      </c>
    </row>
    <row r="1148" spans="1:36" x14ac:dyDescent="0.2">
      <c r="A1148" s="2" t="str">
        <f t="shared" si="4604"/>
        <v>YE Jan-08</v>
      </c>
      <c r="B1148" s="26">
        <f t="shared" ref="B1148:AJ1148" si="4634">IF(OR(B726="C",B738="C"),"C",(B738/B726)-1)</f>
        <v>-1.2682575887259517E-3</v>
      </c>
      <c r="C1148" s="26">
        <f t="shared" si="4634"/>
        <v>7.2318345777691251E-2</v>
      </c>
      <c r="D1148" s="26">
        <f t="shared" si="4634"/>
        <v>3.862702944520735E-2</v>
      </c>
      <c r="E1148" s="26">
        <f t="shared" si="4634"/>
        <v>2.0999082043653639E-2</v>
      </c>
      <c r="F1148" s="26">
        <f t="shared" si="4634"/>
        <v>6.7870508109665995E-2</v>
      </c>
      <c r="G1148" s="26">
        <f t="shared" si="4634"/>
        <v>1.7746077375320191E-2</v>
      </c>
      <c r="H1148" s="26">
        <f t="shared" si="4634"/>
        <v>-3.7672122877485559E-2</v>
      </c>
      <c r="I1148" s="26">
        <f t="shared" si="4634"/>
        <v>1.1608540237658227E-2</v>
      </c>
      <c r="J1148" s="26">
        <f t="shared" si="4634"/>
        <v>0.11606808476047537</v>
      </c>
      <c r="K1148" s="26">
        <f t="shared" si="4634"/>
        <v>5.3480078258909769E-2</v>
      </c>
      <c r="L1148" s="26">
        <f t="shared" si="4634"/>
        <v>6.8720862934750215E-3</v>
      </c>
      <c r="M1148" s="26">
        <f t="shared" si="4634"/>
        <v>-3.9076527331189714E-2</v>
      </c>
      <c r="N1148" s="26">
        <f t="shared" si="4634"/>
        <v>3.3423568800143855E-3</v>
      </c>
      <c r="O1148" s="26">
        <f t="shared" si="4634"/>
        <v>3.5161465007425896E-2</v>
      </c>
      <c r="P1148" s="26">
        <f t="shared" si="4634"/>
        <v>9.4580018875556116E-2</v>
      </c>
      <c r="Q1148" s="26">
        <f t="shared" si="4634"/>
        <v>4.8187850429591395E-2</v>
      </c>
      <c r="R1148" s="26">
        <f t="shared" si="4634"/>
        <v>4.3641188388646945E-2</v>
      </c>
      <c r="S1148" s="26">
        <f t="shared" si="4634"/>
        <v>4.2004859193938371E-2</v>
      </c>
      <c r="T1148" s="26">
        <f t="shared" si="4634"/>
        <v>2.9715914290570078E-2</v>
      </c>
      <c r="U1148" s="26">
        <f t="shared" si="4634"/>
        <v>5.1114325601735899E-2</v>
      </c>
      <c r="V1148" s="26">
        <f t="shared" si="4634"/>
        <v>5.4158746321966378E-2</v>
      </c>
      <c r="W1148" s="26">
        <f t="shared" si="4634"/>
        <v>4.2805905870896499E-2</v>
      </c>
      <c r="X1148" s="26">
        <f t="shared" si="4634"/>
        <v>3.0819622447968653E-2</v>
      </c>
      <c r="Y1148" s="26">
        <f t="shared" si="4634"/>
        <v>2.0047637156982434E-2</v>
      </c>
      <c r="Z1148" s="26">
        <f t="shared" si="4634"/>
        <v>4.9984633543134649E-2</v>
      </c>
      <c r="AA1148" s="26">
        <f t="shared" si="4634"/>
        <v>2.804356851539791E-2</v>
      </c>
      <c r="AB1148" s="26">
        <f t="shared" si="4634"/>
        <v>8.5707187486551151E-2</v>
      </c>
      <c r="AC1148" s="26">
        <f t="shared" si="4634"/>
        <v>2.937471785159218E-2</v>
      </c>
      <c r="AD1148" s="26">
        <f t="shared" si="4634"/>
        <v>-2.9769775879021632E-3</v>
      </c>
      <c r="AE1148" s="26">
        <f t="shared" si="4634"/>
        <v>0.13629450466989157</v>
      </c>
      <c r="AF1148" s="26">
        <f t="shared" si="4634"/>
        <v>3.907111215159409E-3</v>
      </c>
      <c r="AG1148" s="26">
        <f t="shared" si="4634"/>
        <v>0.12340414534553168</v>
      </c>
      <c r="AH1148" s="26">
        <f t="shared" si="4634"/>
        <v>-1.6272547140850468E-2</v>
      </c>
      <c r="AI1148" s="26">
        <f t="shared" si="4634"/>
        <v>5.3924354208001901E-2</v>
      </c>
      <c r="AJ1148" s="26">
        <f t="shared" si="4634"/>
        <v>3.8427774412599147E-2</v>
      </c>
    </row>
    <row r="1149" spans="1:36" x14ac:dyDescent="0.2">
      <c r="A1149" s="2" t="str">
        <f t="shared" si="4604"/>
        <v>YE Feb-08</v>
      </c>
      <c r="B1149" s="26">
        <f t="shared" ref="B1149:AJ1149" si="4635">IF(OR(B727="C",B739="C"),"C",(B739/B727)-1)</f>
        <v>-1.1592505049439761E-2</v>
      </c>
      <c r="C1149" s="26">
        <f t="shared" si="4635"/>
        <v>7.3545437611047815E-2</v>
      </c>
      <c r="D1149" s="26">
        <f t="shared" si="4635"/>
        <v>2.4077911628295201E-3</v>
      </c>
      <c r="E1149" s="26">
        <f t="shared" si="4635"/>
        <v>1.7833994727768587E-2</v>
      </c>
      <c r="F1149" s="26">
        <f t="shared" si="4635"/>
        <v>6.9204644482543154E-2</v>
      </c>
      <c r="G1149" s="26">
        <f t="shared" si="4635"/>
        <v>2.8061838683735907E-2</v>
      </c>
      <c r="H1149" s="26">
        <f t="shared" si="4635"/>
        <v>-4.4451142564720825E-2</v>
      </c>
      <c r="I1149" s="26">
        <f t="shared" si="4635"/>
        <v>-3.9186117090862504E-2</v>
      </c>
      <c r="J1149" s="26">
        <f t="shared" si="4635"/>
        <v>0.13089846687215512</v>
      </c>
      <c r="K1149" s="26">
        <f t="shared" si="4635"/>
        <v>4.0436694612927981E-2</v>
      </c>
      <c r="L1149" s="26">
        <f t="shared" si="4635"/>
        <v>1.5855837574896725E-2</v>
      </c>
      <c r="M1149" s="26">
        <f t="shared" si="4635"/>
        <v>-6.832427173643163E-2</v>
      </c>
      <c r="N1149" s="26">
        <f t="shared" si="4635"/>
        <v>-1.0635308479774341E-2</v>
      </c>
      <c r="O1149" s="26">
        <f t="shared" si="4635"/>
        <v>3.6689595464216573E-3</v>
      </c>
      <c r="P1149" s="26">
        <f t="shared" si="4635"/>
        <v>5.7666490685572169E-2</v>
      </c>
      <c r="Q1149" s="26">
        <f t="shared" si="4635"/>
        <v>2.3882129012327225E-2</v>
      </c>
      <c r="R1149" s="26">
        <f t="shared" si="4635"/>
        <v>4.471257439069376E-2</v>
      </c>
      <c r="S1149" s="26">
        <f t="shared" si="4635"/>
        <v>4.413463102158488E-2</v>
      </c>
      <c r="T1149" s="26">
        <f t="shared" si="4635"/>
        <v>3.5623321192312041E-2</v>
      </c>
      <c r="U1149" s="26">
        <f t="shared" si="4635"/>
        <v>5.8699898560566011E-2</v>
      </c>
      <c r="V1149" s="26">
        <f t="shared" si="4635"/>
        <v>5.4419528462787081E-2</v>
      </c>
      <c r="W1149" s="26">
        <f t="shared" si="4635"/>
        <v>5.1155483443845018E-2</v>
      </c>
      <c r="X1149" s="26">
        <f t="shared" si="4635"/>
        <v>1.0453803160291653E-2</v>
      </c>
      <c r="Y1149" s="26">
        <f t="shared" si="4635"/>
        <v>2.9130758335933926E-2</v>
      </c>
      <c r="Z1149" s="26">
        <f t="shared" si="4635"/>
        <v>4.9692138571059585E-2</v>
      </c>
      <c r="AA1149" s="26">
        <f t="shared" si="4635"/>
        <v>1.3617913108415758E-2</v>
      </c>
      <c r="AB1149" s="26">
        <f t="shared" si="4635"/>
        <v>5.3138631197395148E-2</v>
      </c>
      <c r="AC1149" s="26">
        <f t="shared" si="4635"/>
        <v>3.1695929848098325E-2</v>
      </c>
      <c r="AD1149" s="26">
        <f t="shared" si="4635"/>
        <v>-1.7506627725620616E-2</v>
      </c>
      <c r="AE1149" s="26">
        <f t="shared" si="4635"/>
        <v>0.12330206428268875</v>
      </c>
      <c r="AF1149" s="26">
        <f t="shared" si="4635"/>
        <v>1.2600670758139199E-2</v>
      </c>
      <c r="AG1149" s="26">
        <f t="shared" si="4635"/>
        <v>9.3331988552553646E-2</v>
      </c>
      <c r="AH1149" s="26">
        <f t="shared" si="4635"/>
        <v>-2.8616830114421177E-2</v>
      </c>
      <c r="AI1149" s="26">
        <f t="shared" si="4635"/>
        <v>6.7907811226097126E-2</v>
      </c>
      <c r="AJ1149" s="26">
        <f t="shared" si="4635"/>
        <v>3.5730891063329606E-2</v>
      </c>
    </row>
    <row r="1150" spans="1:36" x14ac:dyDescent="0.2">
      <c r="A1150" s="2" t="str">
        <f t="shared" si="4604"/>
        <v>YE Mar-08</v>
      </c>
      <c r="B1150" s="26">
        <f t="shared" ref="B1150:AJ1150" si="4636">IF(OR(B728="C",B740="C"),"C",(B740/B728)-1)</f>
        <v>-1.0155167075591276E-2</v>
      </c>
      <c r="C1150" s="26">
        <f t="shared" si="4636"/>
        <v>5.9972815993450945E-2</v>
      </c>
      <c r="D1150" s="26">
        <f t="shared" si="4636"/>
        <v>5.7180248351373919E-4</v>
      </c>
      <c r="E1150" s="26">
        <f t="shared" si="4636"/>
        <v>-1.9860740718544712E-3</v>
      </c>
      <c r="F1150" s="26">
        <f t="shared" si="4636"/>
        <v>6.0776460989544701E-2</v>
      </c>
      <c r="G1150" s="26">
        <f t="shared" si="4636"/>
        <v>2.332444063786121E-2</v>
      </c>
      <c r="H1150" s="26">
        <f t="shared" si="4636"/>
        <v>-4.4021539731555981E-2</v>
      </c>
      <c r="I1150" s="26">
        <f t="shared" si="4636"/>
        <v>-3.8915072371975223E-2</v>
      </c>
      <c r="J1150" s="26">
        <f t="shared" si="4636"/>
        <v>0.14262784354606084</v>
      </c>
      <c r="K1150" s="26">
        <f t="shared" si="4636"/>
        <v>4.1214730415580325E-2</v>
      </c>
      <c r="L1150" s="26">
        <f t="shared" si="4636"/>
        <v>1.9777077775938956E-2</v>
      </c>
      <c r="M1150" s="26">
        <f t="shared" si="4636"/>
        <v>-8.2286955672964512E-2</v>
      </c>
      <c r="N1150" s="26">
        <f t="shared" si="4636"/>
        <v>-6.0264890829045958E-3</v>
      </c>
      <c r="O1150" s="26">
        <f t="shared" si="4636"/>
        <v>3.3115383192291237E-2</v>
      </c>
      <c r="P1150" s="26">
        <f t="shared" si="4636"/>
        <v>6.1524297693398733E-2</v>
      </c>
      <c r="Q1150" s="26">
        <f t="shared" si="4636"/>
        <v>1.5344216034019809E-2</v>
      </c>
      <c r="R1150" s="26">
        <f t="shared" si="4636"/>
        <v>4.9891271129210324E-2</v>
      </c>
      <c r="S1150" s="26">
        <f t="shared" si="4636"/>
        <v>5.2075077326886099E-2</v>
      </c>
      <c r="T1150" s="26">
        <f t="shared" si="4636"/>
        <v>4.7465766684677835E-2</v>
      </c>
      <c r="U1150" s="26">
        <f t="shared" si="4636"/>
        <v>6.8382850705144715E-2</v>
      </c>
      <c r="V1150" s="26">
        <f t="shared" si="4636"/>
        <v>6.6949819630688134E-2</v>
      </c>
      <c r="W1150" s="26">
        <f t="shared" si="4636"/>
        <v>6.9427260233126509E-2</v>
      </c>
      <c r="X1150" s="26">
        <f t="shared" si="4636"/>
        <v>2.7642407245643819E-2</v>
      </c>
      <c r="Y1150" s="26">
        <f t="shared" si="4636"/>
        <v>4.0882608453084002E-2</v>
      </c>
      <c r="Z1150" s="26">
        <f t="shared" si="4636"/>
        <v>6.2872144630044424E-2</v>
      </c>
      <c r="AA1150" s="26">
        <f t="shared" si="4636"/>
        <v>2.3203407597584436E-2</v>
      </c>
      <c r="AB1150" s="26">
        <f t="shared" si="4636"/>
        <v>5.384667874716631E-2</v>
      </c>
      <c r="AC1150" s="26">
        <f t="shared" si="4636"/>
        <v>3.3312558926024805E-2</v>
      </c>
      <c r="AD1150" s="26">
        <f t="shared" si="4636"/>
        <v>-1.5749011691479464E-2</v>
      </c>
      <c r="AE1150" s="26">
        <f t="shared" si="4636"/>
        <v>0.13404402202706822</v>
      </c>
      <c r="AF1150" s="26">
        <f t="shared" si="4636"/>
        <v>-2.2164879121723269E-3</v>
      </c>
      <c r="AG1150" s="26">
        <f t="shared" si="4636"/>
        <v>4.6543296938452938E-2</v>
      </c>
      <c r="AH1150" s="26">
        <f t="shared" si="4636"/>
        <v>-4.097428141947923E-2</v>
      </c>
      <c r="AI1150" s="26">
        <f t="shared" si="4636"/>
        <v>5.6134190609504309E-2</v>
      </c>
      <c r="AJ1150" s="26">
        <f t="shared" si="4636"/>
        <v>3.5439405857822237E-2</v>
      </c>
    </row>
    <row r="1151" spans="1:36" x14ac:dyDescent="0.2">
      <c r="A1151" s="2" t="str">
        <f t="shared" ref="A1151:A1182" si="4637">A741</f>
        <v>YE Apr-08</v>
      </c>
      <c r="B1151" s="26">
        <f t="shared" ref="B1151:AJ1151" si="4638">IF(OR(B729="C",B741="C"),"C",(B741/B729)-1)</f>
        <v>-1.0754240346445343E-2</v>
      </c>
      <c r="C1151" s="26">
        <f t="shared" si="4638"/>
        <v>5.7357286769644134E-2</v>
      </c>
      <c r="D1151" s="26">
        <f t="shared" si="4638"/>
        <v>-2.0007942633207709E-2</v>
      </c>
      <c r="E1151" s="26">
        <f t="shared" si="4638"/>
        <v>-6.8646918863258799E-3</v>
      </c>
      <c r="F1151" s="26">
        <f t="shared" si="4638"/>
        <v>3.4091454075515504E-2</v>
      </c>
      <c r="G1151" s="26">
        <f t="shared" si="4638"/>
        <v>2.0762249623850648E-2</v>
      </c>
      <c r="H1151" s="26">
        <f t="shared" si="4638"/>
        <v>-5.1926078296301914E-2</v>
      </c>
      <c r="I1151" s="26">
        <f t="shared" si="4638"/>
        <v>-7.4730849279267098E-2</v>
      </c>
      <c r="J1151" s="26">
        <f t="shared" si="4638"/>
        <v>0.1116795576065932</v>
      </c>
      <c r="K1151" s="26">
        <f t="shared" si="4638"/>
        <v>2.4111644757309536E-2</v>
      </c>
      <c r="L1151" s="26">
        <f t="shared" si="4638"/>
        <v>1.1338152523344247E-2</v>
      </c>
      <c r="M1151" s="26">
        <f t="shared" si="4638"/>
        <v>-9.6126468881294058E-2</v>
      </c>
      <c r="N1151" s="26">
        <f t="shared" si="4638"/>
        <v>2.4070115354541954E-3</v>
      </c>
      <c r="O1151" s="26">
        <f t="shared" si="4638"/>
        <v>4.1180946097653104E-2</v>
      </c>
      <c r="P1151" s="26">
        <f t="shared" si="4638"/>
        <v>5.2215779510188298E-2</v>
      </c>
      <c r="Q1151" s="26">
        <f t="shared" si="4638"/>
        <v>3.4503254182888021E-2</v>
      </c>
      <c r="R1151" s="26">
        <f t="shared" si="4638"/>
        <v>5.5001622978974485E-2</v>
      </c>
      <c r="S1151" s="26">
        <f t="shared" si="4638"/>
        <v>5.9795987268871365E-2</v>
      </c>
      <c r="T1151" s="26">
        <f t="shared" si="4638"/>
        <v>3.8714721176259737E-2</v>
      </c>
      <c r="U1151" s="26">
        <f t="shared" si="4638"/>
        <v>5.6528982640849712E-2</v>
      </c>
      <c r="V1151" s="26">
        <f t="shared" si="4638"/>
        <v>6.0538455973314864E-2</v>
      </c>
      <c r="W1151" s="26">
        <f t="shared" si="4638"/>
        <v>6.3056806207491212E-2</v>
      </c>
      <c r="X1151" s="26">
        <f t="shared" si="4638"/>
        <v>2.9424219188115774E-2</v>
      </c>
      <c r="Y1151" s="26">
        <f t="shared" si="4638"/>
        <v>6.2691371436618626E-2</v>
      </c>
      <c r="Z1151" s="26">
        <f t="shared" si="4638"/>
        <v>5.8532582658030519E-2</v>
      </c>
      <c r="AA1151" s="26">
        <f t="shared" si="4638"/>
        <v>2.4041783049427501E-2</v>
      </c>
      <c r="AB1151" s="26">
        <f t="shared" si="4638"/>
        <v>3.5381026438569219E-2</v>
      </c>
      <c r="AC1151" s="26">
        <f t="shared" si="4638"/>
        <v>3.471775021969159E-2</v>
      </c>
      <c r="AD1151" s="26">
        <f t="shared" si="4638"/>
        <v>-4.2241295524849121E-2</v>
      </c>
      <c r="AE1151" s="26">
        <f t="shared" si="4638"/>
        <v>0.10075637284694672</v>
      </c>
      <c r="AF1151" s="26">
        <f t="shared" si="4638"/>
        <v>-8.119446073345693E-3</v>
      </c>
      <c r="AG1151" s="26">
        <f t="shared" si="4638"/>
        <v>1.990432462318803E-2</v>
      </c>
      <c r="AH1151" s="26">
        <f t="shared" si="4638"/>
        <v>-3.9045448043228514E-2</v>
      </c>
      <c r="AI1151" s="26">
        <f t="shared" si="4638"/>
        <v>5.6322506347992629E-2</v>
      </c>
      <c r="AJ1151" s="26">
        <f t="shared" si="4638"/>
        <v>3.0173659148469145E-2</v>
      </c>
    </row>
    <row r="1152" spans="1:36" x14ac:dyDescent="0.2">
      <c r="A1152" s="2" t="str">
        <f t="shared" si="4637"/>
        <v>YE May-08</v>
      </c>
      <c r="B1152" s="26">
        <f t="shared" ref="B1152:AJ1152" si="4639">IF(OR(B730="C",B742="C"),"C",(B742/B730)-1)</f>
        <v>-1.5389529826162596E-2</v>
      </c>
      <c r="C1152" s="26">
        <f t="shared" si="4639"/>
        <v>6.2228547733164108E-2</v>
      </c>
      <c r="D1152" s="26">
        <f t="shared" si="4639"/>
        <v>-3.0093575622228919E-2</v>
      </c>
      <c r="E1152" s="26">
        <f t="shared" si="4639"/>
        <v>-1.1382815363274901E-2</v>
      </c>
      <c r="F1152" s="26">
        <f t="shared" si="4639"/>
        <v>2.9825485181284694E-2</v>
      </c>
      <c r="G1152" s="26">
        <f t="shared" si="4639"/>
        <v>1.7904264538272541E-2</v>
      </c>
      <c r="H1152" s="26">
        <f t="shared" si="4639"/>
        <v>-5.1227787648871259E-2</v>
      </c>
      <c r="I1152" s="26">
        <f t="shared" si="4639"/>
        <v>-8.6999107906858164E-2</v>
      </c>
      <c r="J1152" s="26">
        <f t="shared" si="4639"/>
        <v>8.6375774214254131E-2</v>
      </c>
      <c r="K1152" s="26">
        <f t="shared" si="4639"/>
        <v>2.6130068039207144E-2</v>
      </c>
      <c r="L1152" s="26">
        <f t="shared" si="4639"/>
        <v>6.1429291349690551E-3</v>
      </c>
      <c r="M1152" s="26">
        <f t="shared" si="4639"/>
        <v>-9.4825431007809491E-2</v>
      </c>
      <c r="N1152" s="26">
        <f t="shared" si="4639"/>
        <v>6.0153487392373695E-3</v>
      </c>
      <c r="O1152" s="26">
        <f t="shared" si="4639"/>
        <v>4.1857378006690427E-2</v>
      </c>
      <c r="P1152" s="26">
        <f t="shared" si="4639"/>
        <v>4.0992708476641493E-2</v>
      </c>
      <c r="Q1152" s="26">
        <f t="shared" si="4639"/>
        <v>3.9336560999420289E-2</v>
      </c>
      <c r="R1152" s="26">
        <f t="shared" si="4639"/>
        <v>6.1184806743534992E-2</v>
      </c>
      <c r="S1152" s="26">
        <f t="shared" si="4639"/>
        <v>6.6105763998624445E-2</v>
      </c>
      <c r="T1152" s="26">
        <f t="shared" si="4639"/>
        <v>4.2018516051494315E-2</v>
      </c>
      <c r="U1152" s="26">
        <f t="shared" si="4639"/>
        <v>4.4849984026438028E-2</v>
      </c>
      <c r="V1152" s="26">
        <f t="shared" si="4639"/>
        <v>6.233483110375615E-2</v>
      </c>
      <c r="W1152" s="26">
        <f t="shared" si="4639"/>
        <v>7.8961026462409878E-2</v>
      </c>
      <c r="X1152" s="26">
        <f t="shared" si="4639"/>
        <v>3.6997021716885792E-2</v>
      </c>
      <c r="Y1152" s="26">
        <f t="shared" si="4639"/>
        <v>7.5308468026005881E-2</v>
      </c>
      <c r="Z1152" s="26">
        <f t="shared" si="4639"/>
        <v>6.2166478328289587E-2</v>
      </c>
      <c r="AA1152" s="26">
        <f t="shared" si="4639"/>
        <v>2.0459834623265394E-2</v>
      </c>
      <c r="AB1152" s="26">
        <f t="shared" si="4639"/>
        <v>2.65678410667749E-2</v>
      </c>
      <c r="AC1152" s="26">
        <f t="shared" si="4639"/>
        <v>3.8515887928009418E-2</v>
      </c>
      <c r="AD1152" s="26">
        <f t="shared" si="4639"/>
        <v>-5.5868400509744509E-2</v>
      </c>
      <c r="AE1152" s="26">
        <f t="shared" si="4639"/>
        <v>8.6410998279154994E-2</v>
      </c>
      <c r="AF1152" s="26">
        <f t="shared" si="4639"/>
        <v>-1.5629886090690381E-2</v>
      </c>
      <c r="AG1152" s="26">
        <f t="shared" si="4639"/>
        <v>1.4078749624286235E-2</v>
      </c>
      <c r="AH1152" s="26">
        <f t="shared" si="4639"/>
        <v>-3.3091680685296998E-2</v>
      </c>
      <c r="AI1152" s="26">
        <f t="shared" si="4639"/>
        <v>4.8910073471370552E-2</v>
      </c>
      <c r="AJ1152" s="26">
        <f t="shared" si="4639"/>
        <v>2.9675443362828791E-2</v>
      </c>
    </row>
    <row r="1153" spans="1:36" x14ac:dyDescent="0.2">
      <c r="A1153" s="2" t="str">
        <f t="shared" si="4637"/>
        <v>YE Jun-08</v>
      </c>
      <c r="B1153" s="26">
        <f t="shared" ref="B1153:AJ1153" si="4640">IF(OR(B731="C",B743="C"),"C",(B743/B731)-1)</f>
        <v>-2.1101946229106328E-2</v>
      </c>
      <c r="C1153" s="26">
        <f t="shared" si="4640"/>
        <v>5.6790758598441071E-2</v>
      </c>
      <c r="D1153" s="26">
        <f t="shared" si="4640"/>
        <v>-3.8532922734187403E-2</v>
      </c>
      <c r="E1153" s="26">
        <f t="shared" si="4640"/>
        <v>-1.7831149927219792E-2</v>
      </c>
      <c r="F1153" s="26">
        <f t="shared" si="4640"/>
        <v>2.1468482688030255E-2</v>
      </c>
      <c r="G1153" s="26">
        <f t="shared" si="4640"/>
        <v>1.4538248898851469E-2</v>
      </c>
      <c r="H1153" s="26">
        <f t="shared" si="4640"/>
        <v>-5.8384060394667703E-2</v>
      </c>
      <c r="I1153" s="26">
        <f t="shared" si="4640"/>
        <v>-0.10319760052869709</v>
      </c>
      <c r="J1153" s="26">
        <f t="shared" si="4640"/>
        <v>6.5432316237387322E-2</v>
      </c>
      <c r="K1153" s="26">
        <f t="shared" si="4640"/>
        <v>1.6117494891248141E-2</v>
      </c>
      <c r="L1153" s="26">
        <f t="shared" si="4640"/>
        <v>-6.8013856492151747E-3</v>
      </c>
      <c r="M1153" s="26">
        <f t="shared" si="4640"/>
        <v>-9.4090059540629878E-2</v>
      </c>
      <c r="N1153" s="26">
        <f t="shared" si="4640"/>
        <v>2.3565894944248544E-3</v>
      </c>
      <c r="O1153" s="26">
        <f t="shared" si="4640"/>
        <v>3.809802253880501E-2</v>
      </c>
      <c r="P1153" s="26">
        <f t="shared" si="4640"/>
        <v>1.207713125845733E-2</v>
      </c>
      <c r="Q1153" s="26">
        <f t="shared" si="4640"/>
        <v>2.7733259693573098E-2</v>
      </c>
      <c r="R1153" s="26">
        <f t="shared" si="4640"/>
        <v>5.9647570291587071E-2</v>
      </c>
      <c r="S1153" s="26">
        <f t="shared" si="4640"/>
        <v>6.4591192617406312E-2</v>
      </c>
      <c r="T1153" s="26">
        <f t="shared" si="4640"/>
        <v>3.7875081132358046E-2</v>
      </c>
      <c r="U1153" s="26">
        <f t="shared" si="4640"/>
        <v>3.8244606760104327E-2</v>
      </c>
      <c r="V1153" s="26">
        <f t="shared" si="4640"/>
        <v>5.697763324226246E-2</v>
      </c>
      <c r="W1153" s="26">
        <f t="shared" si="4640"/>
        <v>6.5374401824052741E-2</v>
      </c>
      <c r="X1153" s="26">
        <f t="shared" si="4640"/>
        <v>4.2003701672607585E-2</v>
      </c>
      <c r="Y1153" s="26">
        <f t="shared" si="4640"/>
        <v>7.0405112459605679E-2</v>
      </c>
      <c r="Z1153" s="26">
        <f t="shared" si="4640"/>
        <v>5.7091641583296049E-2</v>
      </c>
      <c r="AA1153" s="26">
        <f t="shared" si="4640"/>
        <v>1.1053275593411627E-2</v>
      </c>
      <c r="AB1153" s="26">
        <f t="shared" si="4640"/>
        <v>1.7260610325299686E-2</v>
      </c>
      <c r="AC1153" s="26">
        <f t="shared" si="4640"/>
        <v>3.8349499037491519E-2</v>
      </c>
      <c r="AD1153" s="26">
        <f t="shared" si="4640"/>
        <v>-6.7636763676367617E-2</v>
      </c>
      <c r="AE1153" s="26">
        <f t="shared" si="4640"/>
        <v>7.0555074127720552E-2</v>
      </c>
      <c r="AF1153" s="26">
        <f t="shared" si="4640"/>
        <v>-3.335533793389045E-2</v>
      </c>
      <c r="AG1153" s="26">
        <f t="shared" si="4640"/>
        <v>-7.1128661996122666E-3</v>
      </c>
      <c r="AH1153" s="26">
        <f t="shared" si="4640"/>
        <v>-3.5422721634980281E-2</v>
      </c>
      <c r="AI1153" s="26">
        <f t="shared" si="4640"/>
        <v>3.4538963414351809E-2</v>
      </c>
      <c r="AJ1153" s="26">
        <f t="shared" si="4640"/>
        <v>2.3322296617523497E-2</v>
      </c>
    </row>
    <row r="1154" spans="1:36" x14ac:dyDescent="0.2">
      <c r="A1154" s="2" t="str">
        <f t="shared" si="4637"/>
        <v>YE Jul-08</v>
      </c>
      <c r="B1154" s="26">
        <f t="shared" ref="B1154:AJ1154" si="4641">IF(OR(B732="C",B744="C"),"C",(B744/B732)-1)</f>
        <v>-2.2851010111111902E-2</v>
      </c>
      <c r="C1154" s="26">
        <f t="shared" si="4641"/>
        <v>4.2681471897489942E-2</v>
      </c>
      <c r="D1154" s="26">
        <f t="shared" si="4641"/>
        <v>-4.3526329810851583E-2</v>
      </c>
      <c r="E1154" s="26">
        <f t="shared" si="4641"/>
        <v>-2.5590083411688114E-2</v>
      </c>
      <c r="F1154" s="26">
        <f t="shared" si="4641"/>
        <v>2.2048620761095261E-2</v>
      </c>
      <c r="G1154" s="26">
        <f t="shared" si="4641"/>
        <v>7.9296686957728291E-3</v>
      </c>
      <c r="H1154" s="26">
        <f t="shared" si="4641"/>
        <v>-6.1390978850114686E-2</v>
      </c>
      <c r="I1154" s="26">
        <f t="shared" si="4641"/>
        <v>-0.10864514907438427</v>
      </c>
      <c r="J1154" s="26">
        <f t="shared" si="4641"/>
        <v>4.5531473048213256E-2</v>
      </c>
      <c r="K1154" s="26">
        <f t="shared" si="4641"/>
        <v>1.8675421359067634E-2</v>
      </c>
      <c r="L1154" s="26">
        <f t="shared" si="4641"/>
        <v>-9.7333189026381772E-3</v>
      </c>
      <c r="M1154" s="26">
        <f t="shared" si="4641"/>
        <v>-9.7100032583903539E-2</v>
      </c>
      <c r="N1154" s="26">
        <f t="shared" si="4641"/>
        <v>1.355746122532131E-2</v>
      </c>
      <c r="O1154" s="26">
        <f t="shared" si="4641"/>
        <v>6.4179531933059142E-2</v>
      </c>
      <c r="P1154" s="26">
        <f t="shared" si="4641"/>
        <v>-1.4057741734722518E-2</v>
      </c>
      <c r="Q1154" s="26">
        <f t="shared" si="4641"/>
        <v>3.4547975047034329E-2</v>
      </c>
      <c r="R1154" s="26">
        <f t="shared" si="4641"/>
        <v>6.8469065522727357E-2</v>
      </c>
      <c r="S1154" s="26">
        <f t="shared" si="4641"/>
        <v>7.5956041516345607E-2</v>
      </c>
      <c r="T1154" s="26">
        <f t="shared" si="4641"/>
        <v>4.0365361119862886E-2</v>
      </c>
      <c r="U1154" s="26">
        <f t="shared" si="4641"/>
        <v>3.0155555013457569E-2</v>
      </c>
      <c r="V1154" s="26">
        <f t="shared" si="4641"/>
        <v>5.0847826494052839E-2</v>
      </c>
      <c r="W1154" s="26">
        <f t="shared" si="4641"/>
        <v>6.8173979558733722E-2</v>
      </c>
      <c r="X1154" s="26">
        <f t="shared" si="4641"/>
        <v>4.8703206848089931E-2</v>
      </c>
      <c r="Y1154" s="26">
        <f t="shared" si="4641"/>
        <v>7.1799621471429154E-2</v>
      </c>
      <c r="Z1154" s="26">
        <f t="shared" si="4641"/>
        <v>5.2812600489822836E-2</v>
      </c>
      <c r="AA1154" s="26">
        <f t="shared" si="4641"/>
        <v>3.0035865377142645E-3</v>
      </c>
      <c r="AB1154" s="26">
        <f t="shared" si="4641"/>
        <v>3.9955847032524527E-3</v>
      </c>
      <c r="AC1154" s="26">
        <f t="shared" si="4641"/>
        <v>1.8427852432518321E-2</v>
      </c>
      <c r="AD1154" s="26">
        <f t="shared" si="4641"/>
        <v>-7.4420042070003634E-2</v>
      </c>
      <c r="AE1154" s="26">
        <f t="shared" si="4641"/>
        <v>5.8352420477121747E-2</v>
      </c>
      <c r="AF1154" s="26">
        <f t="shared" si="4641"/>
        <v>-2.0453020548390932E-2</v>
      </c>
      <c r="AG1154" s="26">
        <f t="shared" si="4641"/>
        <v>-2.0796715935498367E-2</v>
      </c>
      <c r="AH1154" s="26">
        <f t="shared" si="4641"/>
        <v>-4.0658987867435603E-2</v>
      </c>
      <c r="AI1154" s="26">
        <f t="shared" si="4641"/>
        <v>3.903183097548335E-2</v>
      </c>
      <c r="AJ1154" s="26">
        <f t="shared" si="4641"/>
        <v>1.7824794701646107E-2</v>
      </c>
    </row>
    <row r="1155" spans="1:36" x14ac:dyDescent="0.2">
      <c r="A1155" s="2" t="str">
        <f t="shared" si="4637"/>
        <v>YE Aug-08</v>
      </c>
      <c r="B1155" s="26">
        <f t="shared" ref="B1155:AJ1155" si="4642">IF(OR(B733="C",B745="C"),"C",(B745/B733)-1)</f>
        <v>-3.3453152797221164E-2</v>
      </c>
      <c r="C1155" s="26">
        <f t="shared" si="4642"/>
        <v>3.5104907800138641E-2</v>
      </c>
      <c r="D1155" s="26">
        <f t="shared" si="4642"/>
        <v>-5.2094217304611723E-2</v>
      </c>
      <c r="E1155" s="26">
        <f t="shared" si="4642"/>
        <v>-3.733159841269551E-2</v>
      </c>
      <c r="F1155" s="26">
        <f t="shared" si="4642"/>
        <v>2.6592465197780468E-2</v>
      </c>
      <c r="G1155" s="26">
        <f t="shared" si="4642"/>
        <v>1.3229399438304812E-2</v>
      </c>
      <c r="H1155" s="26">
        <f t="shared" si="4642"/>
        <v>-6.4421732258407749E-2</v>
      </c>
      <c r="I1155" s="26">
        <f t="shared" si="4642"/>
        <v>-0.11282963308503036</v>
      </c>
      <c r="J1155" s="26">
        <f t="shared" si="4642"/>
        <v>3.2264369126532966E-2</v>
      </c>
      <c r="K1155" s="26">
        <f t="shared" si="4642"/>
        <v>3.1453179711025125E-2</v>
      </c>
      <c r="L1155" s="26">
        <f t="shared" si="4642"/>
        <v>-1.8998160930609909E-2</v>
      </c>
      <c r="M1155" s="26">
        <f t="shared" si="4642"/>
        <v>-7.2384465309108692E-2</v>
      </c>
      <c r="N1155" s="26">
        <f t="shared" si="4642"/>
        <v>-2.0188019877548702E-2</v>
      </c>
      <c r="O1155" s="26">
        <f t="shared" si="4642"/>
        <v>5.5501739841006037E-2</v>
      </c>
      <c r="P1155" s="26">
        <f t="shared" si="4642"/>
        <v>-2.2149018864347281E-2</v>
      </c>
      <c r="Q1155" s="26">
        <f t="shared" si="4642"/>
        <v>2.1720273071664131E-2</v>
      </c>
      <c r="R1155" s="26">
        <f t="shared" si="4642"/>
        <v>6.3873722605941374E-2</v>
      </c>
      <c r="S1155" s="26">
        <f t="shared" si="4642"/>
        <v>7.2503989077151942E-2</v>
      </c>
      <c r="T1155" s="26">
        <f t="shared" si="4642"/>
        <v>3.601692203775464E-2</v>
      </c>
      <c r="U1155" s="26">
        <f t="shared" si="4642"/>
        <v>1.6937166181209884E-2</v>
      </c>
      <c r="V1155" s="26">
        <f t="shared" si="4642"/>
        <v>4.0723213190101193E-2</v>
      </c>
      <c r="W1155" s="26">
        <f t="shared" si="4642"/>
        <v>5.33269788476749E-2</v>
      </c>
      <c r="X1155" s="26">
        <f t="shared" si="4642"/>
        <v>6.0632153792554488E-2</v>
      </c>
      <c r="Y1155" s="26">
        <f t="shared" si="4642"/>
        <v>4.1237482686705018E-2</v>
      </c>
      <c r="Z1155" s="26">
        <f t="shared" si="4642"/>
        <v>4.2951354509261686E-2</v>
      </c>
      <c r="AA1155" s="26">
        <f t="shared" si="4642"/>
        <v>-1.7660682579455633E-3</v>
      </c>
      <c r="AB1155" s="26">
        <f t="shared" si="4642"/>
        <v>-2.5605085338148759E-2</v>
      </c>
      <c r="AC1155" s="26">
        <f t="shared" si="4642"/>
        <v>1.4668262474168525E-2</v>
      </c>
      <c r="AD1155" s="26">
        <f t="shared" si="4642"/>
        <v>-8.7711409063104484E-2</v>
      </c>
      <c r="AE1155" s="26">
        <f t="shared" si="4642"/>
        <v>3.8966598298810551E-2</v>
      </c>
      <c r="AF1155" s="26">
        <f t="shared" si="4642"/>
        <v>-2.3902675394713802E-2</v>
      </c>
      <c r="AG1155" s="26">
        <f t="shared" si="4642"/>
        <v>-4.3718516967391485E-2</v>
      </c>
      <c r="AH1155" s="26">
        <f t="shared" si="4642"/>
        <v>-4.4793066209100618E-2</v>
      </c>
      <c r="AI1155" s="26">
        <f t="shared" si="4642"/>
        <v>3.7761559425377511E-2</v>
      </c>
      <c r="AJ1155" s="26">
        <f t="shared" si="4642"/>
        <v>1.118831246276053E-2</v>
      </c>
    </row>
    <row r="1156" spans="1:36" x14ac:dyDescent="0.2">
      <c r="A1156" s="2" t="str">
        <f t="shared" si="4637"/>
        <v>YE Sep-08</v>
      </c>
      <c r="B1156" s="26">
        <f t="shared" ref="B1156:AJ1156" si="4643">IF(OR(B734="C",B746="C"),"C",(B746/B734)-1)</f>
        <v>-3.8832468911936369E-2</v>
      </c>
      <c r="C1156" s="26">
        <f t="shared" si="4643"/>
        <v>2.6157601824236876E-2</v>
      </c>
      <c r="D1156" s="26">
        <f t="shared" si="4643"/>
        <v>-5.4446741816777777E-2</v>
      </c>
      <c r="E1156" s="26">
        <f t="shared" si="4643"/>
        <v>-5.2267559228457938E-2</v>
      </c>
      <c r="F1156" s="26">
        <f t="shared" si="4643"/>
        <v>1.9002584675740231E-2</v>
      </c>
      <c r="G1156" s="26">
        <f t="shared" si="4643"/>
        <v>-9.5060621023194125E-3</v>
      </c>
      <c r="H1156" s="26">
        <f t="shared" si="4643"/>
        <v>-6.9891162001175178E-2</v>
      </c>
      <c r="I1156" s="26">
        <f t="shared" si="4643"/>
        <v>-0.1201809935000927</v>
      </c>
      <c r="J1156" s="26">
        <f t="shared" si="4643"/>
        <v>1.4650925883392452E-2</v>
      </c>
      <c r="K1156" s="26">
        <f t="shared" si="4643"/>
        <v>4.1177305827704513E-2</v>
      </c>
      <c r="L1156" s="26">
        <f t="shared" si="4643"/>
        <v>-2.3337772031770343E-2</v>
      </c>
      <c r="M1156" s="26">
        <f t="shared" si="4643"/>
        <v>-5.932654252903391E-2</v>
      </c>
      <c r="N1156" s="26">
        <f t="shared" si="4643"/>
        <v>-2.5816500779736518E-2</v>
      </c>
      <c r="O1156" s="26">
        <f t="shared" si="4643"/>
        <v>6.2728590906139692E-2</v>
      </c>
      <c r="P1156" s="26">
        <f t="shared" si="4643"/>
        <v>-4.7108887278168754E-2</v>
      </c>
      <c r="Q1156" s="26">
        <f t="shared" si="4643"/>
        <v>1.2204961698487393E-2</v>
      </c>
      <c r="R1156" s="26">
        <f t="shared" si="4643"/>
        <v>6.1668759449555299E-2</v>
      </c>
      <c r="S1156" s="26">
        <f t="shared" si="4643"/>
        <v>6.8172438009832081E-2</v>
      </c>
      <c r="T1156" s="26">
        <f t="shared" si="4643"/>
        <v>2.1194678566227365E-2</v>
      </c>
      <c r="U1156" s="26">
        <f t="shared" si="4643"/>
        <v>2.2430660598921737E-2</v>
      </c>
      <c r="V1156" s="26">
        <f t="shared" si="4643"/>
        <v>3.9381689407739673E-2</v>
      </c>
      <c r="W1156" s="26">
        <f t="shared" si="4643"/>
        <v>3.35666635347176E-2</v>
      </c>
      <c r="X1156" s="26">
        <f t="shared" si="4643"/>
        <v>6.9111344799122509E-2</v>
      </c>
      <c r="Y1156" s="26">
        <f t="shared" si="4643"/>
        <v>1.1205406254911177E-2</v>
      </c>
      <c r="Z1156" s="26">
        <f t="shared" si="4643"/>
        <v>3.9710388455075574E-2</v>
      </c>
      <c r="AA1156" s="26">
        <f t="shared" si="4643"/>
        <v>-1.0682931933383322E-2</v>
      </c>
      <c r="AB1156" s="26">
        <f t="shared" si="4643"/>
        <v>-4.6839457745071034E-2</v>
      </c>
      <c r="AC1156" s="26">
        <f t="shared" si="4643"/>
        <v>9.6983689896208425E-3</v>
      </c>
      <c r="AD1156" s="26">
        <f t="shared" si="4643"/>
        <v>-9.1158914664594359E-2</v>
      </c>
      <c r="AE1156" s="26">
        <f t="shared" si="4643"/>
        <v>1.7643126142371734E-2</v>
      </c>
      <c r="AF1156" s="26">
        <f t="shared" si="4643"/>
        <v>-2.3225848414640482E-2</v>
      </c>
      <c r="AG1156" s="26">
        <f t="shared" si="4643"/>
        <v>-6.2804429739913625E-2</v>
      </c>
      <c r="AH1156" s="26">
        <f t="shared" si="4643"/>
        <v>-4.5741040044828707E-2</v>
      </c>
      <c r="AI1156" s="26">
        <f t="shared" si="4643"/>
        <v>3.6301650137703145E-2</v>
      </c>
      <c r="AJ1156" s="26">
        <f t="shared" si="4643"/>
        <v>4.659299876873968E-3</v>
      </c>
    </row>
    <row r="1157" spans="1:36" x14ac:dyDescent="0.2">
      <c r="A1157" s="2" t="str">
        <f t="shared" si="4637"/>
        <v>YE Oct-08</v>
      </c>
      <c r="B1157" s="26">
        <f t="shared" ref="B1157:AJ1157" si="4644">IF(OR(B735="C",B747="C"),"C",(B747/B735)-1)</f>
        <v>-3.2826604800029413E-2</v>
      </c>
      <c r="C1157" s="26">
        <f t="shared" si="4644"/>
        <v>3.1418489394326343E-2</v>
      </c>
      <c r="D1157" s="26">
        <f t="shared" si="4644"/>
        <v>-4.6667325934770854E-2</v>
      </c>
      <c r="E1157" s="26">
        <f t="shared" si="4644"/>
        <v>-5.2631723607179159E-2</v>
      </c>
      <c r="F1157" s="26">
        <f t="shared" si="4644"/>
        <v>2.1777223558728798E-2</v>
      </c>
      <c r="G1157" s="26">
        <f t="shared" si="4644"/>
        <v>-9.9625380536069175E-3</v>
      </c>
      <c r="H1157" s="26">
        <f t="shared" si="4644"/>
        <v>-5.2453833302251174E-2</v>
      </c>
      <c r="I1157" s="26">
        <f t="shared" si="4644"/>
        <v>-0.11902781729443435</v>
      </c>
      <c r="J1157" s="26">
        <f t="shared" si="4644"/>
        <v>1.9975409880461648E-2</v>
      </c>
      <c r="K1157" s="26">
        <f t="shared" si="4644"/>
        <v>3.5805084745762716E-2</v>
      </c>
      <c r="L1157" s="26">
        <f t="shared" si="4644"/>
        <v>-2.6804761282461453E-2</v>
      </c>
      <c r="M1157" s="26">
        <f t="shared" si="4644"/>
        <v>-8.2326924550385483E-3</v>
      </c>
      <c r="N1157" s="26">
        <f t="shared" si="4644"/>
        <v>-1.1503057504132164E-2</v>
      </c>
      <c r="O1157" s="26">
        <f t="shared" si="4644"/>
        <v>8.9723968000694709E-2</v>
      </c>
      <c r="P1157" s="26">
        <f t="shared" si="4644"/>
        <v>-4.9486591751924158E-2</v>
      </c>
      <c r="Q1157" s="26">
        <f t="shared" si="4644"/>
        <v>2.0448308521747505E-2</v>
      </c>
      <c r="R1157" s="26">
        <f t="shared" si="4644"/>
        <v>7.7804544029567602E-2</v>
      </c>
      <c r="S1157" s="26">
        <f t="shared" si="4644"/>
        <v>8.42723653759474E-2</v>
      </c>
      <c r="T1157" s="26">
        <f t="shared" si="4644"/>
        <v>2.7129048591633342E-2</v>
      </c>
      <c r="U1157" s="26">
        <f t="shared" si="4644"/>
        <v>2.2394242450450408E-2</v>
      </c>
      <c r="V1157" s="26">
        <f t="shared" si="4644"/>
        <v>3.7341205824030999E-2</v>
      </c>
      <c r="W1157" s="26">
        <f t="shared" si="4644"/>
        <v>3.5303323668977482E-2</v>
      </c>
      <c r="X1157" s="26">
        <f t="shared" si="4644"/>
        <v>7.5199932058486407E-2</v>
      </c>
      <c r="Y1157" s="26">
        <f t="shared" si="4644"/>
        <v>2.710562132050387E-2</v>
      </c>
      <c r="Z1157" s="26">
        <f t="shared" si="4644"/>
        <v>3.941428271636882E-2</v>
      </c>
      <c r="AA1157" s="26">
        <f t="shared" si="4644"/>
        <v>-2.1407440467962058E-3</v>
      </c>
      <c r="AB1157" s="26">
        <f t="shared" si="4644"/>
        <v>-4.4648336811096145E-2</v>
      </c>
      <c r="AC1157" s="26">
        <f t="shared" si="4644"/>
        <v>-3.3379131299682285E-4</v>
      </c>
      <c r="AD1157" s="26">
        <f t="shared" si="4644"/>
        <v>-8.9570912390859792E-2</v>
      </c>
      <c r="AE1157" s="26">
        <f t="shared" si="4644"/>
        <v>2.7500246998962696E-2</v>
      </c>
      <c r="AF1157" s="26">
        <f t="shared" si="4644"/>
        <v>-1.650409056991109E-2</v>
      </c>
      <c r="AG1157" s="26">
        <f t="shared" si="4644"/>
        <v>-5.2004258470653597E-2</v>
      </c>
      <c r="AH1157" s="26">
        <f t="shared" si="4644"/>
        <v>-4.2287374168310188E-2</v>
      </c>
      <c r="AI1157" s="26">
        <f t="shared" si="4644"/>
        <v>3.7859658716245637E-2</v>
      </c>
      <c r="AJ1157" s="26">
        <f t="shared" si="4644"/>
        <v>8.8008051996901759E-3</v>
      </c>
    </row>
    <row r="1158" spans="1:36" x14ac:dyDescent="0.2">
      <c r="A1158" s="2" t="str">
        <f t="shared" si="4637"/>
        <v>YE Nov-08</v>
      </c>
      <c r="B1158" s="26">
        <f t="shared" ref="B1158:AJ1158" si="4645">IF(OR(B736="C",B748="C"),"C",(B748/B736)-1)</f>
        <v>-2.9847425044764453E-2</v>
      </c>
      <c r="C1158" s="26">
        <f t="shared" si="4645"/>
        <v>1.6687322977922747E-2</v>
      </c>
      <c r="D1158" s="26">
        <f t="shared" si="4645"/>
        <v>-4.3013688924576576E-2</v>
      </c>
      <c r="E1158" s="26">
        <f t="shared" si="4645"/>
        <v>-4.3173855816296181E-2</v>
      </c>
      <c r="F1158" s="26">
        <f t="shared" si="4645"/>
        <v>1.1699239080441126E-2</v>
      </c>
      <c r="G1158" s="26">
        <f t="shared" si="4645"/>
        <v>-2.7551636469790641E-2</v>
      </c>
      <c r="H1158" s="26">
        <f t="shared" si="4645"/>
        <v>-3.6983770453822618E-2</v>
      </c>
      <c r="I1158" s="26">
        <f t="shared" si="4645"/>
        <v>-0.10621343443295106</v>
      </c>
      <c r="J1158" s="26">
        <f t="shared" si="4645"/>
        <v>2.2659249137874982E-2</v>
      </c>
      <c r="K1158" s="26">
        <f t="shared" si="4645"/>
        <v>3.0822960835271029E-2</v>
      </c>
      <c r="L1158" s="26">
        <f t="shared" si="4645"/>
        <v>-2.5354933173080019E-2</v>
      </c>
      <c r="M1158" s="26">
        <f t="shared" si="4645"/>
        <v>3.2162944790476988E-3</v>
      </c>
      <c r="N1158" s="26">
        <f t="shared" si="4645"/>
        <v>-1.726407894272608E-2</v>
      </c>
      <c r="O1158" s="26">
        <f t="shared" si="4645"/>
        <v>6.5328190278772125E-2</v>
      </c>
      <c r="P1158" s="26">
        <f t="shared" si="4645"/>
        <v>-5.7905744562186334E-2</v>
      </c>
      <c r="Q1158" s="26">
        <f t="shared" si="4645"/>
        <v>1.8762116092104097E-2</v>
      </c>
      <c r="R1158" s="26">
        <f t="shared" si="4645"/>
        <v>7.9423540151251082E-2</v>
      </c>
      <c r="S1158" s="26">
        <f t="shared" si="4645"/>
        <v>8.7272004051219598E-2</v>
      </c>
      <c r="T1158" s="26">
        <f t="shared" si="4645"/>
        <v>2.1542045602159554E-2</v>
      </c>
      <c r="U1158" s="26">
        <f t="shared" si="4645"/>
        <v>1.6269772068179256E-2</v>
      </c>
      <c r="V1158" s="26">
        <f t="shared" si="4645"/>
        <v>2.741537775141234E-2</v>
      </c>
      <c r="W1158" s="26">
        <f t="shared" si="4645"/>
        <v>3.4148905731187229E-2</v>
      </c>
      <c r="X1158" s="26">
        <f t="shared" si="4645"/>
        <v>7.3900531079109877E-2</v>
      </c>
      <c r="Y1158" s="26">
        <f t="shared" si="4645"/>
        <v>2.213875404052934E-2</v>
      </c>
      <c r="Z1158" s="26">
        <f t="shared" si="4645"/>
        <v>3.0898510422262104E-2</v>
      </c>
      <c r="AA1158" s="26">
        <f t="shared" si="4645"/>
        <v>-1.3726955497431748E-3</v>
      </c>
      <c r="AB1158" s="26">
        <f t="shared" si="4645"/>
        <v>-6.0123893837098819E-2</v>
      </c>
      <c r="AC1158" s="26">
        <f t="shared" si="4645"/>
        <v>-1.0549586169826375E-2</v>
      </c>
      <c r="AD1158" s="26">
        <f t="shared" si="4645"/>
        <v>-8.7965465037042501E-2</v>
      </c>
      <c r="AE1158" s="26">
        <f t="shared" si="4645"/>
        <v>2.8859693917026474E-2</v>
      </c>
      <c r="AF1158" s="26">
        <f t="shared" si="4645"/>
        <v>-1.3412967783869467E-2</v>
      </c>
      <c r="AG1158" s="26">
        <f t="shared" si="4645"/>
        <v>-7.1200073119458862E-2</v>
      </c>
      <c r="AH1158" s="26">
        <f t="shared" si="4645"/>
        <v>-3.8442088702427379E-2</v>
      </c>
      <c r="AI1158" s="26">
        <f t="shared" si="4645"/>
        <v>3.3747596341390684E-2</v>
      </c>
      <c r="AJ1158" s="26">
        <f t="shared" si="4645"/>
        <v>3.6040249244411182E-3</v>
      </c>
    </row>
    <row r="1159" spans="1:36" x14ac:dyDescent="0.2">
      <c r="A1159" s="2" t="str">
        <f t="shared" si="4637"/>
        <v>YE Dec-08</v>
      </c>
      <c r="B1159" s="26">
        <f t="shared" ref="B1159:AJ1159" si="4646">IF(OR(B737="C",B749="C"),"C",(B749/B737)-1)</f>
        <v>-4.2503136039551026E-2</v>
      </c>
      <c r="C1159" s="26">
        <f t="shared" si="4646"/>
        <v>1.7115994449079741E-2</v>
      </c>
      <c r="D1159" s="26">
        <f t="shared" si="4646"/>
        <v>-2.6660671266448888E-2</v>
      </c>
      <c r="E1159" s="26">
        <f t="shared" si="4646"/>
        <v>-2.9581953943793704E-2</v>
      </c>
      <c r="F1159" s="26">
        <f t="shared" si="4646"/>
        <v>1.2656269775424001E-4</v>
      </c>
      <c r="G1159" s="26">
        <f t="shared" si="4646"/>
        <v>-2.7719586285457898E-2</v>
      </c>
      <c r="H1159" s="26">
        <f t="shared" si="4646"/>
        <v>-2.7364280996768908E-2</v>
      </c>
      <c r="I1159" s="26">
        <f t="shared" si="4646"/>
        <v>-0.11540679846976021</v>
      </c>
      <c r="J1159" s="26">
        <f t="shared" si="4646"/>
        <v>-2.6793300480054349E-2</v>
      </c>
      <c r="K1159" s="26">
        <f t="shared" si="4646"/>
        <v>2.1532465321483674E-2</v>
      </c>
      <c r="L1159" s="26">
        <f t="shared" si="4646"/>
        <v>-2.8023894774628855E-2</v>
      </c>
      <c r="M1159" s="26">
        <f t="shared" si="4646"/>
        <v>1.3666010698153208E-2</v>
      </c>
      <c r="N1159" s="26">
        <f t="shared" si="4646"/>
        <v>-1.7891519988691096E-2</v>
      </c>
      <c r="O1159" s="26">
        <f t="shared" si="4646"/>
        <v>2.6475010083971906E-2</v>
      </c>
      <c r="P1159" s="26">
        <f t="shared" si="4646"/>
        <v>-4.5028821831244237E-2</v>
      </c>
      <c r="Q1159" s="26">
        <f t="shared" si="4646"/>
        <v>2.3615337796713431E-2</v>
      </c>
      <c r="R1159" s="26">
        <f t="shared" si="4646"/>
        <v>6.8058809347265381E-2</v>
      </c>
      <c r="S1159" s="26">
        <f t="shared" si="4646"/>
        <v>7.3836739004227825E-2</v>
      </c>
      <c r="T1159" s="26">
        <f t="shared" si="4646"/>
        <v>1.7139975514320671E-2</v>
      </c>
      <c r="U1159" s="26">
        <f t="shared" si="4646"/>
        <v>9.4574235149957886E-3</v>
      </c>
      <c r="V1159" s="26">
        <f t="shared" si="4646"/>
        <v>1.74373942057513E-2</v>
      </c>
      <c r="W1159" s="26">
        <f t="shared" si="4646"/>
        <v>4.2565671092789525E-2</v>
      </c>
      <c r="X1159" s="26">
        <f t="shared" si="4646"/>
        <v>7.9809220985691542E-2</v>
      </c>
      <c r="Y1159" s="26">
        <f t="shared" si="4646"/>
        <v>4.150085050832697E-2</v>
      </c>
      <c r="Z1159" s="26">
        <f t="shared" si="4646"/>
        <v>2.4680441589998825E-2</v>
      </c>
      <c r="AA1159" s="26">
        <f t="shared" si="4646"/>
        <v>-6.2003993772690169E-3</v>
      </c>
      <c r="AB1159" s="26">
        <f t="shared" si="4646"/>
        <v>-6.1477936695702007E-2</v>
      </c>
      <c r="AC1159" s="26">
        <f t="shared" si="4646"/>
        <v>-1.8311144256077383E-2</v>
      </c>
      <c r="AD1159" s="26">
        <f t="shared" si="4646"/>
        <v>-9.2658985927596915E-2</v>
      </c>
      <c r="AE1159" s="26">
        <f t="shared" si="4646"/>
        <v>4.1205138186064527E-2</v>
      </c>
      <c r="AF1159" s="26">
        <f t="shared" si="4646"/>
        <v>-9.508523268811464E-3</v>
      </c>
      <c r="AG1159" s="26">
        <f t="shared" si="4646"/>
        <v>-8.1713487647961158E-2</v>
      </c>
      <c r="AH1159" s="26">
        <f t="shared" si="4646"/>
        <v>-3.5000493659995247E-2</v>
      </c>
      <c r="AI1159" s="26">
        <f t="shared" si="4646"/>
        <v>3.2100198312968953E-2</v>
      </c>
      <c r="AJ1159" s="26">
        <f t="shared" si="4646"/>
        <v>2.4214312836101648E-4</v>
      </c>
    </row>
    <row r="1160" spans="1:36" x14ac:dyDescent="0.2">
      <c r="A1160" s="2" t="str">
        <f t="shared" si="4637"/>
        <v>YE Jan-09</v>
      </c>
      <c r="B1160" s="26">
        <f t="shared" ref="B1160:AJ1160" si="4647">IF(OR(B738="C",B750="C"),"C",(B750/B738)-1)</f>
        <v>-5.9423805307736055E-2</v>
      </c>
      <c r="C1160" s="26">
        <f t="shared" si="4647"/>
        <v>5.2074600705267482E-3</v>
      </c>
      <c r="D1160" s="26">
        <f t="shared" si="4647"/>
        <v>-2.5083789608443374E-2</v>
      </c>
      <c r="E1160" s="26">
        <f t="shared" si="4647"/>
        <v>-3.2350020640640853E-2</v>
      </c>
      <c r="F1160" s="26">
        <f t="shared" si="4647"/>
        <v>-1.5345248241587006E-2</v>
      </c>
      <c r="G1160" s="26">
        <f t="shared" si="4647"/>
        <v>-4.3249807650548644E-2</v>
      </c>
      <c r="H1160" s="26">
        <f t="shared" si="4647"/>
        <v>-2.7803619315592498E-2</v>
      </c>
      <c r="I1160" s="26">
        <f t="shared" si="4647"/>
        <v>-3.6484973966590117E-2</v>
      </c>
      <c r="J1160" s="26">
        <f t="shared" si="4647"/>
        <v>-7.3919252509540012E-2</v>
      </c>
      <c r="K1160" s="26">
        <f t="shared" si="4647"/>
        <v>2.4529509481723277E-2</v>
      </c>
      <c r="L1160" s="26">
        <f t="shared" si="4647"/>
        <v>-1.8368838918983221E-2</v>
      </c>
      <c r="M1160" s="26">
        <f t="shared" si="4647"/>
        <v>1.958459038598992E-2</v>
      </c>
      <c r="N1160" s="26">
        <f t="shared" si="4647"/>
        <v>-6.9217284781027955E-3</v>
      </c>
      <c r="O1160" s="26">
        <f t="shared" si="4647"/>
        <v>2.3183421471080212E-2</v>
      </c>
      <c r="P1160" s="26">
        <f t="shared" si="4647"/>
        <v>-3.797120536666021E-2</v>
      </c>
      <c r="Q1160" s="26">
        <f t="shared" si="4647"/>
        <v>9.2214445486686891E-3</v>
      </c>
      <c r="R1160" s="26">
        <f t="shared" si="4647"/>
        <v>5.5232550253948576E-2</v>
      </c>
      <c r="S1160" s="26">
        <f t="shared" si="4647"/>
        <v>6.1277286854482416E-2</v>
      </c>
      <c r="T1160" s="26">
        <f t="shared" si="4647"/>
        <v>-2.7621191858661076E-3</v>
      </c>
      <c r="U1160" s="26">
        <f t="shared" si="4647"/>
        <v>-3.5796639244446427E-3</v>
      </c>
      <c r="V1160" s="26">
        <f t="shared" si="4647"/>
        <v>-3.9665990734060186E-3</v>
      </c>
      <c r="W1160" s="26">
        <f t="shared" si="4647"/>
        <v>2.6548206993154189E-2</v>
      </c>
      <c r="X1160" s="26">
        <f t="shared" si="4647"/>
        <v>0.10014587232214045</v>
      </c>
      <c r="Y1160" s="26">
        <f t="shared" si="4647"/>
        <v>5.9832112176380292E-2</v>
      </c>
      <c r="Z1160" s="26">
        <f t="shared" si="4647"/>
        <v>8.5271285215751114E-3</v>
      </c>
      <c r="AA1160" s="26">
        <f t="shared" si="4647"/>
        <v>-7.9541738230475278E-3</v>
      </c>
      <c r="AB1160" s="26">
        <f t="shared" si="4647"/>
        <v>-3.5646397252647288E-2</v>
      </c>
      <c r="AC1160" s="26">
        <f t="shared" si="4647"/>
        <v>-2.0213207808389866E-2</v>
      </c>
      <c r="AD1160" s="26">
        <f t="shared" si="4647"/>
        <v>-7.2504182933630812E-2</v>
      </c>
      <c r="AE1160" s="26">
        <f t="shared" si="4647"/>
        <v>-5.0443257968177946E-3</v>
      </c>
      <c r="AF1160" s="26">
        <f t="shared" si="4647"/>
        <v>-2.1599054531952211E-3</v>
      </c>
      <c r="AG1160" s="26">
        <f t="shared" si="4647"/>
        <v>-9.4400607329361175E-2</v>
      </c>
      <c r="AH1160" s="26">
        <f t="shared" si="4647"/>
        <v>-3.0712237376208984E-2</v>
      </c>
      <c r="AI1160" s="26">
        <f t="shared" si="4647"/>
        <v>3.8901162671150624E-2</v>
      </c>
      <c r="AJ1160" s="26">
        <f t="shared" si="4647"/>
        <v>-7.3587535740421428E-3</v>
      </c>
    </row>
    <row r="1161" spans="1:36" x14ac:dyDescent="0.2">
      <c r="A1161" s="2" t="str">
        <f t="shared" si="4637"/>
        <v>YE Feb-09</v>
      </c>
      <c r="B1161" s="26">
        <f t="shared" ref="B1161:AJ1161" si="4648">IF(OR(B739="C",B751="C"),"C",(B751/B739)-1)</f>
        <v>-6.681793563665761E-2</v>
      </c>
      <c r="C1161" s="26">
        <f t="shared" si="4648"/>
        <v>-9.5613042400075621E-3</v>
      </c>
      <c r="D1161" s="26">
        <f t="shared" si="4648"/>
        <v>-9.6004579868268491E-3</v>
      </c>
      <c r="E1161" s="26">
        <f t="shared" si="4648"/>
        <v>-3.9425270473530838E-2</v>
      </c>
      <c r="F1161" s="26">
        <f t="shared" si="4648"/>
        <v>-1.9394444707255154E-2</v>
      </c>
      <c r="G1161" s="26">
        <f t="shared" si="4648"/>
        <v>-7.2703655575021453E-2</v>
      </c>
      <c r="H1161" s="26">
        <f t="shared" si="4648"/>
        <v>-2.7406080146937684E-2</v>
      </c>
      <c r="I1161" s="26">
        <f t="shared" si="4648"/>
        <v>-1.7814190925748985E-3</v>
      </c>
      <c r="J1161" s="26">
        <f t="shared" si="4648"/>
        <v>-0.10442128877700174</v>
      </c>
      <c r="K1161" s="26">
        <f t="shared" si="4648"/>
        <v>1.7149388189331649E-2</v>
      </c>
      <c r="L1161" s="26">
        <f t="shared" si="4648"/>
        <v>-2.7768221768465939E-2</v>
      </c>
      <c r="M1161" s="26">
        <f t="shared" si="4648"/>
        <v>3.98599002550728E-2</v>
      </c>
      <c r="N1161" s="26">
        <f t="shared" si="4648"/>
        <v>-2.0987649676664555E-2</v>
      </c>
      <c r="O1161" s="26">
        <f t="shared" si="4648"/>
        <v>5.2098126466163741E-2</v>
      </c>
      <c r="P1161" s="26">
        <f t="shared" si="4648"/>
        <v>-5.6471471899749992E-2</v>
      </c>
      <c r="Q1161" s="26">
        <f t="shared" si="4648"/>
        <v>1.3850024575764008E-2</v>
      </c>
      <c r="R1161" s="26">
        <f t="shared" si="4648"/>
        <v>3.6092175130777449E-2</v>
      </c>
      <c r="S1161" s="26">
        <f t="shared" si="4648"/>
        <v>4.1274936577871291E-2</v>
      </c>
      <c r="T1161" s="26">
        <f t="shared" si="4648"/>
        <v>-1.7898462528504133E-2</v>
      </c>
      <c r="U1161" s="26">
        <f t="shared" si="4648"/>
        <v>-2.1683510855217025E-2</v>
      </c>
      <c r="V1161" s="26">
        <f t="shared" si="4648"/>
        <v>-1.5533203440253773E-2</v>
      </c>
      <c r="W1161" s="26">
        <f t="shared" si="4648"/>
        <v>1.2713910898197289E-2</v>
      </c>
      <c r="X1161" s="26">
        <f t="shared" si="4648"/>
        <v>0.11124136439684507</v>
      </c>
      <c r="Y1161" s="26">
        <f t="shared" si="4648"/>
        <v>4.5034853026362232E-2</v>
      </c>
      <c r="Z1161" s="26">
        <f t="shared" si="4648"/>
        <v>-1.8040929498067682E-3</v>
      </c>
      <c r="AA1161" s="26">
        <f t="shared" si="4648"/>
        <v>-2.1509081805967556E-2</v>
      </c>
      <c r="AB1161" s="26">
        <f t="shared" si="4648"/>
        <v>-1.9657564963120433E-2</v>
      </c>
      <c r="AC1161" s="26">
        <f t="shared" si="4648"/>
        <v>-3.8374981413982212E-2</v>
      </c>
      <c r="AD1161" s="26">
        <f t="shared" si="4648"/>
        <v>-6.8843387208481044E-2</v>
      </c>
      <c r="AE1161" s="26">
        <f t="shared" si="4648"/>
        <v>-3.471065200488721E-2</v>
      </c>
      <c r="AF1161" s="26">
        <f t="shared" si="4648"/>
        <v>-1.5192651290012238E-2</v>
      </c>
      <c r="AG1161" s="26">
        <f t="shared" si="4648"/>
        <v>-9.4612670371993279E-2</v>
      </c>
      <c r="AH1161" s="26">
        <f t="shared" si="4648"/>
        <v>-3.6153143813663302E-2</v>
      </c>
      <c r="AI1161" s="26">
        <f t="shared" si="4648"/>
        <v>1.4064206650376665E-2</v>
      </c>
      <c r="AJ1161" s="26">
        <f t="shared" si="4648"/>
        <v>-1.8976206005040019E-2</v>
      </c>
    </row>
    <row r="1162" spans="1:36" x14ac:dyDescent="0.2">
      <c r="A1162" s="2" t="str">
        <f t="shared" si="4637"/>
        <v>YE Mar-09</v>
      </c>
      <c r="B1162" s="26">
        <f t="shared" ref="B1162:AJ1162" si="4649">IF(OR(B740="C",B752="C"),"C",(B752/B740)-1)</f>
        <v>-8.7553579338896736E-2</v>
      </c>
      <c r="C1162" s="26">
        <f t="shared" si="4649"/>
        <v>-1.4753583631029521E-2</v>
      </c>
      <c r="D1162" s="26">
        <f t="shared" si="4649"/>
        <v>-3.4366539422074571E-2</v>
      </c>
      <c r="E1162" s="26">
        <f t="shared" si="4649"/>
        <v>-3.4921632741141795E-2</v>
      </c>
      <c r="F1162" s="26">
        <f t="shared" si="4649"/>
        <v>-4.6142718959275464E-2</v>
      </c>
      <c r="G1162" s="26">
        <f t="shared" si="4649"/>
        <v>-8.6251451137171142E-2</v>
      </c>
      <c r="H1162" s="26">
        <f t="shared" si="4649"/>
        <v>-3.1243815901254357E-2</v>
      </c>
      <c r="I1162" s="26">
        <f t="shared" si="4649"/>
        <v>-3.3105907892696518E-2</v>
      </c>
      <c r="J1162" s="26">
        <f t="shared" si="4649"/>
        <v>-0.11792818328609211</v>
      </c>
      <c r="K1162" s="26">
        <f t="shared" si="4649"/>
        <v>-6.8205918783806885E-3</v>
      </c>
      <c r="L1162" s="26">
        <f t="shared" si="4649"/>
        <v>-4.6114646644778046E-2</v>
      </c>
      <c r="M1162" s="26">
        <f t="shared" si="4649"/>
        <v>4.8634349219335959E-2</v>
      </c>
      <c r="N1162" s="26">
        <f t="shared" si="4649"/>
        <v>-4.3464459303769409E-2</v>
      </c>
      <c r="O1162" s="26">
        <f t="shared" si="4649"/>
        <v>-1.1685733581646596E-2</v>
      </c>
      <c r="P1162" s="26">
        <f t="shared" si="4649"/>
        <v>-0.10532188197348435</v>
      </c>
      <c r="Q1162" s="26">
        <f t="shared" si="4649"/>
        <v>-1.4456110553539681E-2</v>
      </c>
      <c r="R1162" s="26">
        <f t="shared" si="4649"/>
        <v>1.6803945708899981E-2</v>
      </c>
      <c r="S1162" s="26">
        <f t="shared" si="4649"/>
        <v>1.8486393955738478E-2</v>
      </c>
      <c r="T1162" s="26">
        <f t="shared" si="4649"/>
        <v>-4.658793736965805E-2</v>
      </c>
      <c r="U1162" s="26">
        <f t="shared" si="4649"/>
        <v>-5.7132658500924305E-2</v>
      </c>
      <c r="V1162" s="26">
        <f t="shared" si="4649"/>
        <v>-3.9679918838007699E-2</v>
      </c>
      <c r="W1162" s="26">
        <f t="shared" si="4649"/>
        <v>-1.5360702496554857E-2</v>
      </c>
      <c r="X1162" s="26">
        <f t="shared" si="4649"/>
        <v>7.8591081434754795E-2</v>
      </c>
      <c r="Y1162" s="26">
        <f t="shared" si="4649"/>
        <v>1.4345494014096571E-2</v>
      </c>
      <c r="Z1162" s="26">
        <f t="shared" si="4649"/>
        <v>-2.7089104703141742E-2</v>
      </c>
      <c r="AA1162" s="26">
        <f t="shared" si="4649"/>
        <v>-5.3068214013464621E-2</v>
      </c>
      <c r="AB1162" s="26">
        <f t="shared" si="4649"/>
        <v>-4.8875858843843267E-2</v>
      </c>
      <c r="AC1162" s="26">
        <f t="shared" si="4649"/>
        <v>-5.7750141614956507E-2</v>
      </c>
      <c r="AD1162" s="26">
        <f t="shared" si="4649"/>
        <v>-9.3179145701159483E-2</v>
      </c>
      <c r="AE1162" s="26">
        <f t="shared" si="4649"/>
        <v>-0.10103034987725845</v>
      </c>
      <c r="AF1162" s="26">
        <f t="shared" si="4649"/>
        <v>-1.6492367225059201E-2</v>
      </c>
      <c r="AG1162" s="26">
        <f t="shared" si="4649"/>
        <v>-9.8241048400213749E-2</v>
      </c>
      <c r="AH1162" s="26">
        <f t="shared" si="4649"/>
        <v>-4.9861601421622548E-2</v>
      </c>
      <c r="AI1162" s="26">
        <f t="shared" si="4649"/>
        <v>6.249578793665167E-3</v>
      </c>
      <c r="AJ1162" s="26">
        <f t="shared" si="4649"/>
        <v>-3.7177367704109066E-2</v>
      </c>
    </row>
    <row r="1163" spans="1:36" x14ac:dyDescent="0.2">
      <c r="A1163" s="2" t="str">
        <f t="shared" si="4637"/>
        <v>YE Apr-09</v>
      </c>
      <c r="B1163" s="26">
        <f t="shared" ref="B1163:AJ1163" si="4650">IF(OR(B741="C",B753="C"),"C",(B753/B741)-1)</f>
        <v>-7.1369507966618673E-2</v>
      </c>
      <c r="C1163" s="26">
        <f t="shared" si="4650"/>
        <v>-2.2401584513938033E-2</v>
      </c>
      <c r="D1163" s="26">
        <f t="shared" si="4650"/>
        <v>1.1109683851887153E-2</v>
      </c>
      <c r="E1163" s="26">
        <f t="shared" si="4650"/>
        <v>-2.8065548890723324E-2</v>
      </c>
      <c r="F1163" s="26">
        <f t="shared" si="4650"/>
        <v>-3.3369152602916285E-2</v>
      </c>
      <c r="G1163" s="26">
        <f t="shared" si="4650"/>
        <v>-7.7232709232248453E-2</v>
      </c>
      <c r="H1163" s="26">
        <f t="shared" si="4650"/>
        <v>-9.0272900445149684E-3</v>
      </c>
      <c r="I1163" s="26">
        <f t="shared" si="4650"/>
        <v>1.0984956679044089E-2</v>
      </c>
      <c r="J1163" s="26">
        <f t="shared" si="4650"/>
        <v>-8.1190812085415454E-2</v>
      </c>
      <c r="K1163" s="26">
        <f t="shared" si="4650"/>
        <v>1.0465181073517016E-2</v>
      </c>
      <c r="L1163" s="26">
        <f t="shared" si="4650"/>
        <v>-2.5508374311383863E-2</v>
      </c>
      <c r="M1163" s="26">
        <f t="shared" si="4650"/>
        <v>6.453188453517722E-2</v>
      </c>
      <c r="N1163" s="26">
        <f t="shared" si="4650"/>
        <v>-5.2717783010914898E-2</v>
      </c>
      <c r="O1163" s="26">
        <f t="shared" si="4650"/>
        <v>9.1981746733369452E-3</v>
      </c>
      <c r="P1163" s="26">
        <f t="shared" si="4650"/>
        <v>-0.10003777683335691</v>
      </c>
      <c r="Q1163" s="26">
        <f t="shared" si="4650"/>
        <v>-2.0075648759934839E-2</v>
      </c>
      <c r="R1163" s="26">
        <f t="shared" si="4650"/>
        <v>1.1331680997686444E-2</v>
      </c>
      <c r="S1163" s="26">
        <f t="shared" si="4650"/>
        <v>1.0489043671185971E-2</v>
      </c>
      <c r="T1163" s="26">
        <f t="shared" si="4650"/>
        <v>-4.1481037516192254E-2</v>
      </c>
      <c r="U1163" s="26">
        <f t="shared" si="4650"/>
        <v>-4.6107512770359627E-2</v>
      </c>
      <c r="V1163" s="26">
        <f t="shared" si="4650"/>
        <v>-3.1986343023877484E-2</v>
      </c>
      <c r="W1163" s="26">
        <f t="shared" si="4650"/>
        <v>-6.4366010884292502E-3</v>
      </c>
      <c r="X1163" s="26">
        <f t="shared" si="4650"/>
        <v>7.8676012807399776E-2</v>
      </c>
      <c r="Y1163" s="26">
        <f t="shared" si="4650"/>
        <v>8.8445985854699316E-3</v>
      </c>
      <c r="Z1163" s="26">
        <f t="shared" si="4650"/>
        <v>-2.0437846466668907E-2</v>
      </c>
      <c r="AA1163" s="26">
        <f t="shared" si="4650"/>
        <v>-5.2937254007768275E-2</v>
      </c>
      <c r="AB1163" s="26">
        <f t="shared" si="4650"/>
        <v>-2.435205203271007E-2</v>
      </c>
      <c r="AC1163" s="26">
        <f t="shared" si="4650"/>
        <v>-5.9329977086923225E-2</v>
      </c>
      <c r="AD1163" s="26">
        <f t="shared" si="4650"/>
        <v>-6.300017146236403E-2</v>
      </c>
      <c r="AE1163" s="26">
        <f t="shared" si="4650"/>
        <v>-6.7395722218849596E-2</v>
      </c>
      <c r="AF1163" s="26">
        <f t="shared" si="4650"/>
        <v>-1.6860703078812156E-2</v>
      </c>
      <c r="AG1163" s="26">
        <f t="shared" si="4650"/>
        <v>-8.4309519881207717E-2</v>
      </c>
      <c r="AH1163" s="26">
        <f t="shared" si="4650"/>
        <v>-3.940983685278332E-2</v>
      </c>
      <c r="AI1163" s="26">
        <f t="shared" si="4650"/>
        <v>-2.3233837403350277E-3</v>
      </c>
      <c r="AJ1163" s="26">
        <f t="shared" si="4650"/>
        <v>-3.0783296651553216E-2</v>
      </c>
    </row>
    <row r="1164" spans="1:36" x14ac:dyDescent="0.2">
      <c r="A1164" s="2" t="str">
        <f t="shared" si="4637"/>
        <v>YE May-09</v>
      </c>
      <c r="B1164" s="26">
        <f t="shared" ref="B1164:AJ1164" si="4651">IF(OR(B742="C",B754="C"),"C",(B754/B742)-1)</f>
        <v>-6.961779646091526E-2</v>
      </c>
      <c r="C1164" s="26">
        <f t="shared" si="4651"/>
        <v>-3.5248347599557972E-2</v>
      </c>
      <c r="D1164" s="26">
        <f t="shared" si="4651"/>
        <v>1.5335295981775854E-2</v>
      </c>
      <c r="E1164" s="26">
        <f t="shared" si="4651"/>
        <v>-3.2352038532252991E-2</v>
      </c>
      <c r="F1164" s="26">
        <f t="shared" si="4651"/>
        <v>-3.2992892092267523E-2</v>
      </c>
      <c r="G1164" s="26">
        <f t="shared" si="4651"/>
        <v>-8.1255660390920359E-2</v>
      </c>
      <c r="H1164" s="26">
        <f t="shared" si="4651"/>
        <v>-1.2946852891698946E-2</v>
      </c>
      <c r="I1164" s="26">
        <f t="shared" si="4651"/>
        <v>2.2688660056950916E-2</v>
      </c>
      <c r="J1164" s="26">
        <f t="shared" si="4651"/>
        <v>-6.1383854350506195E-2</v>
      </c>
      <c r="K1164" s="26">
        <f t="shared" si="4651"/>
        <v>4.6812037585679533E-3</v>
      </c>
      <c r="L1164" s="26">
        <f t="shared" si="4651"/>
        <v>-2.7518222186145747E-2</v>
      </c>
      <c r="M1164" s="26">
        <f t="shared" si="4651"/>
        <v>7.060155433896842E-2</v>
      </c>
      <c r="N1164" s="26">
        <f t="shared" si="4651"/>
        <v>-4.9448940869539437E-2</v>
      </c>
      <c r="O1164" s="26">
        <f t="shared" si="4651"/>
        <v>4.612334554795039E-3</v>
      </c>
      <c r="P1164" s="26">
        <f t="shared" si="4651"/>
        <v>-0.10375377005385455</v>
      </c>
      <c r="Q1164" s="26">
        <f t="shared" si="4651"/>
        <v>-1.9715355090948128E-2</v>
      </c>
      <c r="R1164" s="26">
        <f t="shared" si="4651"/>
        <v>3.6199272101122837E-3</v>
      </c>
      <c r="S1164" s="26">
        <f t="shared" si="4651"/>
        <v>3.2262542886571932E-3</v>
      </c>
      <c r="T1164" s="26">
        <f t="shared" si="4651"/>
        <v>-4.6301362330396056E-2</v>
      </c>
      <c r="U1164" s="26">
        <f t="shared" si="4651"/>
        <v>-4.2817909715715752E-2</v>
      </c>
      <c r="V1164" s="26">
        <f t="shared" si="4651"/>
        <v>-3.5865026215911699E-2</v>
      </c>
      <c r="W1164" s="26">
        <f t="shared" si="4651"/>
        <v>-1.7173493377167004E-2</v>
      </c>
      <c r="X1164" s="26">
        <f t="shared" si="4651"/>
        <v>8.2993853532151718E-2</v>
      </c>
      <c r="Y1164" s="26">
        <f t="shared" si="4651"/>
        <v>-1.272874299919069E-4</v>
      </c>
      <c r="Z1164" s="26">
        <f t="shared" si="4651"/>
        <v>-2.4366580673980232E-2</v>
      </c>
      <c r="AA1164" s="26">
        <f t="shared" si="4651"/>
        <v>-4.751835779864666E-2</v>
      </c>
      <c r="AB1164" s="26">
        <f t="shared" si="4651"/>
        <v>-1.083380954474189E-2</v>
      </c>
      <c r="AC1164" s="26">
        <f t="shared" si="4651"/>
        <v>-6.4910184823401051E-2</v>
      </c>
      <c r="AD1164" s="26">
        <f t="shared" si="4651"/>
        <v>-4.4475303080092288E-2</v>
      </c>
      <c r="AE1164" s="26">
        <f t="shared" si="4651"/>
        <v>-5.8560557929579926E-2</v>
      </c>
      <c r="AF1164" s="26">
        <f t="shared" si="4651"/>
        <v>-1.3489233207629625E-2</v>
      </c>
      <c r="AG1164" s="26">
        <f t="shared" si="4651"/>
        <v>-6.1271429587650861E-2</v>
      </c>
      <c r="AH1164" s="26">
        <f t="shared" si="4651"/>
        <v>-4.8305421407067395E-2</v>
      </c>
      <c r="AI1164" s="26">
        <f t="shared" si="4651"/>
        <v>-4.3772835460004211E-3</v>
      </c>
      <c r="AJ1164" s="26">
        <f t="shared" si="4651"/>
        <v>-3.3863534265721529E-2</v>
      </c>
    </row>
    <row r="1165" spans="1:36" x14ac:dyDescent="0.2">
      <c r="A1165" s="2" t="str">
        <f t="shared" si="4637"/>
        <v>YE Jun-09</v>
      </c>
      <c r="B1165" s="26">
        <f t="shared" ref="B1165:AJ1165" si="4652">IF(OR(B743="C",B755="C"),"C",(B755/B743)-1)</f>
        <v>-6.9170150191557478E-2</v>
      </c>
      <c r="C1165" s="26">
        <f t="shared" si="4652"/>
        <v>-4.1967109119600776E-2</v>
      </c>
      <c r="D1165" s="26">
        <f t="shared" si="4652"/>
        <v>2.205987702916512E-2</v>
      </c>
      <c r="E1165" s="26">
        <f t="shared" si="4652"/>
        <v>-2.2765843937652352E-2</v>
      </c>
      <c r="F1165" s="26">
        <f t="shared" si="4652"/>
        <v>-3.6343380921608159E-2</v>
      </c>
      <c r="G1165" s="26">
        <f t="shared" si="4652"/>
        <v>-8.5356926420217194E-2</v>
      </c>
      <c r="H1165" s="26">
        <f t="shared" si="4652"/>
        <v>-6.0780186613136333E-3</v>
      </c>
      <c r="I1165" s="26">
        <f t="shared" si="4652"/>
        <v>4.277373326746936E-2</v>
      </c>
      <c r="J1165" s="26">
        <f t="shared" si="4652"/>
        <v>-4.8729640010850006E-2</v>
      </c>
      <c r="K1165" s="26">
        <f t="shared" si="4652"/>
        <v>2.3405668852993777E-4</v>
      </c>
      <c r="L1165" s="26">
        <f t="shared" si="4652"/>
        <v>-1.9134201394392258E-2</v>
      </c>
      <c r="M1165" s="26">
        <f t="shared" si="4652"/>
        <v>9.2364774642646141E-2</v>
      </c>
      <c r="N1165" s="26">
        <f t="shared" si="4652"/>
        <v>-4.7871677025801973E-2</v>
      </c>
      <c r="O1165" s="26">
        <f t="shared" si="4652"/>
        <v>9.6422188880980197E-3</v>
      </c>
      <c r="P1165" s="26">
        <f t="shared" si="4652"/>
        <v>-9.8367387868340539E-2</v>
      </c>
      <c r="Q1165" s="26">
        <f t="shared" si="4652"/>
        <v>-1.1856266163818963E-2</v>
      </c>
      <c r="R1165" s="26">
        <f t="shared" si="4652"/>
        <v>-9.0926710989647219E-4</v>
      </c>
      <c r="S1165" s="26">
        <f t="shared" si="4652"/>
        <v>-1.7150423976797224E-4</v>
      </c>
      <c r="T1165" s="26">
        <f t="shared" si="4652"/>
        <v>-5.6481473845671704E-2</v>
      </c>
      <c r="U1165" s="26">
        <f t="shared" si="4652"/>
        <v>-4.5971461487950394E-2</v>
      </c>
      <c r="V1165" s="26">
        <f t="shared" si="4652"/>
        <v>-4.029665980427477E-2</v>
      </c>
      <c r="W1165" s="26">
        <f t="shared" si="4652"/>
        <v>-1.6522120803390883E-2</v>
      </c>
      <c r="X1165" s="26">
        <f t="shared" si="4652"/>
        <v>7.4730413521262751E-2</v>
      </c>
      <c r="Y1165" s="26">
        <f t="shared" si="4652"/>
        <v>1.0013137537596251E-2</v>
      </c>
      <c r="Z1165" s="26">
        <f t="shared" si="4652"/>
        <v>-2.7968484642727165E-2</v>
      </c>
      <c r="AA1165" s="26">
        <f t="shared" si="4652"/>
        <v>-4.0585931313570689E-2</v>
      </c>
      <c r="AB1165" s="26">
        <f t="shared" si="4652"/>
        <v>1.1479852307285654E-3</v>
      </c>
      <c r="AC1165" s="26">
        <f t="shared" si="4652"/>
        <v>-6.1465312675209827E-2</v>
      </c>
      <c r="AD1165" s="26">
        <f t="shared" si="4652"/>
        <v>-2.5543386930109713E-2</v>
      </c>
      <c r="AE1165" s="26">
        <f t="shared" si="4652"/>
        <v>-5.227583546656378E-2</v>
      </c>
      <c r="AF1165" s="26">
        <f t="shared" si="4652"/>
        <v>3.451436889491788E-3</v>
      </c>
      <c r="AG1165" s="26">
        <f t="shared" si="4652"/>
        <v>-5.3848457622042489E-2</v>
      </c>
      <c r="AH1165" s="26">
        <f t="shared" si="4652"/>
        <v>-4.706316991488424E-2</v>
      </c>
      <c r="AI1165" s="26">
        <f t="shared" si="4652"/>
        <v>-4.160363086233021E-3</v>
      </c>
      <c r="AJ1165" s="26">
        <f t="shared" si="4652"/>
        <v>-3.3605141740087108E-2</v>
      </c>
    </row>
    <row r="1166" spans="1:36" x14ac:dyDescent="0.2">
      <c r="A1166" s="2" t="str">
        <f t="shared" si="4637"/>
        <v>YE Jul-09</v>
      </c>
      <c r="B1166" s="26">
        <f t="shared" ref="B1166:AJ1166" si="4653">IF(OR(B744="C",B756="C"),"C",(B756/B744)-1)</f>
        <v>-6.3593686307329644E-2</v>
      </c>
      <c r="C1166" s="26">
        <f t="shared" si="4653"/>
        <v>-3.471395776836983E-2</v>
      </c>
      <c r="D1166" s="26">
        <f t="shared" si="4653"/>
        <v>3.1924128550671504E-2</v>
      </c>
      <c r="E1166" s="26">
        <f t="shared" si="4653"/>
        <v>-1.48022760962081E-2</v>
      </c>
      <c r="F1166" s="26">
        <f t="shared" si="4653"/>
        <v>-4.1324536839274173E-2</v>
      </c>
      <c r="G1166" s="26">
        <f t="shared" si="4653"/>
        <v>-8.4731026483002014E-2</v>
      </c>
      <c r="H1166" s="26">
        <f t="shared" si="4653"/>
        <v>9.2669625171961645E-3</v>
      </c>
      <c r="I1166" s="26">
        <f t="shared" si="4653"/>
        <v>5.2416142750346228E-2</v>
      </c>
      <c r="J1166" s="26">
        <f t="shared" si="4653"/>
        <v>-3.9495360233552268E-2</v>
      </c>
      <c r="K1166" s="26">
        <f t="shared" si="4653"/>
        <v>-1.1409613350822356E-2</v>
      </c>
      <c r="L1166" s="26">
        <f t="shared" si="4653"/>
        <v>-1.6717312451016153E-2</v>
      </c>
      <c r="M1166" s="26">
        <f t="shared" si="4653"/>
        <v>0.14455607560309747</v>
      </c>
      <c r="N1166" s="26">
        <f t="shared" si="4653"/>
        <v>-4.4546725206169313E-2</v>
      </c>
      <c r="O1166" s="26">
        <f t="shared" si="4653"/>
        <v>-1.9483487021164203E-2</v>
      </c>
      <c r="P1166" s="26">
        <f t="shared" si="4653"/>
        <v>-8.6228497084758882E-2</v>
      </c>
      <c r="Q1166" s="26">
        <f t="shared" si="4653"/>
        <v>-1.8917677236573893E-2</v>
      </c>
      <c r="R1166" s="26">
        <f t="shared" si="4653"/>
        <v>-7.0881483037487092E-3</v>
      </c>
      <c r="S1166" s="26">
        <f t="shared" si="4653"/>
        <v>-7.2967413990950858E-3</v>
      </c>
      <c r="T1166" s="26">
        <f t="shared" si="4653"/>
        <v>-6.1138159688773119E-2</v>
      </c>
      <c r="U1166" s="26">
        <f t="shared" si="4653"/>
        <v>-4.2232264430192457E-2</v>
      </c>
      <c r="V1166" s="26">
        <f t="shared" si="4653"/>
        <v>-4.2906482401483759E-2</v>
      </c>
      <c r="W1166" s="26">
        <f t="shared" si="4653"/>
        <v>-1.9523470043445901E-2</v>
      </c>
      <c r="X1166" s="26">
        <f t="shared" si="4653"/>
        <v>7.9029371712298513E-2</v>
      </c>
      <c r="Y1166" s="26">
        <f t="shared" si="4653"/>
        <v>1.2481214307183741E-2</v>
      </c>
      <c r="Z1166" s="26">
        <f t="shared" si="4653"/>
        <v>-2.9753008098969302E-2</v>
      </c>
      <c r="AA1166" s="26">
        <f t="shared" si="4653"/>
        <v>-3.5607731377109042E-2</v>
      </c>
      <c r="AB1166" s="26">
        <f t="shared" si="4653"/>
        <v>8.7346779421297871E-3</v>
      </c>
      <c r="AC1166" s="26">
        <f t="shared" si="4653"/>
        <v>-4.5996176489756957E-2</v>
      </c>
      <c r="AD1166" s="26">
        <f t="shared" si="4653"/>
        <v>-1.2641276406301638E-2</v>
      </c>
      <c r="AE1166" s="26">
        <f t="shared" si="4653"/>
        <v>-4.7620581603069034E-2</v>
      </c>
      <c r="AF1166" s="26">
        <f t="shared" si="4653"/>
        <v>-5.7489235802082872E-3</v>
      </c>
      <c r="AG1166" s="26">
        <f t="shared" si="4653"/>
        <v>-5.3355017467774934E-2</v>
      </c>
      <c r="AH1166" s="26">
        <f t="shared" si="4653"/>
        <v>-4.638593230499588E-2</v>
      </c>
      <c r="AI1166" s="26">
        <f t="shared" si="4653"/>
        <v>-9.2003697969458287E-3</v>
      </c>
      <c r="AJ1166" s="26">
        <f t="shared" si="4653"/>
        <v>-3.0051561324628273E-2</v>
      </c>
    </row>
    <row r="1167" spans="1:36" x14ac:dyDescent="0.2">
      <c r="A1167" s="2" t="str">
        <f t="shared" si="4637"/>
        <v>YE Aug-09</v>
      </c>
      <c r="B1167" s="26">
        <f t="shared" ref="B1167:AJ1167" si="4654">IF(OR(B745="C",B757="C"),"C",(B757/B745)-1)</f>
        <v>-5.0029239247931123E-2</v>
      </c>
      <c r="C1167" s="26">
        <f t="shared" si="4654"/>
        <v>-4.0571249320119129E-2</v>
      </c>
      <c r="D1167" s="26">
        <f t="shared" si="4654"/>
        <v>3.7858553194135558E-2</v>
      </c>
      <c r="E1167" s="26">
        <f t="shared" si="4654"/>
        <v>-1.5121581276579366E-2</v>
      </c>
      <c r="F1167" s="26">
        <f t="shared" si="4654"/>
        <v>-4.4264536216079509E-2</v>
      </c>
      <c r="G1167" s="26">
        <f t="shared" si="4654"/>
        <v>-9.0272503765108758E-2</v>
      </c>
      <c r="H1167" s="26">
        <f t="shared" si="4654"/>
        <v>1.0630210862567546E-2</v>
      </c>
      <c r="I1167" s="26">
        <f t="shared" si="4654"/>
        <v>6.8642271479978367E-2</v>
      </c>
      <c r="J1167" s="26">
        <f t="shared" si="4654"/>
        <v>-2.6714526138634676E-2</v>
      </c>
      <c r="K1167" s="26">
        <f t="shared" si="4654"/>
        <v>-2.5487083529171839E-2</v>
      </c>
      <c r="L1167" s="26">
        <f t="shared" si="4654"/>
        <v>-3.086716922571564E-3</v>
      </c>
      <c r="M1167" s="26">
        <f t="shared" si="4654"/>
        <v>0.15051731598175011</v>
      </c>
      <c r="N1167" s="26">
        <f t="shared" si="4654"/>
        <v>-3.494602868033847E-2</v>
      </c>
      <c r="O1167" s="26">
        <f t="shared" si="4654"/>
        <v>-2.0262198592105318E-2</v>
      </c>
      <c r="P1167" s="26">
        <f t="shared" si="4654"/>
        <v>-7.7307119971692706E-2</v>
      </c>
      <c r="Q1167" s="26">
        <f t="shared" si="4654"/>
        <v>-2.0495872525553849E-2</v>
      </c>
      <c r="R1167" s="26">
        <f t="shared" si="4654"/>
        <v>-5.5232777810163558E-3</v>
      </c>
      <c r="S1167" s="26">
        <f t="shared" si="4654"/>
        <v>-3.3067008038372148E-3</v>
      </c>
      <c r="T1167" s="26">
        <f t="shared" si="4654"/>
        <v>-6.0272897098769707E-2</v>
      </c>
      <c r="U1167" s="26">
        <f t="shared" si="4654"/>
        <v>-3.5960834373283235E-2</v>
      </c>
      <c r="V1167" s="26">
        <f t="shared" si="4654"/>
        <v>-4.0989474440562113E-2</v>
      </c>
      <c r="W1167" s="26">
        <f t="shared" si="4654"/>
        <v>-1.3804788355458841E-2</v>
      </c>
      <c r="X1167" s="26">
        <f t="shared" si="4654"/>
        <v>7.6428817501795976E-2</v>
      </c>
      <c r="Y1167" s="26">
        <f t="shared" si="4654"/>
        <v>3.6378161635698625E-2</v>
      </c>
      <c r="Z1167" s="26">
        <f t="shared" si="4654"/>
        <v>-2.6724490370708565E-2</v>
      </c>
      <c r="AA1167" s="26">
        <f t="shared" si="4654"/>
        <v>-3.58595981280595E-2</v>
      </c>
      <c r="AB1167" s="26">
        <f t="shared" si="4654"/>
        <v>4.2024891738498438E-2</v>
      </c>
      <c r="AC1167" s="26">
        <f t="shared" si="4654"/>
        <v>-4.4585372699682435E-2</v>
      </c>
      <c r="AD1167" s="26">
        <f t="shared" si="4654"/>
        <v>4.8530669643505053E-3</v>
      </c>
      <c r="AE1167" s="26">
        <f t="shared" si="4654"/>
        <v>-2.6757210989812319E-2</v>
      </c>
      <c r="AF1167" s="26">
        <f t="shared" si="4654"/>
        <v>2.508555288190939E-3</v>
      </c>
      <c r="AG1167" s="26">
        <f t="shared" si="4654"/>
        <v>-4.6970231505699456E-2</v>
      </c>
      <c r="AH1167" s="26">
        <f t="shared" si="4654"/>
        <v>-4.3102383897855812E-2</v>
      </c>
      <c r="AI1167" s="26">
        <f t="shared" si="4654"/>
        <v>-3.4896401308615044E-3</v>
      </c>
      <c r="AJ1167" s="26">
        <f t="shared" si="4654"/>
        <v>-2.7681500976613926E-2</v>
      </c>
    </row>
    <row r="1168" spans="1:36" x14ac:dyDescent="0.2">
      <c r="A1168" s="2" t="str">
        <f t="shared" si="4637"/>
        <v>YE Sep-09</v>
      </c>
      <c r="B1168" s="26">
        <f t="shared" ref="B1168:AJ1168" si="4655">IF(OR(B746="C",B758="C"),"C",(B758/B746)-1)</f>
        <v>-4.3653722707144849E-2</v>
      </c>
      <c r="C1168" s="26">
        <f t="shared" si="4655"/>
        <v>-3.8397867675750708E-2</v>
      </c>
      <c r="D1168" s="26">
        <f t="shared" si="4655"/>
        <v>4.5289335544444587E-2</v>
      </c>
      <c r="E1168" s="26">
        <f t="shared" si="4655"/>
        <v>-2.7974629103688642E-3</v>
      </c>
      <c r="F1168" s="26">
        <f t="shared" si="4655"/>
        <v>-3.3354014910621732E-2</v>
      </c>
      <c r="G1168" s="26">
        <f t="shared" si="4655"/>
        <v>-7.4020256903820747E-2</v>
      </c>
      <c r="H1168" s="26">
        <f t="shared" si="4655"/>
        <v>1.7998395875935325E-2</v>
      </c>
      <c r="I1168" s="26">
        <f t="shared" si="4655"/>
        <v>7.8904938690126825E-2</v>
      </c>
      <c r="J1168" s="26">
        <f t="shared" si="4655"/>
        <v>-1.1904096127573593E-2</v>
      </c>
      <c r="K1168" s="26">
        <f t="shared" si="4655"/>
        <v>-2.4884036846085644E-2</v>
      </c>
      <c r="L1168" s="26">
        <f t="shared" si="4655"/>
        <v>-2.8156744248890586E-3</v>
      </c>
      <c r="M1168" s="26">
        <f t="shared" si="4655"/>
        <v>0.16359096740374923</v>
      </c>
      <c r="N1168" s="26">
        <f t="shared" si="4655"/>
        <v>-1.7643021595590724E-2</v>
      </c>
      <c r="O1168" s="26">
        <f t="shared" si="4655"/>
        <v>-4.2113408884951742E-2</v>
      </c>
      <c r="P1168" s="26">
        <f t="shared" si="4655"/>
        <v>-6.3345618365714507E-2</v>
      </c>
      <c r="Q1168" s="26">
        <f t="shared" si="4655"/>
        <v>-1.3517601694142067E-2</v>
      </c>
      <c r="R1168" s="26">
        <f t="shared" si="4655"/>
        <v>-4.8960109514786243E-3</v>
      </c>
      <c r="S1168" s="26">
        <f t="shared" si="4655"/>
        <v>-5.735110711911906E-4</v>
      </c>
      <c r="T1168" s="26">
        <f t="shared" si="4655"/>
        <v>-5.2558487932731768E-2</v>
      </c>
      <c r="U1168" s="26">
        <f t="shared" si="4655"/>
        <v>-4.1036066382639569E-2</v>
      </c>
      <c r="V1168" s="26">
        <f t="shared" si="4655"/>
        <v>-4.0073499627727882E-2</v>
      </c>
      <c r="W1168" s="26">
        <f t="shared" si="4655"/>
        <v>-2.0129412643219435E-3</v>
      </c>
      <c r="X1168" s="26">
        <f t="shared" si="4655"/>
        <v>7.7792996224180122E-2</v>
      </c>
      <c r="Y1168" s="26">
        <f t="shared" si="4655"/>
        <v>5.7885084624590188E-2</v>
      </c>
      <c r="Z1168" s="26">
        <f t="shared" si="4655"/>
        <v>-2.4062501534548253E-2</v>
      </c>
      <c r="AA1168" s="26">
        <f t="shared" si="4655"/>
        <v>-2.8302667008081039E-2</v>
      </c>
      <c r="AB1168" s="26">
        <f t="shared" si="4655"/>
        <v>6.7874081212327297E-2</v>
      </c>
      <c r="AC1168" s="26">
        <f t="shared" si="4655"/>
        <v>-3.7047184413145473E-2</v>
      </c>
      <c r="AD1168" s="26">
        <f t="shared" si="4655"/>
        <v>1.7094265888971005E-2</v>
      </c>
      <c r="AE1168" s="26">
        <f t="shared" si="4655"/>
        <v>-1.7388474183992475E-3</v>
      </c>
      <c r="AF1168" s="26">
        <f t="shared" si="4655"/>
        <v>2.2250006027477731E-3</v>
      </c>
      <c r="AG1168" s="26">
        <f t="shared" si="4655"/>
        <v>-4.6089162917836268E-2</v>
      </c>
      <c r="AH1168" s="26">
        <f t="shared" si="4655"/>
        <v>-4.0498699382692127E-2</v>
      </c>
      <c r="AI1168" s="26">
        <f t="shared" si="4655"/>
        <v>-2.9304435595682854E-3</v>
      </c>
      <c r="AJ1168" s="26">
        <f t="shared" si="4655"/>
        <v>-2.2141148613624373E-2</v>
      </c>
    </row>
    <row r="1169" spans="1:36" x14ac:dyDescent="0.2">
      <c r="A1169" s="2" t="str">
        <f t="shared" si="4637"/>
        <v>YE Oct-09</v>
      </c>
      <c r="B1169" s="26">
        <f t="shared" ref="B1169:AJ1169" si="4656">IF(OR(B747="C",B759="C"),"C",(B759/B747)-1)</f>
        <v>-4.0870132162569961E-2</v>
      </c>
      <c r="C1169" s="26">
        <f t="shared" si="4656"/>
        <v>-4.1866388516226816E-2</v>
      </c>
      <c r="D1169" s="26">
        <f t="shared" si="4656"/>
        <v>4.3817860631892414E-2</v>
      </c>
      <c r="E1169" s="26">
        <f t="shared" si="4656"/>
        <v>-3.8344633637092951E-3</v>
      </c>
      <c r="F1169" s="26">
        <f t="shared" si="4656"/>
        <v>-3.3649310748197214E-2</v>
      </c>
      <c r="G1169" s="26">
        <f t="shared" si="4656"/>
        <v>-7.5988214339583138E-2</v>
      </c>
      <c r="H1169" s="26">
        <f t="shared" si="4656"/>
        <v>-1.0758642351115233E-3</v>
      </c>
      <c r="I1169" s="26">
        <f t="shared" si="4656"/>
        <v>7.9104817506159053E-2</v>
      </c>
      <c r="J1169" s="26">
        <f t="shared" si="4656"/>
        <v>-2.2430502084273662E-2</v>
      </c>
      <c r="K1169" s="26">
        <f t="shared" si="4656"/>
        <v>-1.5144912714434411E-2</v>
      </c>
      <c r="L1169" s="26">
        <f t="shared" si="4656"/>
        <v>-6.0124523391635876E-3</v>
      </c>
      <c r="M1169" s="26">
        <f t="shared" si="4656"/>
        <v>0.10473260073260082</v>
      </c>
      <c r="N1169" s="26">
        <f t="shared" si="4656"/>
        <v>-3.604303421295163E-2</v>
      </c>
      <c r="O1169" s="26">
        <f t="shared" si="4656"/>
        <v>-8.2117279093163908E-2</v>
      </c>
      <c r="P1169" s="26">
        <f t="shared" si="4656"/>
        <v>-6.9570928625344308E-2</v>
      </c>
      <c r="Q1169" s="26">
        <f t="shared" si="4656"/>
        <v>-3.1999809609938312E-2</v>
      </c>
      <c r="R1169" s="26">
        <f t="shared" si="4656"/>
        <v>-1.779504254532005E-2</v>
      </c>
      <c r="S1169" s="26">
        <f t="shared" si="4656"/>
        <v>-1.0353652049022055E-2</v>
      </c>
      <c r="T1169" s="26">
        <f t="shared" si="4656"/>
        <v>-5.1527505061219281E-2</v>
      </c>
      <c r="U1169" s="26">
        <f t="shared" si="4656"/>
        <v>-3.8932752733617515E-2</v>
      </c>
      <c r="V1169" s="26">
        <f t="shared" si="4656"/>
        <v>-3.9214760801614457E-2</v>
      </c>
      <c r="W1169" s="26">
        <f t="shared" si="4656"/>
        <v>-1.9331769995542536E-2</v>
      </c>
      <c r="X1169" s="26">
        <f t="shared" si="4656"/>
        <v>8.6414487281765373E-2</v>
      </c>
      <c r="Y1169" s="26">
        <f t="shared" si="4656"/>
        <v>4.2900120568714506E-2</v>
      </c>
      <c r="Z1169" s="26">
        <f t="shared" si="4656"/>
        <v>-2.4476333213240831E-2</v>
      </c>
      <c r="AA1169" s="26">
        <f t="shared" si="4656"/>
        <v>-3.2522828836174633E-2</v>
      </c>
      <c r="AB1169" s="26">
        <f t="shared" si="4656"/>
        <v>8.0208063696361576E-2</v>
      </c>
      <c r="AC1169" s="26">
        <f t="shared" si="4656"/>
        <v>-2.9330744181575663E-2</v>
      </c>
      <c r="AD1169" s="26">
        <f t="shared" si="4656"/>
        <v>3.7155253919276543E-2</v>
      </c>
      <c r="AE1169" s="26">
        <f t="shared" si="4656"/>
        <v>-2.9177121050496524E-3</v>
      </c>
      <c r="AF1169" s="26">
        <f t="shared" si="4656"/>
        <v>-6.8399014468274455E-3</v>
      </c>
      <c r="AG1169" s="26">
        <f t="shared" si="4656"/>
        <v>-4.3346109714118342E-2</v>
      </c>
      <c r="AH1169" s="26">
        <f t="shared" si="4656"/>
        <v>-3.5432697105940214E-2</v>
      </c>
      <c r="AI1169" s="26">
        <f t="shared" si="4656"/>
        <v>6.5394926469448666E-3</v>
      </c>
      <c r="AJ1169" s="26">
        <f t="shared" si="4656"/>
        <v>-2.4862884040442568E-2</v>
      </c>
    </row>
    <row r="1170" spans="1:36" x14ac:dyDescent="0.2">
      <c r="A1170" s="2" t="str">
        <f t="shared" si="4637"/>
        <v>YE Nov-09</v>
      </c>
      <c r="B1170" s="26">
        <f t="shared" ref="B1170:AJ1170" si="4657">IF(OR(B748="C",B760="C"),"C",(B760/B748)-1)</f>
        <v>-3.6277088515214273E-2</v>
      </c>
      <c r="C1170" s="26">
        <f t="shared" si="4657"/>
        <v>-3.9879697773548162E-2</v>
      </c>
      <c r="D1170" s="26">
        <f t="shared" si="4657"/>
        <v>4.5636478334703412E-2</v>
      </c>
      <c r="E1170" s="26">
        <f t="shared" si="4657"/>
        <v>-2.3508586208166316E-3</v>
      </c>
      <c r="F1170" s="26">
        <f t="shared" si="4657"/>
        <v>-2.9221429846136404E-2</v>
      </c>
      <c r="G1170" s="26">
        <f t="shared" si="4657"/>
        <v>-6.0160668014504481E-2</v>
      </c>
      <c r="H1170" s="26">
        <f t="shared" si="4657"/>
        <v>-2.6484179321748513E-3</v>
      </c>
      <c r="I1170" s="26">
        <f t="shared" si="4657"/>
        <v>7.2068921537569164E-2</v>
      </c>
      <c r="J1170" s="26">
        <f t="shared" si="4657"/>
        <v>-2.2827890799387074E-2</v>
      </c>
      <c r="K1170" s="26">
        <f t="shared" si="4657"/>
        <v>-3.1930590595620201E-2</v>
      </c>
      <c r="L1170" s="26">
        <f t="shared" si="4657"/>
        <v>-9.8190663058442818E-3</v>
      </c>
      <c r="M1170" s="26">
        <f t="shared" si="4657"/>
        <v>8.4874045005242094E-2</v>
      </c>
      <c r="N1170" s="26">
        <f t="shared" si="4657"/>
        <v>-3.7678092286761666E-2</v>
      </c>
      <c r="O1170" s="26">
        <f t="shared" si="4657"/>
        <v>-7.517326459584972E-2</v>
      </c>
      <c r="P1170" s="26">
        <f t="shared" si="4657"/>
        <v>-6.0690376465828977E-2</v>
      </c>
      <c r="Q1170" s="26">
        <f t="shared" si="4657"/>
        <v>-3.8612658612279027E-2</v>
      </c>
      <c r="R1170" s="26">
        <f t="shared" si="4657"/>
        <v>-2.115325127648926E-2</v>
      </c>
      <c r="S1170" s="26">
        <f t="shared" si="4657"/>
        <v>-1.5259567737538782E-2</v>
      </c>
      <c r="T1170" s="26">
        <f t="shared" si="4657"/>
        <v>-3.8513026320937671E-2</v>
      </c>
      <c r="U1170" s="26">
        <f t="shared" si="4657"/>
        <v>-3.1356850507798129E-2</v>
      </c>
      <c r="V1170" s="26">
        <f t="shared" si="4657"/>
        <v>-3.4499175257831638E-2</v>
      </c>
      <c r="W1170" s="26">
        <f t="shared" si="4657"/>
        <v>-2.6113952964643028E-2</v>
      </c>
      <c r="X1170" s="26">
        <f t="shared" si="4657"/>
        <v>8.4948999659123725E-2</v>
      </c>
      <c r="Y1170" s="26">
        <f t="shared" si="4657"/>
        <v>3.6450549281235034E-2</v>
      </c>
      <c r="Z1170" s="26">
        <f t="shared" si="4657"/>
        <v>-2.1412260208355738E-2</v>
      </c>
      <c r="AA1170" s="26">
        <f t="shared" si="4657"/>
        <v>-2.9719994228973423E-2</v>
      </c>
      <c r="AB1170" s="26">
        <f t="shared" si="4657"/>
        <v>0.10319859657705455</v>
      </c>
      <c r="AC1170" s="26">
        <f t="shared" si="4657"/>
        <v>-1.315965235443517E-2</v>
      </c>
      <c r="AD1170" s="26">
        <f t="shared" si="4657"/>
        <v>5.0718450032389173E-2</v>
      </c>
      <c r="AE1170" s="26">
        <f t="shared" si="4657"/>
        <v>2.6079894116231017E-3</v>
      </c>
      <c r="AF1170" s="26">
        <f t="shared" si="4657"/>
        <v>-1.2531170930880409E-2</v>
      </c>
      <c r="AG1170" s="26">
        <f t="shared" si="4657"/>
        <v>-3.6766876599094611E-2</v>
      </c>
      <c r="AH1170" s="26">
        <f t="shared" si="4657"/>
        <v>-3.0568568061628998E-2</v>
      </c>
      <c r="AI1170" s="26">
        <f t="shared" si="4657"/>
        <v>1.9267437808129229E-2</v>
      </c>
      <c r="AJ1170" s="26">
        <f t="shared" si="4657"/>
        <v>-2.1090949984861718E-2</v>
      </c>
    </row>
    <row r="1171" spans="1:36" x14ac:dyDescent="0.2">
      <c r="A1171" s="2" t="str">
        <f t="shared" si="4637"/>
        <v>YE Dec-09</v>
      </c>
      <c r="B1171" s="26">
        <f t="shared" ref="B1171:AJ1171" si="4658">IF(OR(B749="C",B761="C"),"C",(B761/B749)-1)</f>
        <v>-1.6231140984368508E-2</v>
      </c>
      <c r="C1171" s="26">
        <f t="shared" si="4658"/>
        <v>-4.0201034241749589E-2</v>
      </c>
      <c r="D1171" s="26">
        <f t="shared" si="4658"/>
        <v>5.0019886189806018E-2</v>
      </c>
      <c r="E1171" s="26">
        <f t="shared" si="4658"/>
        <v>-1.7425729238820908E-2</v>
      </c>
      <c r="F1171" s="26">
        <f t="shared" si="4658"/>
        <v>-7.7966816647918602E-3</v>
      </c>
      <c r="G1171" s="26">
        <f t="shared" si="4658"/>
        <v>-4.7973554327849333E-2</v>
      </c>
      <c r="H1171" s="26">
        <f t="shared" si="4658"/>
        <v>-2.9722968515406567E-3</v>
      </c>
      <c r="I1171" s="26">
        <f t="shared" si="4658"/>
        <v>6.0190897498854756E-2</v>
      </c>
      <c r="J1171" s="26">
        <f t="shared" si="4658"/>
        <v>-5.4892738170915223E-3</v>
      </c>
      <c r="K1171" s="26">
        <f t="shared" si="4658"/>
        <v>-1.5318279813911317E-2</v>
      </c>
      <c r="L1171" s="26">
        <f t="shared" si="4658"/>
        <v>-1.7175449628024642E-2</v>
      </c>
      <c r="M1171" s="26">
        <f t="shared" si="4658"/>
        <v>8.3918420173461072E-2</v>
      </c>
      <c r="N1171" s="26">
        <f t="shared" si="4658"/>
        <v>-3.3737997386413143E-2</v>
      </c>
      <c r="O1171" s="26">
        <f t="shared" si="4658"/>
        <v>-5.5171956254369769E-2</v>
      </c>
      <c r="P1171" s="26">
        <f t="shared" si="4658"/>
        <v>-6.9509475207893301E-2</v>
      </c>
      <c r="Q1171" s="26">
        <f t="shared" si="4658"/>
        <v>-3.0239029611130896E-2</v>
      </c>
      <c r="R1171" s="26">
        <f t="shared" si="4658"/>
        <v>-1.5006156557574979E-2</v>
      </c>
      <c r="S1171" s="26">
        <f t="shared" si="4658"/>
        <v>-6.51056031653241E-3</v>
      </c>
      <c r="T1171" s="26">
        <f t="shared" si="4658"/>
        <v>-2.9029535153841546E-2</v>
      </c>
      <c r="U1171" s="26">
        <f t="shared" si="4658"/>
        <v>-2.4925674304204004E-2</v>
      </c>
      <c r="V1171" s="26">
        <f t="shared" si="4658"/>
        <v>-2.4201648017331823E-2</v>
      </c>
      <c r="W1171" s="26">
        <f t="shared" si="4658"/>
        <v>-4.6790670472388385E-2</v>
      </c>
      <c r="X1171" s="26">
        <f t="shared" si="4658"/>
        <v>8.9225220717762621E-2</v>
      </c>
      <c r="Y1171" s="26">
        <f t="shared" si="4658"/>
        <v>3.1342937773709556E-2</v>
      </c>
      <c r="Z1171" s="26">
        <f t="shared" si="4658"/>
        <v>-1.4130883396241578E-2</v>
      </c>
      <c r="AA1171" s="26">
        <f t="shared" si="4658"/>
        <v>-1.7960662072436739E-2</v>
      </c>
      <c r="AB1171" s="26">
        <f t="shared" si="4658"/>
        <v>0.13098527802550985</v>
      </c>
      <c r="AC1171" s="26">
        <f t="shared" si="4658"/>
        <v>4.5940448043693127E-3</v>
      </c>
      <c r="AD1171" s="26">
        <f t="shared" si="4658"/>
        <v>9.1525273229098092E-2</v>
      </c>
      <c r="AE1171" s="26">
        <f t="shared" si="4658"/>
        <v>-7.4531114946000399E-3</v>
      </c>
      <c r="AF1171" s="26">
        <f t="shared" si="4658"/>
        <v>-1.9920445758834227E-2</v>
      </c>
      <c r="AG1171" s="26">
        <f t="shared" si="4658"/>
        <v>9.6738805225891067E-3</v>
      </c>
      <c r="AH1171" s="26">
        <f t="shared" si="4658"/>
        <v>-1.377571527752397E-2</v>
      </c>
      <c r="AI1171" s="26">
        <f t="shared" si="4658"/>
        <v>1.0196085376166009E-2</v>
      </c>
      <c r="AJ1171" s="26">
        <f t="shared" si="4658"/>
        <v>-1.4369622929131465E-2</v>
      </c>
    </row>
    <row r="1172" spans="1:36" x14ac:dyDescent="0.2">
      <c r="A1172" s="2" t="str">
        <f t="shared" si="4637"/>
        <v>YE Jan-10</v>
      </c>
      <c r="B1172" s="26">
        <f t="shared" ref="B1172:AJ1172" si="4659">IF(OR(B750="C",B762="C"),"C",(B762/B750)-1)</f>
        <v>1.7737170240757827E-2</v>
      </c>
      <c r="C1172" s="26">
        <f t="shared" si="4659"/>
        <v>-3.2084925461206781E-2</v>
      </c>
      <c r="D1172" s="26">
        <f t="shared" si="4659"/>
        <v>9.1084531046977446E-2</v>
      </c>
      <c r="E1172" s="26">
        <f t="shared" si="4659"/>
        <v>-8.8138023010240207E-3</v>
      </c>
      <c r="F1172" s="26">
        <f t="shared" si="4659"/>
        <v>6.7160216162183151E-3</v>
      </c>
      <c r="G1172" s="26">
        <f t="shared" si="4659"/>
        <v>-2.8098608519247059E-2</v>
      </c>
      <c r="H1172" s="26">
        <f t="shared" si="4659"/>
        <v>8.1321237782154832E-3</v>
      </c>
      <c r="I1172" s="26">
        <f t="shared" si="4659"/>
        <v>-5.7626433227080276E-2</v>
      </c>
      <c r="J1172" s="26">
        <f t="shared" si="4659"/>
        <v>3.3498494449687666E-2</v>
      </c>
      <c r="K1172" s="26">
        <f t="shared" si="4659"/>
        <v>-3.1987884998736504E-2</v>
      </c>
      <c r="L1172" s="26">
        <f t="shared" si="4659"/>
        <v>-1.1431825482026925E-2</v>
      </c>
      <c r="M1172" s="26">
        <f t="shared" si="4659"/>
        <v>8.0246800131276608E-2</v>
      </c>
      <c r="N1172" s="26">
        <f t="shared" si="4659"/>
        <v>-3.2167067446405517E-2</v>
      </c>
      <c r="O1172" s="26">
        <f t="shared" si="4659"/>
        <v>-7.4464046166696218E-2</v>
      </c>
      <c r="P1172" s="26">
        <f t="shared" si="4659"/>
        <v>-6.5766795032156988E-2</v>
      </c>
      <c r="Q1172" s="26">
        <f t="shared" si="4659"/>
        <v>-4.0752709697714939E-2</v>
      </c>
      <c r="R1172" s="26">
        <f t="shared" si="4659"/>
        <v>-6.8293807328345668E-4</v>
      </c>
      <c r="S1172" s="26">
        <f t="shared" si="4659"/>
        <v>1.1617169476129563E-2</v>
      </c>
      <c r="T1172" s="26">
        <f t="shared" si="4659"/>
        <v>-1.7830922398354598E-2</v>
      </c>
      <c r="U1172" s="26">
        <f t="shared" si="4659"/>
        <v>5.5750768450026911E-3</v>
      </c>
      <c r="V1172" s="26">
        <f t="shared" si="4659"/>
        <v>-7.4747146552849308E-3</v>
      </c>
      <c r="W1172" s="26">
        <f t="shared" si="4659"/>
        <v>-4.3414477898782833E-2</v>
      </c>
      <c r="X1172" s="26">
        <f t="shared" si="4659"/>
        <v>8.4972980195755499E-2</v>
      </c>
      <c r="Y1172" s="26">
        <f t="shared" si="4659"/>
        <v>-7.9612232882442235E-4</v>
      </c>
      <c r="Z1172" s="26">
        <f t="shared" si="4659"/>
        <v>-2.1980340259243336E-3</v>
      </c>
      <c r="AA1172" s="26">
        <f t="shared" si="4659"/>
        <v>-1.5420485403260131E-2</v>
      </c>
      <c r="AB1172" s="26">
        <f t="shared" si="4659"/>
        <v>0.10462554860310558</v>
      </c>
      <c r="AC1172" s="26">
        <f t="shared" si="4659"/>
        <v>2.383967989743474E-2</v>
      </c>
      <c r="AD1172" s="26">
        <f t="shared" si="4659"/>
        <v>0.10663215170937046</v>
      </c>
      <c r="AE1172" s="26">
        <f t="shared" si="4659"/>
        <v>-6.2332213273596837E-2</v>
      </c>
      <c r="AF1172" s="26">
        <f t="shared" si="4659"/>
        <v>-2.7954630024595417E-2</v>
      </c>
      <c r="AG1172" s="26">
        <f t="shared" si="4659"/>
        <v>6.3939236133162325E-2</v>
      </c>
      <c r="AH1172" s="26">
        <f t="shared" si="4659"/>
        <v>4.8219512195122327E-3</v>
      </c>
      <c r="AI1172" s="26">
        <f t="shared" si="4659"/>
        <v>-4.2882966885553486E-3</v>
      </c>
      <c r="AJ1172" s="26">
        <f t="shared" si="4659"/>
        <v>-4.0611861586942188E-3</v>
      </c>
    </row>
    <row r="1173" spans="1:36" x14ac:dyDescent="0.2">
      <c r="A1173" s="2" t="str">
        <f t="shared" si="4637"/>
        <v>YE Feb-10</v>
      </c>
      <c r="B1173" s="26">
        <f t="shared" ref="B1173:AJ1173" si="4660">IF(OR(B751="C",B763="C"),"C",(B763/B751)-1)</f>
        <v>2.8349094913107775E-2</v>
      </c>
      <c r="C1173" s="26">
        <f t="shared" si="4660"/>
        <v>-2.3362524881392566E-2</v>
      </c>
      <c r="D1173" s="26">
        <f t="shared" si="4660"/>
        <v>8.7217214982368452E-2</v>
      </c>
      <c r="E1173" s="26">
        <f t="shared" si="4660"/>
        <v>3.1830182251746386E-3</v>
      </c>
      <c r="F1173" s="26">
        <f t="shared" si="4660"/>
        <v>2.9176084655870849E-3</v>
      </c>
      <c r="G1173" s="26">
        <f t="shared" si="4660"/>
        <v>-4.1170268754978645E-3</v>
      </c>
      <c r="H1173" s="26">
        <f t="shared" si="4660"/>
        <v>1.2098570299590383E-2</v>
      </c>
      <c r="I1173" s="26">
        <f t="shared" si="4660"/>
        <v>-6.886819523661647E-2</v>
      </c>
      <c r="J1173" s="26">
        <f t="shared" si="4660"/>
        <v>3.2198831967038988E-2</v>
      </c>
      <c r="K1173" s="26">
        <f t="shared" si="4660"/>
        <v>-2.9261173909817195E-2</v>
      </c>
      <c r="L1173" s="26">
        <f t="shared" si="4660"/>
        <v>-8.750928597178631E-3</v>
      </c>
      <c r="M1173" s="26">
        <f t="shared" si="4660"/>
        <v>7.7317754369815583E-2</v>
      </c>
      <c r="N1173" s="26">
        <f t="shared" si="4660"/>
        <v>-2.1256974224189595E-2</v>
      </c>
      <c r="O1173" s="26">
        <f t="shared" si="4660"/>
        <v>-0.10426092477515536</v>
      </c>
      <c r="P1173" s="26">
        <f t="shared" si="4660"/>
        <v>-4.6308099256833324E-2</v>
      </c>
      <c r="Q1173" s="26">
        <f t="shared" si="4660"/>
        <v>-3.6408058252893172E-2</v>
      </c>
      <c r="R1173" s="26">
        <f t="shared" si="4660"/>
        <v>1.5447975285314941E-2</v>
      </c>
      <c r="S1173" s="26">
        <f t="shared" si="4660"/>
        <v>2.84601405919791E-2</v>
      </c>
      <c r="T1173" s="26">
        <f t="shared" si="4660"/>
        <v>-1.529594767070841E-2</v>
      </c>
      <c r="U1173" s="26">
        <f t="shared" si="4660"/>
        <v>1.0740077023568384E-2</v>
      </c>
      <c r="V1173" s="26">
        <f t="shared" si="4660"/>
        <v>1.4584953883765017E-3</v>
      </c>
      <c r="W1173" s="26">
        <f t="shared" si="4660"/>
        <v>-4.3450240387713834E-2</v>
      </c>
      <c r="X1173" s="26">
        <f t="shared" si="4660"/>
        <v>9.0040148714114476E-2</v>
      </c>
      <c r="Y1173" s="26">
        <f t="shared" si="4660"/>
        <v>-8.7758131298664166E-3</v>
      </c>
      <c r="Z1173" s="26">
        <f t="shared" si="4660"/>
        <v>5.0397551804703955E-3</v>
      </c>
      <c r="AA1173" s="26">
        <f t="shared" si="4660"/>
        <v>1.009591524288922E-3</v>
      </c>
      <c r="AB1173" s="26">
        <f t="shared" si="4660"/>
        <v>0.10021217683014139</v>
      </c>
      <c r="AC1173" s="26">
        <f t="shared" si="4660"/>
        <v>4.6330616241922806E-2</v>
      </c>
      <c r="AD1173" s="26">
        <f t="shared" si="4660"/>
        <v>0.12600199570665316</v>
      </c>
      <c r="AE1173" s="26">
        <f t="shared" si="4660"/>
        <v>-4.9415726186186393E-2</v>
      </c>
      <c r="AF1173" s="26">
        <f t="shared" si="4660"/>
        <v>-1.8039762977876461E-2</v>
      </c>
      <c r="AG1173" s="26">
        <f t="shared" si="4660"/>
        <v>8.2275176076518353E-2</v>
      </c>
      <c r="AH1173" s="26">
        <f t="shared" si="4660"/>
        <v>3.3470904143652502E-2</v>
      </c>
      <c r="AI1173" s="26">
        <f t="shared" si="4660"/>
        <v>5.1923247756950897E-3</v>
      </c>
      <c r="AJ1173" s="26">
        <f t="shared" si="4660"/>
        <v>5.6359892334165718E-3</v>
      </c>
    </row>
    <row r="1174" spans="1:36" x14ac:dyDescent="0.2">
      <c r="A1174" s="2" t="str">
        <f t="shared" si="4637"/>
        <v>YE Mar-10</v>
      </c>
      <c r="B1174" s="26">
        <f t="shared" ref="B1174:AJ1174" si="4661">IF(OR(B752="C",B764="C"),"C",(B764/B752)-1)</f>
        <v>4.4513651004491228E-2</v>
      </c>
      <c r="C1174" s="26">
        <f t="shared" si="4661"/>
        <v>-1.7448239421257505E-2</v>
      </c>
      <c r="D1174" s="26">
        <f t="shared" si="4661"/>
        <v>0.11551252518317501</v>
      </c>
      <c r="E1174" s="26">
        <f t="shared" si="4661"/>
        <v>4.6986423227801666E-3</v>
      </c>
      <c r="F1174" s="26">
        <f t="shared" si="4661"/>
        <v>3.3110495547166829E-2</v>
      </c>
      <c r="G1174" s="26">
        <f t="shared" si="4661"/>
        <v>1.6568115429903774E-2</v>
      </c>
      <c r="H1174" s="26">
        <f t="shared" si="4661"/>
        <v>1.5083220793798313E-2</v>
      </c>
      <c r="I1174" s="26">
        <f t="shared" si="4661"/>
        <v>-4.7810921337502976E-2</v>
      </c>
      <c r="J1174" s="26">
        <f t="shared" si="4661"/>
        <v>8.9771999523935442E-3</v>
      </c>
      <c r="K1174" s="26">
        <f t="shared" si="4661"/>
        <v>-1.1669430148510185E-2</v>
      </c>
      <c r="L1174" s="26">
        <f t="shared" si="4661"/>
        <v>9.7176312048419256E-4</v>
      </c>
      <c r="M1174" s="26">
        <f t="shared" si="4661"/>
        <v>7.1475756031083915E-2</v>
      </c>
      <c r="N1174" s="26">
        <f t="shared" si="4661"/>
        <v>4.8022113597667726E-4</v>
      </c>
      <c r="O1174" s="26">
        <f t="shared" si="4661"/>
        <v>-7.0166901350120048E-2</v>
      </c>
      <c r="P1174" s="26">
        <f t="shared" si="4661"/>
        <v>7.9175443560641767E-3</v>
      </c>
      <c r="Q1174" s="26">
        <f t="shared" si="4661"/>
        <v>-2.2761099034525945E-2</v>
      </c>
      <c r="R1174" s="26">
        <f t="shared" si="4661"/>
        <v>1.9452539215285336E-2</v>
      </c>
      <c r="S1174" s="26">
        <f t="shared" si="4661"/>
        <v>3.7533635404483734E-2</v>
      </c>
      <c r="T1174" s="26">
        <f t="shared" si="4661"/>
        <v>-2.6618868437688903E-3</v>
      </c>
      <c r="U1174" s="26">
        <f t="shared" si="4661"/>
        <v>3.9763493798035565E-2</v>
      </c>
      <c r="V1174" s="26">
        <f t="shared" si="4661"/>
        <v>1.4068620737915927E-2</v>
      </c>
      <c r="W1174" s="26">
        <f t="shared" si="4661"/>
        <v>-3.9936596178194672E-2</v>
      </c>
      <c r="X1174" s="26">
        <f t="shared" si="4661"/>
        <v>0.11437148567828848</v>
      </c>
      <c r="Y1174" s="26">
        <f t="shared" si="4661"/>
        <v>-5.0689957123014606E-3</v>
      </c>
      <c r="Z1174" s="26">
        <f t="shared" si="4661"/>
        <v>1.7512868871587983E-2</v>
      </c>
      <c r="AA1174" s="26">
        <f t="shared" si="4661"/>
        <v>2.5692862597817445E-2</v>
      </c>
      <c r="AB1174" s="26">
        <f t="shared" si="4661"/>
        <v>0.12404360011043747</v>
      </c>
      <c r="AC1174" s="26">
        <f t="shared" si="4661"/>
        <v>6.8352471642007639E-2</v>
      </c>
      <c r="AD1174" s="26">
        <f t="shared" si="4661"/>
        <v>0.1831125016491697</v>
      </c>
      <c r="AE1174" s="26">
        <f t="shared" si="4661"/>
        <v>-1.1385862632638188E-2</v>
      </c>
      <c r="AF1174" s="26">
        <f t="shared" si="4661"/>
        <v>-7.6375267359507504E-3</v>
      </c>
      <c r="AG1174" s="26">
        <f t="shared" si="4661"/>
        <v>9.8971887964131922E-2</v>
      </c>
      <c r="AH1174" s="26">
        <f t="shared" si="4661"/>
        <v>6.4976057362047701E-2</v>
      </c>
      <c r="AI1174" s="26">
        <f t="shared" si="4661"/>
        <v>4.3354794924228557E-3</v>
      </c>
      <c r="AJ1174" s="26">
        <f t="shared" si="4661"/>
        <v>1.9794832752431324E-2</v>
      </c>
    </row>
    <row r="1175" spans="1:36" x14ac:dyDescent="0.2">
      <c r="A1175" s="2" t="str">
        <f t="shared" si="4637"/>
        <v>YE Apr-10</v>
      </c>
      <c r="B1175" s="26">
        <f t="shared" ref="B1175:AJ1175" si="4662">IF(OR(B753="C",B765="C"),"C",(B765/B753)-1)</f>
        <v>2.8038840085202743E-2</v>
      </c>
      <c r="C1175" s="26">
        <f t="shared" si="4662"/>
        <v>-8.1201771051541138E-3</v>
      </c>
      <c r="D1175" s="26">
        <f t="shared" si="4662"/>
        <v>7.8418146427928548E-2</v>
      </c>
      <c r="E1175" s="26">
        <f t="shared" si="4662"/>
        <v>-7.5755452894892272E-3</v>
      </c>
      <c r="F1175" s="26">
        <f t="shared" si="4662"/>
        <v>4.8520626702218461E-2</v>
      </c>
      <c r="G1175" s="26">
        <f t="shared" si="4662"/>
        <v>4.0390625722397377E-3</v>
      </c>
      <c r="H1175" s="26">
        <f t="shared" si="4662"/>
        <v>-3.5589656360962563E-3</v>
      </c>
      <c r="I1175" s="26">
        <f t="shared" si="4662"/>
        <v>-8.5896696371463022E-2</v>
      </c>
      <c r="J1175" s="26">
        <f t="shared" si="4662"/>
        <v>-2.4445442942715334E-2</v>
      </c>
      <c r="K1175" s="26">
        <f t="shared" si="4662"/>
        <v>-1.4147645705807954E-2</v>
      </c>
      <c r="L1175" s="26">
        <f t="shared" si="4662"/>
        <v>-1.5274836073426168E-2</v>
      </c>
      <c r="M1175" s="26">
        <f t="shared" si="4662"/>
        <v>6.881414998530766E-2</v>
      </c>
      <c r="N1175" s="26">
        <f t="shared" si="4662"/>
        <v>-1.0290062002464406E-2</v>
      </c>
      <c r="O1175" s="26">
        <f t="shared" si="4662"/>
        <v>-0.10419715328799795</v>
      </c>
      <c r="P1175" s="26">
        <f t="shared" si="4662"/>
        <v>1.3873075005902846E-2</v>
      </c>
      <c r="Q1175" s="26">
        <f t="shared" si="4662"/>
        <v>-2.2587911094607338E-2</v>
      </c>
      <c r="R1175" s="26">
        <f t="shared" si="4662"/>
        <v>9.3858673410267546E-3</v>
      </c>
      <c r="S1175" s="26">
        <f t="shared" si="4662"/>
        <v>2.9163225401308113E-2</v>
      </c>
      <c r="T1175" s="26">
        <f t="shared" si="4662"/>
        <v>-1.0562228686442521E-2</v>
      </c>
      <c r="U1175" s="26">
        <f t="shared" si="4662"/>
        <v>3.5236538108666116E-2</v>
      </c>
      <c r="V1175" s="26">
        <f t="shared" si="4662"/>
        <v>1.4208456501861422E-2</v>
      </c>
      <c r="W1175" s="26">
        <f t="shared" si="4662"/>
        <v>-4.4039478756036976E-2</v>
      </c>
      <c r="X1175" s="26">
        <f t="shared" si="4662"/>
        <v>0.10606314368241088</v>
      </c>
      <c r="Y1175" s="26">
        <f t="shared" si="4662"/>
        <v>-2.0652875564829642E-2</v>
      </c>
      <c r="Z1175" s="26">
        <f t="shared" si="4662"/>
        <v>1.5896594090515359E-2</v>
      </c>
      <c r="AA1175" s="26">
        <f t="shared" si="4662"/>
        <v>2.5884251023869709E-2</v>
      </c>
      <c r="AB1175" s="26">
        <f t="shared" si="4662"/>
        <v>0.11718193860830795</v>
      </c>
      <c r="AC1175" s="26">
        <f t="shared" si="4662"/>
        <v>8.193782238209768E-2</v>
      </c>
      <c r="AD1175" s="26">
        <f t="shared" si="4662"/>
        <v>0.18638921773293049</v>
      </c>
      <c r="AE1175" s="26">
        <f t="shared" si="4662"/>
        <v>-1.8529941446872922E-2</v>
      </c>
      <c r="AF1175" s="26">
        <f t="shared" si="4662"/>
        <v>-4.7610236721288279E-3</v>
      </c>
      <c r="AG1175" s="26">
        <f t="shared" si="4662"/>
        <v>9.747747747747737E-2</v>
      </c>
      <c r="AH1175" s="26">
        <f t="shared" si="4662"/>
        <v>7.0728177544047366E-2</v>
      </c>
      <c r="AI1175" s="26">
        <f t="shared" si="4662"/>
        <v>5.7413739439253764E-3</v>
      </c>
      <c r="AJ1175" s="26">
        <f t="shared" si="4662"/>
        <v>1.6726964162953495E-2</v>
      </c>
    </row>
    <row r="1176" spans="1:36" x14ac:dyDescent="0.2">
      <c r="A1176" s="2" t="str">
        <f t="shared" si="4637"/>
        <v>YE May-10</v>
      </c>
      <c r="B1176" s="26">
        <f t="shared" ref="B1176:AJ1176" si="4663">IF(OR(B754="C",B766="C"),"C",(B766/B754)-1)</f>
        <v>2.4204058834481401E-2</v>
      </c>
      <c r="C1176" s="26">
        <f t="shared" si="4663"/>
        <v>2.0508051934844396E-3</v>
      </c>
      <c r="D1176" s="26">
        <f t="shared" si="4663"/>
        <v>7.0477793056862303E-2</v>
      </c>
      <c r="E1176" s="26">
        <f t="shared" si="4663"/>
        <v>-6.8184507471198419E-3</v>
      </c>
      <c r="F1176" s="26">
        <f t="shared" si="4663"/>
        <v>6.0272213557190479E-2</v>
      </c>
      <c r="G1176" s="26">
        <f t="shared" si="4663"/>
        <v>-2.3928325133144579E-3</v>
      </c>
      <c r="H1176" s="26">
        <f t="shared" si="4663"/>
        <v>-8.268252036173207E-3</v>
      </c>
      <c r="I1176" s="26">
        <f t="shared" si="4663"/>
        <v>-0.10265529518661942</v>
      </c>
      <c r="J1176" s="26">
        <f t="shared" si="4663"/>
        <v>-4.4382737412355877E-2</v>
      </c>
      <c r="K1176" s="26">
        <f t="shared" si="4663"/>
        <v>-1.6479815833737255E-2</v>
      </c>
      <c r="L1176" s="26">
        <f t="shared" si="4663"/>
        <v>-2.37431055170092E-2</v>
      </c>
      <c r="M1176" s="26">
        <f t="shared" si="4663"/>
        <v>5.116167395479998E-2</v>
      </c>
      <c r="N1176" s="26">
        <f t="shared" si="4663"/>
        <v>-2.4617885735115475E-2</v>
      </c>
      <c r="O1176" s="26">
        <f t="shared" si="4663"/>
        <v>-0.10946235249951808</v>
      </c>
      <c r="P1176" s="26">
        <f t="shared" si="4663"/>
        <v>1.3381783711193584E-2</v>
      </c>
      <c r="Q1176" s="26">
        <f t="shared" si="4663"/>
        <v>-3.9499027237354101E-2</v>
      </c>
      <c r="R1176" s="26">
        <f t="shared" si="4663"/>
        <v>-6.4598727522047206E-4</v>
      </c>
      <c r="S1176" s="26">
        <f t="shared" si="4663"/>
        <v>1.8787021910815271E-2</v>
      </c>
      <c r="T1176" s="26">
        <f t="shared" si="4663"/>
        <v>-2.148327421012497E-2</v>
      </c>
      <c r="U1176" s="26">
        <f t="shared" si="4663"/>
        <v>2.6279117700918064E-2</v>
      </c>
      <c r="V1176" s="26">
        <f t="shared" si="4663"/>
        <v>1.1219855034040549E-2</v>
      </c>
      <c r="W1176" s="26">
        <f t="shared" si="4663"/>
        <v>-5.5101240426159492E-2</v>
      </c>
      <c r="X1176" s="26">
        <f t="shared" si="4663"/>
        <v>8.471168504610338E-2</v>
      </c>
      <c r="Y1176" s="26">
        <f t="shared" si="4663"/>
        <v>-3.9932154651450169E-2</v>
      </c>
      <c r="Z1176" s="26">
        <f t="shared" si="4663"/>
        <v>1.0163893563914339E-2</v>
      </c>
      <c r="AA1176" s="26">
        <f t="shared" si="4663"/>
        <v>8.7943614752352683E-3</v>
      </c>
      <c r="AB1176" s="26">
        <f t="shared" si="4663"/>
        <v>9.9251751191069104E-2</v>
      </c>
      <c r="AC1176" s="26">
        <f t="shared" si="4663"/>
        <v>8.7900606082181643E-2</v>
      </c>
      <c r="AD1176" s="26">
        <f t="shared" si="4663"/>
        <v>0.1703214211756352</v>
      </c>
      <c r="AE1176" s="26">
        <f t="shared" si="4663"/>
        <v>-3.7178329640665919E-2</v>
      </c>
      <c r="AF1176" s="26">
        <f t="shared" si="4663"/>
        <v>-1.3907981103612688E-2</v>
      </c>
      <c r="AG1176" s="26">
        <f t="shared" si="4663"/>
        <v>5.4623759125009386E-2</v>
      </c>
      <c r="AH1176" s="26">
        <f t="shared" si="4663"/>
        <v>7.3738234798592872E-2</v>
      </c>
      <c r="AI1176" s="26">
        <f t="shared" si="4663"/>
        <v>-2.2116818845586694E-3</v>
      </c>
      <c r="AJ1176" s="26">
        <f t="shared" si="4663"/>
        <v>1.3287538156096623E-2</v>
      </c>
    </row>
    <row r="1177" spans="1:36" x14ac:dyDescent="0.2">
      <c r="A1177" s="2" t="str">
        <f t="shared" si="4637"/>
        <v>YE Jun-10</v>
      </c>
      <c r="B1177" s="26">
        <f t="shared" ref="B1177:AJ1177" si="4664">IF(OR(B755="C",B767="C"),"C",(B767/B755)-1)</f>
        <v>3.0962894903791671E-2</v>
      </c>
      <c r="C1177" s="26">
        <f t="shared" si="4664"/>
        <v>1.3218859029932917E-2</v>
      </c>
      <c r="D1177" s="26">
        <f t="shared" si="4664"/>
        <v>7.1840293269984423E-2</v>
      </c>
      <c r="E1177" s="26">
        <f t="shared" si="4664"/>
        <v>-3.2173484704504096E-3</v>
      </c>
      <c r="F1177" s="26">
        <f t="shared" si="4664"/>
        <v>8.8357688858170302E-2</v>
      </c>
      <c r="G1177" s="26">
        <f t="shared" si="4664"/>
        <v>1.3946268628834968E-2</v>
      </c>
      <c r="H1177" s="26">
        <f t="shared" si="4664"/>
        <v>-6.3786228831946845E-3</v>
      </c>
      <c r="I1177" s="26">
        <f t="shared" si="4664"/>
        <v>-0.10863639540572656</v>
      </c>
      <c r="J1177" s="26">
        <f t="shared" si="4664"/>
        <v>-4.9786547611288534E-2</v>
      </c>
      <c r="K1177" s="26">
        <f t="shared" si="4664"/>
        <v>1.0443685638222178E-2</v>
      </c>
      <c r="L1177" s="26">
        <f t="shared" si="4664"/>
        <v>-1.5488675064801449E-2</v>
      </c>
      <c r="M1177" s="26">
        <f t="shared" si="4664"/>
        <v>2.159460948850267E-2</v>
      </c>
      <c r="N1177" s="26">
        <f t="shared" si="4664"/>
        <v>-2.2827425756124287E-2</v>
      </c>
      <c r="O1177" s="26">
        <f t="shared" si="4664"/>
        <v>-0.12004868894862297</v>
      </c>
      <c r="P1177" s="26">
        <f t="shared" si="4664"/>
        <v>2.5542980314481101E-2</v>
      </c>
      <c r="Q1177" s="26">
        <f t="shared" si="4664"/>
        <v>-3.9127521340960092E-2</v>
      </c>
      <c r="R1177" s="26">
        <f t="shared" si="4664"/>
        <v>1.0099142592776555E-3</v>
      </c>
      <c r="S1177" s="26">
        <f t="shared" si="4664"/>
        <v>1.874857797579077E-2</v>
      </c>
      <c r="T1177" s="26">
        <f t="shared" si="4664"/>
        <v>-1.0320887086436192E-2</v>
      </c>
      <c r="U1177" s="26">
        <f t="shared" si="4664"/>
        <v>2.7541365214889701E-2</v>
      </c>
      <c r="V1177" s="26">
        <f t="shared" si="4664"/>
        <v>1.8417023397775178E-2</v>
      </c>
      <c r="W1177" s="26">
        <f t="shared" si="4664"/>
        <v>-4.4864318988826257E-2</v>
      </c>
      <c r="X1177" s="26">
        <f t="shared" si="4664"/>
        <v>9.4189721001527671E-2</v>
      </c>
      <c r="Y1177" s="26">
        <f t="shared" si="4664"/>
        <v>-5.1499938504198539E-2</v>
      </c>
      <c r="Z1177" s="26">
        <f t="shared" si="4664"/>
        <v>1.6704258187146159E-2</v>
      </c>
      <c r="AA1177" s="26">
        <f t="shared" si="4664"/>
        <v>4.5727463333029572E-3</v>
      </c>
      <c r="AB1177" s="26">
        <f t="shared" si="4664"/>
        <v>8.7995810248353123E-2</v>
      </c>
      <c r="AC1177" s="26">
        <f t="shared" si="4664"/>
        <v>9.2552447924612702E-2</v>
      </c>
      <c r="AD1177" s="26">
        <f t="shared" si="4664"/>
        <v>0.16340900501583278</v>
      </c>
      <c r="AE1177" s="26">
        <f t="shared" si="4664"/>
        <v>-3.5715276814208385E-2</v>
      </c>
      <c r="AF1177" s="26">
        <f t="shared" si="4664"/>
        <v>-1.4294223435181386E-2</v>
      </c>
      <c r="AG1177" s="26">
        <f t="shared" si="4664"/>
        <v>6.6523170422891909E-2</v>
      </c>
      <c r="AH1177" s="26">
        <f t="shared" si="4664"/>
        <v>7.8693237602775357E-2</v>
      </c>
      <c r="AI1177" s="26">
        <f t="shared" si="4664"/>
        <v>9.3150881955696985E-3</v>
      </c>
      <c r="AJ1177" s="26">
        <f t="shared" si="4664"/>
        <v>1.9468243858305145E-2</v>
      </c>
    </row>
    <row r="1178" spans="1:36" x14ac:dyDescent="0.2">
      <c r="A1178" s="2" t="str">
        <f t="shared" si="4637"/>
        <v>YE Jul-10</v>
      </c>
      <c r="B1178" s="26">
        <f t="shared" ref="B1178:AJ1178" si="4665">IF(OR(B756="C",B768="C"),"C",(B768/B756)-1)</f>
        <v>3.0761322912385758E-2</v>
      </c>
      <c r="C1178" s="26">
        <f t="shared" si="4665"/>
        <v>7.5848216895018084E-3</v>
      </c>
      <c r="D1178" s="26">
        <f t="shared" si="4665"/>
        <v>6.2570289796395784E-2</v>
      </c>
      <c r="E1178" s="26">
        <f t="shared" si="4665"/>
        <v>1.395883405877818E-3</v>
      </c>
      <c r="F1178" s="26">
        <f t="shared" si="4665"/>
        <v>0.10597305883323704</v>
      </c>
      <c r="G1178" s="26">
        <f t="shared" si="4665"/>
        <v>2.3198801524097812E-2</v>
      </c>
      <c r="H1178" s="26">
        <f t="shared" si="4665"/>
        <v>-1.8511598610212343E-2</v>
      </c>
      <c r="I1178" s="26">
        <f t="shared" si="4665"/>
        <v>-0.11364324475394183</v>
      </c>
      <c r="J1178" s="26">
        <f t="shared" si="4665"/>
        <v>-4.5540153275004935E-2</v>
      </c>
      <c r="K1178" s="26">
        <f t="shared" si="4665"/>
        <v>1.5731711952734262E-2</v>
      </c>
      <c r="L1178" s="26">
        <f t="shared" si="4665"/>
        <v>-1.8883519172799845E-2</v>
      </c>
      <c r="M1178" s="26">
        <f t="shared" si="4665"/>
        <v>-4.3976171851495272E-2</v>
      </c>
      <c r="N1178" s="26">
        <f t="shared" si="4665"/>
        <v>-3.6669744392889281E-2</v>
      </c>
      <c r="O1178" s="26">
        <f t="shared" si="4665"/>
        <v>-9.5738455403704847E-2</v>
      </c>
      <c r="P1178" s="26">
        <f t="shared" si="4665"/>
        <v>2.5628180451920723E-2</v>
      </c>
      <c r="Q1178" s="26">
        <f t="shared" si="4665"/>
        <v>-3.9535621082412598E-2</v>
      </c>
      <c r="R1178" s="26">
        <f t="shared" si="4665"/>
        <v>1.0460723631851021E-3</v>
      </c>
      <c r="S1178" s="26">
        <f t="shared" si="4665"/>
        <v>1.9469222214353987E-2</v>
      </c>
      <c r="T1178" s="26">
        <f t="shared" si="4665"/>
        <v>-1.424816205715318E-2</v>
      </c>
      <c r="U1178" s="26">
        <f t="shared" si="4665"/>
        <v>2.618240737383104E-2</v>
      </c>
      <c r="V1178" s="26">
        <f t="shared" si="4665"/>
        <v>1.9557446996951056E-2</v>
      </c>
      <c r="W1178" s="26">
        <f t="shared" si="4665"/>
        <v>-4.1617758301379815E-2</v>
      </c>
      <c r="X1178" s="26">
        <f t="shared" si="4665"/>
        <v>8.3934664793255731E-2</v>
      </c>
      <c r="Y1178" s="26">
        <f t="shared" si="4665"/>
        <v>-6.7125076999576927E-2</v>
      </c>
      <c r="Z1178" s="26">
        <f t="shared" si="4665"/>
        <v>1.6231340908672953E-2</v>
      </c>
      <c r="AA1178" s="26">
        <f t="shared" si="4665"/>
        <v>1.0355998730713356E-3</v>
      </c>
      <c r="AB1178" s="26">
        <f t="shared" si="4665"/>
        <v>7.3562622432455704E-2</v>
      </c>
      <c r="AC1178" s="26">
        <f t="shared" si="4665"/>
        <v>8.642202919621722E-2</v>
      </c>
      <c r="AD1178" s="26">
        <f t="shared" si="4665"/>
        <v>0.14872859631069302</v>
      </c>
      <c r="AE1178" s="26">
        <f t="shared" si="4665"/>
        <v>-4.7298813993462696E-2</v>
      </c>
      <c r="AF1178" s="26">
        <f t="shared" si="4665"/>
        <v>-7.5240721923840459E-3</v>
      </c>
      <c r="AG1178" s="26">
        <f t="shared" si="4665"/>
        <v>7.8199564780290443E-2</v>
      </c>
      <c r="AH1178" s="26">
        <f t="shared" si="4665"/>
        <v>8.7140491194053871E-2</v>
      </c>
      <c r="AI1178" s="26">
        <f t="shared" si="4665"/>
        <v>1.2280642586534496E-2</v>
      </c>
      <c r="AJ1178" s="26">
        <f t="shared" si="4665"/>
        <v>1.7326988602503812E-2</v>
      </c>
    </row>
    <row r="1179" spans="1:36" x14ac:dyDescent="0.2">
      <c r="A1179" s="2" t="str">
        <f t="shared" si="4637"/>
        <v>YE Aug-10</v>
      </c>
      <c r="B1179" s="26">
        <f t="shared" ref="B1179:AJ1179" si="4666">IF(OR(B757="C",B769="C"),"C",(B769/B757)-1)</f>
        <v>2.546022531547032E-2</v>
      </c>
      <c r="C1179" s="26">
        <f t="shared" si="4666"/>
        <v>2.1519484213763596E-2</v>
      </c>
      <c r="D1179" s="26">
        <f t="shared" si="4666"/>
        <v>6.043342855559275E-2</v>
      </c>
      <c r="E1179" s="26">
        <f t="shared" si="4666"/>
        <v>1.0302766833862886E-3</v>
      </c>
      <c r="F1179" s="26">
        <f t="shared" si="4666"/>
        <v>0.11234595206892428</v>
      </c>
      <c r="G1179" s="26">
        <f t="shared" si="4666"/>
        <v>3.4126765147012961E-2</v>
      </c>
      <c r="H1179" s="26">
        <f t="shared" si="4666"/>
        <v>-2.4862589739898744E-2</v>
      </c>
      <c r="I1179" s="26">
        <f t="shared" si="4666"/>
        <v>-0.12603307373551775</v>
      </c>
      <c r="J1179" s="26">
        <f t="shared" si="4666"/>
        <v>-4.7614158612994117E-2</v>
      </c>
      <c r="K1179" s="26">
        <f t="shared" si="4666"/>
        <v>1.9290374832785728E-2</v>
      </c>
      <c r="L1179" s="26">
        <f t="shared" si="4666"/>
        <v>-2.5695288739409183E-2</v>
      </c>
      <c r="M1179" s="26">
        <f t="shared" si="4666"/>
        <v>-7.9306667682259135E-2</v>
      </c>
      <c r="N1179" s="26">
        <f t="shared" si="4666"/>
        <v>-4.6321685647332855E-2</v>
      </c>
      <c r="O1179" s="26">
        <f t="shared" si="4666"/>
        <v>-8.2227839092369637E-2</v>
      </c>
      <c r="P1179" s="26">
        <f t="shared" si="4666"/>
        <v>2.4690320343773386E-2</v>
      </c>
      <c r="Q1179" s="26">
        <f t="shared" si="4666"/>
        <v>-4.0522408524641507E-2</v>
      </c>
      <c r="R1179" s="26">
        <f t="shared" si="4666"/>
        <v>-4.7094193597690959E-3</v>
      </c>
      <c r="S1179" s="26">
        <f t="shared" si="4666"/>
        <v>1.1738866240433188E-2</v>
      </c>
      <c r="T1179" s="26">
        <f t="shared" si="4666"/>
        <v>-1.5438748190657603E-2</v>
      </c>
      <c r="U1179" s="26">
        <f t="shared" si="4666"/>
        <v>2.3864088335006306E-2</v>
      </c>
      <c r="V1179" s="26">
        <f t="shared" si="4666"/>
        <v>1.9248310929727896E-2</v>
      </c>
      <c r="W1179" s="26">
        <f t="shared" si="4666"/>
        <v>-4.6865085950235752E-2</v>
      </c>
      <c r="X1179" s="26">
        <f t="shared" si="4666"/>
        <v>7.2478366147983531E-2</v>
      </c>
      <c r="Y1179" s="26">
        <f t="shared" si="4666"/>
        <v>-8.1344742374506729E-2</v>
      </c>
      <c r="Z1179" s="26">
        <f t="shared" si="4666"/>
        <v>1.3977795322114961E-2</v>
      </c>
      <c r="AA1179" s="26">
        <f t="shared" si="4666"/>
        <v>-2.2208775627325927E-3</v>
      </c>
      <c r="AB1179" s="26">
        <f t="shared" si="4666"/>
        <v>5.1157011902691618E-2</v>
      </c>
      <c r="AC1179" s="26">
        <f t="shared" si="4666"/>
        <v>9.3439096119888987E-2</v>
      </c>
      <c r="AD1179" s="26">
        <f t="shared" si="4666"/>
        <v>0.1314423600616057</v>
      </c>
      <c r="AE1179" s="26">
        <f t="shared" si="4666"/>
        <v>-6.5639276359870879E-2</v>
      </c>
      <c r="AF1179" s="26">
        <f t="shared" si="4666"/>
        <v>-2.1499189023446719E-2</v>
      </c>
      <c r="AG1179" s="26">
        <f t="shared" si="4666"/>
        <v>8.6392647434260894E-2</v>
      </c>
      <c r="AH1179" s="26">
        <f t="shared" si="4666"/>
        <v>9.1823336091018781E-2</v>
      </c>
      <c r="AI1179" s="26">
        <f t="shared" si="4666"/>
        <v>-4.2187590729003688E-3</v>
      </c>
      <c r="AJ1179" s="26">
        <f t="shared" si="4666"/>
        <v>1.7376960436853217E-2</v>
      </c>
    </row>
    <row r="1180" spans="1:36" x14ac:dyDescent="0.2">
      <c r="A1180" s="2" t="str">
        <f t="shared" si="4637"/>
        <v>YE Sep-10</v>
      </c>
      <c r="B1180" s="34">
        <f t="shared" ref="B1180:AJ1180" si="4667">IF(OR(B758="C",B770="C"),"C",(B770/B758)-1)</f>
        <v>1.9599624958863471E-2</v>
      </c>
      <c r="C1180" s="34">
        <f t="shared" si="4667"/>
        <v>2.6330079186995814E-2</v>
      </c>
      <c r="D1180" s="34">
        <f t="shared" si="4667"/>
        <v>4.6070622336602751E-2</v>
      </c>
      <c r="E1180" s="34">
        <f t="shared" si="4667"/>
        <v>-6.3216626711064539E-3</v>
      </c>
      <c r="F1180" s="34">
        <f t="shared" si="4667"/>
        <v>0.1092306885240506</v>
      </c>
      <c r="G1180" s="34">
        <f t="shared" si="4667"/>
        <v>3.6022650802093548E-2</v>
      </c>
      <c r="H1180" s="34">
        <f t="shared" si="4667"/>
        <v>-3.0566149085013095E-2</v>
      </c>
      <c r="I1180" s="34">
        <f t="shared" si="4667"/>
        <v>-0.13791134681115214</v>
      </c>
      <c r="J1180" s="34">
        <f t="shared" si="4667"/>
        <v>-4.7273677940657288E-2</v>
      </c>
      <c r="K1180" s="34">
        <f t="shared" si="4667"/>
        <v>7.4450250558966147E-3</v>
      </c>
      <c r="L1180" s="34">
        <f t="shared" si="4667"/>
        <v>-3.1394349528748422E-2</v>
      </c>
      <c r="M1180" s="34">
        <f t="shared" si="4667"/>
        <v>-0.10564276924608962</v>
      </c>
      <c r="N1180" s="34">
        <f t="shared" si="4667"/>
        <v>-6.5187814370620045E-2</v>
      </c>
      <c r="O1180" s="34">
        <f t="shared" si="4667"/>
        <v>-6.1488174328992784E-2</v>
      </c>
      <c r="P1180" s="34">
        <f t="shared" si="4667"/>
        <v>2.4410179028937051E-2</v>
      </c>
      <c r="Q1180" s="34">
        <f t="shared" si="4667"/>
        <v>-6.0925269675610405E-2</v>
      </c>
      <c r="R1180" s="34">
        <f t="shared" si="4667"/>
        <v>-8.6715730502063826E-3</v>
      </c>
      <c r="S1180" s="34">
        <f t="shared" si="4667"/>
        <v>6.3689174965588791E-3</v>
      </c>
      <c r="T1180" s="34">
        <f t="shared" si="4667"/>
        <v>-1.4043897042597897E-2</v>
      </c>
      <c r="U1180" s="34">
        <f t="shared" si="4667"/>
        <v>2.414553118437035E-2</v>
      </c>
      <c r="V1180" s="34">
        <f t="shared" si="4667"/>
        <v>1.8056920618119809E-2</v>
      </c>
      <c r="W1180" s="34">
        <f t="shared" si="4667"/>
        <v>-4.2666085423261224E-2</v>
      </c>
      <c r="X1180" s="34">
        <f t="shared" si="4667"/>
        <v>6.9580022423009869E-2</v>
      </c>
      <c r="Y1180" s="34">
        <f t="shared" si="4667"/>
        <v>-8.8819921401549928E-2</v>
      </c>
      <c r="Z1180" s="34">
        <f t="shared" si="4667"/>
        <v>1.2670645141228842E-2</v>
      </c>
      <c r="AA1180" s="34">
        <f t="shared" si="4667"/>
        <v>-1.2770853809937255E-2</v>
      </c>
      <c r="AB1180" s="34">
        <f t="shared" si="4667"/>
        <v>3.2718689341432627E-2</v>
      </c>
      <c r="AC1180" s="34">
        <f t="shared" si="4667"/>
        <v>9.6809500260337744E-2</v>
      </c>
      <c r="AD1180" s="34">
        <f t="shared" si="4667"/>
        <v>0.11327707162456568</v>
      </c>
      <c r="AE1180" s="34">
        <f t="shared" si="4667"/>
        <v>-8.4787412604301227E-2</v>
      </c>
      <c r="AF1180" s="34">
        <f t="shared" si="4667"/>
        <v>-2.5015207073952772E-2</v>
      </c>
      <c r="AG1180" s="34">
        <f t="shared" si="4667"/>
        <v>9.1106513665976996E-2</v>
      </c>
      <c r="AH1180" s="34">
        <f t="shared" si="4667"/>
        <v>9.332561162504871E-2</v>
      </c>
      <c r="AI1180" s="34">
        <f t="shared" si="4667"/>
        <v>-2.0909349803321264E-2</v>
      </c>
      <c r="AJ1180" s="34">
        <f t="shared" si="4667"/>
        <v>1.4466636151238443E-2</v>
      </c>
    </row>
    <row r="1181" spans="1:36" x14ac:dyDescent="0.2">
      <c r="A1181" s="2" t="str">
        <f t="shared" si="4637"/>
        <v>YE Oct-10</v>
      </c>
      <c r="B1181" s="34">
        <f t="shared" ref="B1181:AJ1181" si="4668">IF(OR(B759="C",B771="C"),"C",(B771/B759)-1)</f>
        <v>2.0126621732909467E-2</v>
      </c>
      <c r="C1181" s="34">
        <f t="shared" si="4668"/>
        <v>2.7194257273460698E-2</v>
      </c>
      <c r="D1181" s="34">
        <f t="shared" si="4668"/>
        <v>3.8891847114296496E-2</v>
      </c>
      <c r="E1181" s="34">
        <f t="shared" si="4668"/>
        <v>-2.765809967788857E-3</v>
      </c>
      <c r="F1181" s="34">
        <f t="shared" si="4668"/>
        <v>0.11067381323293057</v>
      </c>
      <c r="G1181" s="34">
        <f t="shared" si="4668"/>
        <v>4.1759211842168131E-2</v>
      </c>
      <c r="H1181" s="34">
        <f t="shared" si="4668"/>
        <v>-2.4806237953676757E-2</v>
      </c>
      <c r="I1181" s="34">
        <f t="shared" si="4668"/>
        <v>-0.1452536259688435</v>
      </c>
      <c r="J1181" s="34">
        <f t="shared" si="4668"/>
        <v>-3.5658994736298855E-2</v>
      </c>
      <c r="K1181" s="34">
        <f t="shared" si="4668"/>
        <v>3.6354113992631554E-3</v>
      </c>
      <c r="L1181" s="34">
        <f t="shared" si="4668"/>
        <v>-3.1368624145430513E-2</v>
      </c>
      <c r="M1181" s="34">
        <f t="shared" si="4668"/>
        <v>-8.0349370250959118E-2</v>
      </c>
      <c r="N1181" s="34">
        <f t="shared" si="4668"/>
        <v>-7.1515120769082174E-2</v>
      </c>
      <c r="O1181" s="34">
        <f t="shared" si="4668"/>
        <v>-3.7238602697804657E-2</v>
      </c>
      <c r="P1181" s="34">
        <f t="shared" si="4668"/>
        <v>2.644499230882702E-2</v>
      </c>
      <c r="Q1181" s="34">
        <f t="shared" si="4668"/>
        <v>-4.4834097122514405E-2</v>
      </c>
      <c r="R1181" s="34">
        <f t="shared" si="4668"/>
        <v>-1.3608755530329253E-2</v>
      </c>
      <c r="S1181" s="34">
        <f t="shared" si="4668"/>
        <v>-2.1658152163772648E-3</v>
      </c>
      <c r="T1181" s="34">
        <f t="shared" si="4668"/>
        <v>-2.0040966673333882E-2</v>
      </c>
      <c r="U1181" s="34">
        <f t="shared" si="4668"/>
        <v>1.921518722859239E-2</v>
      </c>
      <c r="V1181" s="34">
        <f t="shared" si="4668"/>
        <v>1.0660748874122161E-2</v>
      </c>
      <c r="W1181" s="34">
        <f t="shared" si="4668"/>
        <v>-2.305597001406412E-2</v>
      </c>
      <c r="X1181" s="34">
        <f t="shared" si="4668"/>
        <v>5.7940527833652444E-2</v>
      </c>
      <c r="Y1181" s="34">
        <f t="shared" si="4668"/>
        <v>-7.9168205658565416E-2</v>
      </c>
      <c r="Z1181" s="34">
        <f t="shared" si="4668"/>
        <v>7.6375098382419626E-3</v>
      </c>
      <c r="AA1181" s="34">
        <f t="shared" si="4668"/>
        <v>-2.0781885932828259E-2</v>
      </c>
      <c r="AB1181" s="34">
        <f t="shared" si="4668"/>
        <v>1.9404875181909809E-2</v>
      </c>
      <c r="AC1181" s="34">
        <f t="shared" si="4668"/>
        <v>9.2774119963846102E-2</v>
      </c>
      <c r="AD1181" s="34">
        <f t="shared" si="4668"/>
        <v>9.1731708954459146E-2</v>
      </c>
      <c r="AE1181" s="34">
        <f t="shared" si="4668"/>
        <v>-8.3496070205892226E-2</v>
      </c>
      <c r="AF1181" s="34">
        <f t="shared" si="4668"/>
        <v>-2.4135062325289836E-2</v>
      </c>
      <c r="AG1181" s="34">
        <f t="shared" si="4668"/>
        <v>6.9796225644690013E-2</v>
      </c>
      <c r="AH1181" s="34">
        <f t="shared" si="4668"/>
        <v>9.1283050389778131E-2</v>
      </c>
      <c r="AI1181" s="34">
        <f t="shared" si="4668"/>
        <v>-5.1544963281141776E-2</v>
      </c>
      <c r="AJ1181" s="34">
        <f t="shared" si="4668"/>
        <v>1.2767155620182713E-2</v>
      </c>
    </row>
    <row r="1182" spans="1:36" x14ac:dyDescent="0.2">
      <c r="A1182" s="2" t="str">
        <f t="shared" si="4637"/>
        <v>YE Nov-10</v>
      </c>
      <c r="B1182" s="34">
        <f t="shared" ref="B1182:AJ1182" si="4669">IF(OR(B760="C",B772="C"),"C",(B772/B760)-1)</f>
        <v>1.310618663194929E-2</v>
      </c>
      <c r="C1182" s="34">
        <f t="shared" si="4669"/>
        <v>4.1359436275207662E-2</v>
      </c>
      <c r="D1182" s="34">
        <f t="shared" si="4669"/>
        <v>3.029520790525253E-2</v>
      </c>
      <c r="E1182" s="34">
        <f t="shared" si="4669"/>
        <v>1.3090885063156366E-2</v>
      </c>
      <c r="F1182" s="34">
        <f t="shared" si="4669"/>
        <v>0.12212841255349316</v>
      </c>
      <c r="G1182" s="34">
        <f t="shared" si="4669"/>
        <v>4.3735216937852428E-2</v>
      </c>
      <c r="H1182" s="34">
        <f t="shared" si="4669"/>
        <v>-2.8923765670276436E-2</v>
      </c>
      <c r="I1182" s="34">
        <f t="shared" si="4669"/>
        <v>-0.15301102173646075</v>
      </c>
      <c r="J1182" s="34">
        <f t="shared" si="4669"/>
        <v>-3.2438694204876217E-2</v>
      </c>
      <c r="K1182" s="34">
        <f t="shared" si="4669"/>
        <v>2.607378220615586E-2</v>
      </c>
      <c r="L1182" s="34">
        <f t="shared" si="4669"/>
        <v>-3.1236917865892111E-2</v>
      </c>
      <c r="M1182" s="34">
        <f t="shared" si="4669"/>
        <v>-6.2620799111989589E-2</v>
      </c>
      <c r="N1182" s="34">
        <f t="shared" si="4669"/>
        <v>-6.4993716619541342E-2</v>
      </c>
      <c r="O1182" s="34">
        <f t="shared" si="4669"/>
        <v>-3.604351032448383E-2</v>
      </c>
      <c r="P1182" s="34">
        <f t="shared" si="4669"/>
        <v>2.1171329681353379E-2</v>
      </c>
      <c r="Q1182" s="34">
        <f t="shared" si="4669"/>
        <v>-4.5563359773343137E-2</v>
      </c>
      <c r="R1182" s="34">
        <f t="shared" si="4669"/>
        <v>-1.5349782036476411E-2</v>
      </c>
      <c r="S1182" s="34">
        <f t="shared" si="4669"/>
        <v>-4.290571645479635E-3</v>
      </c>
      <c r="T1182" s="34">
        <f t="shared" si="4669"/>
        <v>-2.4706896276089352E-2</v>
      </c>
      <c r="U1182" s="34">
        <f t="shared" si="4669"/>
        <v>1.5458087734161463E-2</v>
      </c>
      <c r="V1182" s="34">
        <f t="shared" si="4669"/>
        <v>8.4527147080442067E-3</v>
      </c>
      <c r="W1182" s="34">
        <f t="shared" si="4669"/>
        <v>-1.9810843934684019E-2</v>
      </c>
      <c r="X1182" s="34">
        <f t="shared" si="4669"/>
        <v>8.4204395227265527E-2</v>
      </c>
      <c r="Y1182" s="34">
        <f t="shared" si="4669"/>
        <v>-8.1456842887670744E-2</v>
      </c>
      <c r="Z1182" s="34">
        <f t="shared" si="4669"/>
        <v>8.1707945113471681E-3</v>
      </c>
      <c r="AA1182" s="34">
        <f t="shared" si="4669"/>
        <v>-2.7626200690695879E-2</v>
      </c>
      <c r="AB1182" s="34">
        <f t="shared" si="4669"/>
        <v>1.2691951255423994E-2</v>
      </c>
      <c r="AC1182" s="34">
        <f t="shared" si="4669"/>
        <v>8.1366586542606534E-2</v>
      </c>
      <c r="AD1182" s="34">
        <f t="shared" si="4669"/>
        <v>7.8934831649595694E-2</v>
      </c>
      <c r="AE1182" s="34">
        <f t="shared" si="4669"/>
        <v>-9.1012189963007084E-2</v>
      </c>
      <c r="AF1182" s="34">
        <f t="shared" si="4669"/>
        <v>-2.4575615633393832E-2</v>
      </c>
      <c r="AG1182" s="34">
        <f t="shared" si="4669"/>
        <v>6.0326663005861647E-2</v>
      </c>
      <c r="AH1182" s="34">
        <f t="shared" si="4669"/>
        <v>8.343358591122696E-2</v>
      </c>
      <c r="AI1182" s="34">
        <f t="shared" si="4669"/>
        <v>-7.7740585956300512E-2</v>
      </c>
      <c r="AJ1182" s="34">
        <f t="shared" si="4669"/>
        <v>1.4020321571717176E-2</v>
      </c>
    </row>
    <row r="1183" spans="1:36" x14ac:dyDescent="0.2">
      <c r="A1183" s="2" t="str">
        <f t="shared" ref="A1183:A1214" si="4670">A773</f>
        <v>YE Dec-10</v>
      </c>
      <c r="B1183" s="34">
        <f t="shared" ref="B1183:AJ1183" si="4671">IF(OR(B761="C",B773="C"),"C",(B773/B761)-1)</f>
        <v>-1.0752859269124171E-3</v>
      </c>
      <c r="C1183" s="34">
        <f t="shared" si="4671"/>
        <v>4.5227192376048997E-2</v>
      </c>
      <c r="D1183" s="34">
        <f t="shared" si="4671"/>
        <v>9.6748487439888287E-3</v>
      </c>
      <c r="E1183" s="34">
        <f t="shared" si="4671"/>
        <v>2.6548793873069076E-2</v>
      </c>
      <c r="F1183" s="34">
        <f t="shared" si="4671"/>
        <v>9.9813040974089828E-2</v>
      </c>
      <c r="G1183" s="34">
        <f t="shared" si="4671"/>
        <v>2.5794797687861193E-2</v>
      </c>
      <c r="H1183" s="34">
        <f t="shared" si="4671"/>
        <v>-3.5772873299776631E-2</v>
      </c>
      <c r="I1183" s="34">
        <f t="shared" si="4671"/>
        <v>-0.17155090204931589</v>
      </c>
      <c r="J1183" s="34">
        <f t="shared" si="4671"/>
        <v>-2.0791669067077079E-2</v>
      </c>
      <c r="K1183" s="34">
        <f t="shared" si="4671"/>
        <v>-6.6565596911730696E-3</v>
      </c>
      <c r="L1183" s="34">
        <f t="shared" si="4671"/>
        <v>-2.3872497583940611E-2</v>
      </c>
      <c r="M1183" s="34">
        <f t="shared" si="4671"/>
        <v>-6.1097843919581396E-2</v>
      </c>
      <c r="N1183" s="34">
        <f t="shared" si="4671"/>
        <v>-7.4100933758790788E-2</v>
      </c>
      <c r="O1183" s="34">
        <f t="shared" si="4671"/>
        <v>-3.9742897266933142E-2</v>
      </c>
      <c r="P1183" s="34">
        <f t="shared" si="4671"/>
        <v>4.3388309496219302E-2</v>
      </c>
      <c r="Q1183" s="34">
        <f t="shared" si="4671"/>
        <v>-4.0364353405144549E-2</v>
      </c>
      <c r="R1183" s="34">
        <f t="shared" si="4671"/>
        <v>-1.6531973865705041E-2</v>
      </c>
      <c r="S1183" s="34">
        <f t="shared" si="4671"/>
        <v>-7.426017440764987E-3</v>
      </c>
      <c r="T1183" s="34">
        <f t="shared" si="4671"/>
        <v>-2.5683826826551681E-2</v>
      </c>
      <c r="U1183" s="34">
        <f t="shared" si="4671"/>
        <v>2.9314740391892524E-3</v>
      </c>
      <c r="V1183" s="34">
        <f t="shared" si="4671"/>
        <v>2.2638818399898231E-3</v>
      </c>
      <c r="W1183" s="34">
        <f t="shared" si="4671"/>
        <v>-1.5478854124637786E-2</v>
      </c>
      <c r="X1183" s="34">
        <f t="shared" si="4671"/>
        <v>8.8603022096328088E-2</v>
      </c>
      <c r="Y1183" s="34">
        <f t="shared" si="4671"/>
        <v>-0.12070724368677099</v>
      </c>
      <c r="Z1183" s="34">
        <f t="shared" si="4671"/>
        <v>1.7391982998240518E-3</v>
      </c>
      <c r="AA1183" s="34">
        <f t="shared" si="4671"/>
        <v>-4.703746144819354E-2</v>
      </c>
      <c r="AB1183" s="34">
        <f t="shared" si="4671"/>
        <v>-1.0034986525459755E-2</v>
      </c>
      <c r="AC1183" s="34">
        <f t="shared" si="4671"/>
        <v>7.318009935556713E-2</v>
      </c>
      <c r="AD1183" s="34">
        <f t="shared" si="4671"/>
        <v>2.0459352459460955E-2</v>
      </c>
      <c r="AE1183" s="34">
        <f t="shared" si="4671"/>
        <v>-0.11342262667048353</v>
      </c>
      <c r="AF1183" s="34">
        <f t="shared" si="4671"/>
        <v>-2.5233253935978639E-2</v>
      </c>
      <c r="AG1183" s="34">
        <f t="shared" si="4671"/>
        <v>1.0988739628605693E-3</v>
      </c>
      <c r="AH1183" s="34">
        <f t="shared" si="4671"/>
        <v>6.4307768309250335E-2</v>
      </c>
      <c r="AI1183" s="34">
        <f t="shared" si="4671"/>
        <v>-8.6300367263579592E-2</v>
      </c>
      <c r="AJ1183" s="34">
        <f t="shared" si="4671"/>
        <v>7.2757062281723073E-3</v>
      </c>
    </row>
    <row r="1184" spans="1:36" x14ac:dyDescent="0.2">
      <c r="A1184" s="2" t="str">
        <f t="shared" si="4670"/>
        <v>YE Jan-11</v>
      </c>
      <c r="B1184" s="34">
        <f t="shared" ref="B1184:AJ1184" si="4672">IF(OR(B762="C",B774="C"),"C",(B774/B762)-1)</f>
        <v>-1.5433659581160719E-2</v>
      </c>
      <c r="C1184" s="34">
        <f t="shared" si="4672"/>
        <v>5.0685370521284412E-2</v>
      </c>
      <c r="D1184" s="34">
        <f t="shared" si="4672"/>
        <v>-4.4742858267650121E-2</v>
      </c>
      <c r="E1184" s="34">
        <f t="shared" si="4672"/>
        <v>1.1521150544649528E-2</v>
      </c>
      <c r="F1184" s="34">
        <f t="shared" si="4672"/>
        <v>7.6015846769188933E-2</v>
      </c>
      <c r="G1184" s="34">
        <f t="shared" si="4672"/>
        <v>1.0527651084881962E-2</v>
      </c>
      <c r="H1184" s="34">
        <f t="shared" si="4672"/>
        <v>-4.1005261526430248E-2</v>
      </c>
      <c r="I1184" s="34">
        <f t="shared" si="4672"/>
        <v>-0.11978476438094521</v>
      </c>
      <c r="J1184" s="34">
        <f t="shared" si="4672"/>
        <v>-7.7982399399905367E-2</v>
      </c>
      <c r="K1184" s="34">
        <f t="shared" si="4672"/>
        <v>-1.2952217285454592E-2</v>
      </c>
      <c r="L1184" s="34">
        <f t="shared" si="4672"/>
        <v>-3.8970710863951874E-2</v>
      </c>
      <c r="M1184" s="34">
        <f t="shared" si="4672"/>
        <v>-4.2502047691152289E-2</v>
      </c>
      <c r="N1184" s="34">
        <f t="shared" si="4672"/>
        <v>-8.992065307271413E-2</v>
      </c>
      <c r="O1184" s="34">
        <f t="shared" si="4672"/>
        <v>-4.4367872672081421E-2</v>
      </c>
      <c r="P1184" s="34">
        <f t="shared" si="4672"/>
        <v>3.0620259236417535E-2</v>
      </c>
      <c r="Q1184" s="34">
        <f t="shared" si="4672"/>
        <v>5.6893844533221216E-3</v>
      </c>
      <c r="R1184" s="34">
        <f t="shared" si="4672"/>
        <v>-3.1291279214590406E-2</v>
      </c>
      <c r="S1184" s="34">
        <f t="shared" si="4672"/>
        <v>-2.4446509354921875E-2</v>
      </c>
      <c r="T1184" s="34">
        <f t="shared" si="4672"/>
        <v>-3.990995415612264E-2</v>
      </c>
      <c r="U1184" s="34">
        <f t="shared" si="4672"/>
        <v>-2.2852223935504679E-2</v>
      </c>
      <c r="V1184" s="34">
        <f t="shared" si="4672"/>
        <v>-4.9815699025584914E-3</v>
      </c>
      <c r="W1184" s="34">
        <f t="shared" si="4672"/>
        <v>-2.7356803707399013E-3</v>
      </c>
      <c r="X1184" s="34">
        <f t="shared" si="4672"/>
        <v>8.9901877426123766E-2</v>
      </c>
      <c r="Y1184" s="34">
        <f t="shared" si="4672"/>
        <v>-0.14030699218807907</v>
      </c>
      <c r="Z1184" s="34">
        <f t="shared" si="4672"/>
        <v>-4.1423625302833278E-3</v>
      </c>
      <c r="AA1184" s="34">
        <f t="shared" si="4672"/>
        <v>-5.3759439641020035E-2</v>
      </c>
      <c r="AB1184" s="34">
        <f t="shared" si="4672"/>
        <v>-8.8376427765590737E-3</v>
      </c>
      <c r="AC1184" s="34">
        <f t="shared" si="4672"/>
        <v>5.7330785148830721E-2</v>
      </c>
      <c r="AD1184" s="34">
        <f t="shared" si="4672"/>
        <v>-1.4899905239650901E-2</v>
      </c>
      <c r="AE1184" s="34">
        <f t="shared" si="4672"/>
        <v>-9.7700713549863205E-2</v>
      </c>
      <c r="AF1184" s="34">
        <f t="shared" si="4672"/>
        <v>-2.7070935304024268E-2</v>
      </c>
      <c r="AG1184" s="34">
        <f t="shared" si="4672"/>
        <v>-6.6925326807139029E-2</v>
      </c>
      <c r="AH1184" s="34">
        <f t="shared" si="4672"/>
        <v>4.7247783250035758E-2</v>
      </c>
      <c r="AI1184" s="34">
        <f t="shared" si="4672"/>
        <v>-9.7260013781649168E-2</v>
      </c>
      <c r="AJ1184" s="34">
        <f t="shared" si="4672"/>
        <v>-1.824922752493463E-3</v>
      </c>
    </row>
    <row r="1185" spans="1:36" x14ac:dyDescent="0.2">
      <c r="A1185" s="2" t="str">
        <f t="shared" si="4670"/>
        <v>YE Feb-11</v>
      </c>
      <c r="B1185" s="34">
        <f t="shared" ref="B1185:AJ1185" si="4673">IF(OR(B763="C",B775="C"),"C",(B775/B763)-1)</f>
        <v>-2.3557101119997093E-2</v>
      </c>
      <c r="C1185" s="34">
        <f t="shared" si="4673"/>
        <v>5.4995240225089947E-2</v>
      </c>
      <c r="D1185" s="34">
        <f t="shared" si="4673"/>
        <v>-4.7704778072989673E-2</v>
      </c>
      <c r="E1185" s="34">
        <f t="shared" si="4673"/>
        <v>8.4247794440397428E-3</v>
      </c>
      <c r="F1185" s="34">
        <f t="shared" si="4673"/>
        <v>7.3776225177774046E-2</v>
      </c>
      <c r="G1185" s="34">
        <f t="shared" si="4673"/>
        <v>7.6941920925788221E-3</v>
      </c>
      <c r="H1185" s="34">
        <f t="shared" si="4673"/>
        <v>-3.9961748999612579E-2</v>
      </c>
      <c r="I1185" s="34">
        <f t="shared" si="4673"/>
        <v>-0.11625766741669796</v>
      </c>
      <c r="J1185" s="34">
        <f t="shared" si="4673"/>
        <v>-6.5749017196319204E-2</v>
      </c>
      <c r="K1185" s="34">
        <f t="shared" si="4673"/>
        <v>-9.9536986480879275E-3</v>
      </c>
      <c r="L1185" s="34">
        <f t="shared" si="4673"/>
        <v>-4.1043376127632536E-2</v>
      </c>
      <c r="M1185" s="34">
        <f t="shared" si="4673"/>
        <v>-3.5178001854540009E-2</v>
      </c>
      <c r="N1185" s="34">
        <f t="shared" si="4673"/>
        <v>-8.4566098181475535E-2</v>
      </c>
      <c r="O1185" s="34">
        <f t="shared" si="4673"/>
        <v>-1.7156698591297759E-2</v>
      </c>
      <c r="P1185" s="34">
        <f t="shared" si="4673"/>
        <v>3.7478075273134515E-2</v>
      </c>
      <c r="Q1185" s="34">
        <f t="shared" si="4673"/>
        <v>8.0897443561080973E-3</v>
      </c>
      <c r="R1185" s="34">
        <f t="shared" si="4673"/>
        <v>-3.8670687917469859E-2</v>
      </c>
      <c r="S1185" s="34">
        <f t="shared" si="4673"/>
        <v>-3.0605483636550135E-2</v>
      </c>
      <c r="T1185" s="34">
        <f t="shared" si="4673"/>
        <v>-4.2344758548659156E-2</v>
      </c>
      <c r="U1185" s="34">
        <f t="shared" si="4673"/>
        <v>-2.0628876422939979E-2</v>
      </c>
      <c r="V1185" s="34">
        <f t="shared" si="4673"/>
        <v>-2.6298399576760723E-2</v>
      </c>
      <c r="W1185" s="34">
        <f t="shared" si="4673"/>
        <v>6.1715086508919992E-3</v>
      </c>
      <c r="X1185" s="34">
        <f t="shared" si="4673"/>
        <v>9.1465376908856477E-2</v>
      </c>
      <c r="Y1185" s="34">
        <f t="shared" si="4673"/>
        <v>-0.12194124181829102</v>
      </c>
      <c r="Z1185" s="34">
        <f t="shared" si="4673"/>
        <v>-1.9477005594416674E-2</v>
      </c>
      <c r="AA1185" s="34">
        <f t="shared" si="4673"/>
        <v>-5.6820608217405422E-2</v>
      </c>
      <c r="AB1185" s="34">
        <f t="shared" si="4673"/>
        <v>3.0673591943872092E-2</v>
      </c>
      <c r="AC1185" s="34">
        <f t="shared" si="4673"/>
        <v>5.046023218243989E-2</v>
      </c>
      <c r="AD1185" s="34">
        <f t="shared" si="4673"/>
        <v>-3.1837490148886705E-2</v>
      </c>
      <c r="AE1185" s="34">
        <f t="shared" si="4673"/>
        <v>-9.102000509683994E-2</v>
      </c>
      <c r="AF1185" s="34">
        <f t="shared" si="4673"/>
        <v>-3.1549026688878268E-2</v>
      </c>
      <c r="AG1185" s="34">
        <f t="shared" si="4673"/>
        <v>-0.10362804052861363</v>
      </c>
      <c r="AH1185" s="34">
        <f t="shared" si="4673"/>
        <v>2.6648525427572345E-2</v>
      </c>
      <c r="AI1185" s="34">
        <f t="shared" si="4673"/>
        <v>-0.1175582941906862</v>
      </c>
      <c r="AJ1185" s="34">
        <f t="shared" si="4673"/>
        <v>-4.9208831494123029E-3</v>
      </c>
    </row>
    <row r="1186" spans="1:36" x14ac:dyDescent="0.2">
      <c r="A1186" s="2" t="str">
        <f t="shared" si="4670"/>
        <v>YE Mar-11</v>
      </c>
      <c r="B1186" s="34">
        <f t="shared" ref="B1186:AJ1186" si="4674">IF(OR(B764="C",B776="C"),"C",(B776/B764)-1)</f>
        <v>-2.6341572503996713E-2</v>
      </c>
      <c r="C1186" s="34">
        <f t="shared" si="4674"/>
        <v>6.2213970126169693E-2</v>
      </c>
      <c r="D1186" s="34">
        <f t="shared" si="4674"/>
        <v>-5.9333173663367433E-2</v>
      </c>
      <c r="E1186" s="34">
        <f t="shared" si="4674"/>
        <v>1.4281594847439738E-2</v>
      </c>
      <c r="F1186" s="34">
        <f t="shared" si="4674"/>
        <v>6.5750792393026947E-2</v>
      </c>
      <c r="G1186" s="34">
        <f t="shared" si="4674"/>
        <v>-7.3735021591091465E-3</v>
      </c>
      <c r="H1186" s="34">
        <f t="shared" si="4674"/>
        <v>-3.9971176196172631E-2</v>
      </c>
      <c r="I1186" s="34">
        <f t="shared" si="4674"/>
        <v>-0.11158129644834625</v>
      </c>
      <c r="J1186" s="34">
        <f t="shared" si="4674"/>
        <v>-4.6960922535962846E-2</v>
      </c>
      <c r="K1186" s="34">
        <f t="shared" si="4674"/>
        <v>-3.9290804608136387E-3</v>
      </c>
      <c r="L1186" s="34">
        <f t="shared" si="4674"/>
        <v>-5.0346268633784885E-2</v>
      </c>
      <c r="M1186" s="34">
        <f t="shared" si="4674"/>
        <v>-2.8029738513705382E-2</v>
      </c>
      <c r="N1186" s="34">
        <f t="shared" si="4674"/>
        <v>-9.160211508068139E-2</v>
      </c>
      <c r="O1186" s="34">
        <f t="shared" si="4674"/>
        <v>-2.7091429398599209E-2</v>
      </c>
      <c r="P1186" s="34">
        <f t="shared" si="4674"/>
        <v>1.7764214751004648E-2</v>
      </c>
      <c r="Q1186" s="34">
        <f t="shared" si="4674"/>
        <v>2.3972585582381134E-2</v>
      </c>
      <c r="R1186" s="34">
        <f t="shared" si="4674"/>
        <v>-3.1858455421848175E-2</v>
      </c>
      <c r="S1186" s="34">
        <f t="shared" si="4674"/>
        <v>-2.6949329407626177E-2</v>
      </c>
      <c r="T1186" s="34">
        <f t="shared" si="4674"/>
        <v>-5.1908981591212044E-2</v>
      </c>
      <c r="U1186" s="34">
        <f t="shared" si="4674"/>
        <v>-2.9824713427242466E-2</v>
      </c>
      <c r="V1186" s="34">
        <f t="shared" si="4674"/>
        <v>-7.0079289170128733E-2</v>
      </c>
      <c r="W1186" s="34">
        <f t="shared" si="4674"/>
        <v>3.0515277980248667E-2</v>
      </c>
      <c r="X1186" s="34">
        <f t="shared" si="4674"/>
        <v>8.6665224339961044E-2</v>
      </c>
      <c r="Y1186" s="34">
        <f t="shared" si="4674"/>
        <v>-9.4756848418632744E-2</v>
      </c>
      <c r="Z1186" s="34">
        <f t="shared" si="4674"/>
        <v>-5.2083712198227272E-2</v>
      </c>
      <c r="AA1186" s="34">
        <f t="shared" si="4674"/>
        <v>-6.90736619193969E-2</v>
      </c>
      <c r="AB1186" s="34">
        <f t="shared" si="4674"/>
        <v>4.4387543089597692E-2</v>
      </c>
      <c r="AC1186" s="34">
        <f t="shared" si="4674"/>
        <v>3.2634570243516015E-2</v>
      </c>
      <c r="AD1186" s="34">
        <f t="shared" si="4674"/>
        <v>-7.7559564394542813E-2</v>
      </c>
      <c r="AE1186" s="34">
        <f t="shared" si="4674"/>
        <v>-9.3445349237297859E-2</v>
      </c>
      <c r="AF1186" s="34">
        <f t="shared" si="4674"/>
        <v>-3.5151616445097456E-2</v>
      </c>
      <c r="AG1186" s="34">
        <f t="shared" si="4674"/>
        <v>-0.11400937866354044</v>
      </c>
      <c r="AH1186" s="34">
        <f t="shared" si="4674"/>
        <v>9.6754373368290736E-4</v>
      </c>
      <c r="AI1186" s="34">
        <f t="shared" si="4674"/>
        <v>-0.1264153963109671</v>
      </c>
      <c r="AJ1186" s="34">
        <f t="shared" si="4674"/>
        <v>-1.2698275597512021E-2</v>
      </c>
    </row>
    <row r="1187" spans="1:36" x14ac:dyDescent="0.2">
      <c r="A1187" s="2" t="str">
        <f t="shared" si="4670"/>
        <v>YE Apr-11</v>
      </c>
      <c r="B1187" s="34">
        <f t="shared" ref="B1187:AJ1187" si="4675">IF(OR(B765="C",B777="C"),"C",(B777/B765)-1)</f>
        <v>-2.0392801470276001E-2</v>
      </c>
      <c r="C1187" s="34">
        <f t="shared" si="4675"/>
        <v>6.5086566412464908E-2</v>
      </c>
      <c r="D1187" s="34">
        <f t="shared" si="4675"/>
        <v>-4.5483550218848867E-2</v>
      </c>
      <c r="E1187" s="34">
        <f t="shared" si="4675"/>
        <v>2.5082053883429545E-2</v>
      </c>
      <c r="F1187" s="34">
        <f t="shared" si="4675"/>
        <v>4.8190354724549245E-2</v>
      </c>
      <c r="G1187" s="34">
        <f t="shared" si="4675"/>
        <v>-1.7267767237404419E-3</v>
      </c>
      <c r="H1187" s="34">
        <f t="shared" si="4675"/>
        <v>-2.7581739212306999E-2</v>
      </c>
      <c r="I1187" s="34">
        <f t="shared" si="4675"/>
        <v>-9.5822726667839975E-2</v>
      </c>
      <c r="J1187" s="34">
        <f t="shared" si="4675"/>
        <v>-7.0684008714350655E-2</v>
      </c>
      <c r="K1187" s="34">
        <f t="shared" si="4675"/>
        <v>-1.2620220501993851E-2</v>
      </c>
      <c r="L1187" s="34">
        <f t="shared" si="4675"/>
        <v>-5.5726420973647106E-2</v>
      </c>
      <c r="M1187" s="34">
        <f t="shared" si="4675"/>
        <v>-3.0615813145868254E-2</v>
      </c>
      <c r="N1187" s="34">
        <f t="shared" si="4675"/>
        <v>-7.3828726366527042E-2</v>
      </c>
      <c r="O1187" s="34">
        <f t="shared" si="4675"/>
        <v>-2.283608327256903E-2</v>
      </c>
      <c r="P1187" s="34">
        <f t="shared" si="4675"/>
        <v>3.9124562048140632E-3</v>
      </c>
      <c r="Q1187" s="34">
        <f t="shared" si="4675"/>
        <v>2.91835796124853E-2</v>
      </c>
      <c r="R1187" s="34">
        <f t="shared" si="4675"/>
        <v>-2.007493219642309E-2</v>
      </c>
      <c r="S1187" s="34">
        <f t="shared" si="4675"/>
        <v>-1.7259454408918184E-2</v>
      </c>
      <c r="T1187" s="34">
        <f t="shared" si="4675"/>
        <v>-5.063735354847354E-2</v>
      </c>
      <c r="U1187" s="34">
        <f t="shared" si="4675"/>
        <v>-2.9655264504929613E-2</v>
      </c>
      <c r="V1187" s="34">
        <f t="shared" si="4675"/>
        <v>-0.10840662828127123</v>
      </c>
      <c r="W1187" s="34">
        <f t="shared" si="4675"/>
        <v>4.8470658394521582E-2</v>
      </c>
      <c r="X1187" s="34">
        <f t="shared" si="4675"/>
        <v>0.10189581188178787</v>
      </c>
      <c r="Y1187" s="34">
        <f t="shared" si="4675"/>
        <v>-7.6057007307941404E-2</v>
      </c>
      <c r="Z1187" s="34">
        <f t="shared" si="4675"/>
        <v>-7.9655618503814085E-2</v>
      </c>
      <c r="AA1187" s="34">
        <f t="shared" si="4675"/>
        <v>-7.4252279353353212E-2</v>
      </c>
      <c r="AB1187" s="34">
        <f t="shared" si="4675"/>
        <v>5.0440096531908951E-2</v>
      </c>
      <c r="AC1187" s="34">
        <f t="shared" si="4675"/>
        <v>1.5566025169425401E-2</v>
      </c>
      <c r="AD1187" s="34">
        <f t="shared" si="4675"/>
        <v>-0.10016274084543397</v>
      </c>
      <c r="AE1187" s="34">
        <f t="shared" si="4675"/>
        <v>-0.11097320258341625</v>
      </c>
      <c r="AF1187" s="34">
        <f t="shared" si="4675"/>
        <v>-2.9438318965667509E-2</v>
      </c>
      <c r="AG1187" s="34">
        <f t="shared" si="4675"/>
        <v>-0.11482984262495011</v>
      </c>
      <c r="AH1187" s="34">
        <f t="shared" si="4675"/>
        <v>-1.3929286751420467E-2</v>
      </c>
      <c r="AI1187" s="34">
        <f t="shared" si="4675"/>
        <v>-0.13939979561257232</v>
      </c>
      <c r="AJ1187" s="34">
        <f t="shared" si="4675"/>
        <v>-1.6628457313707878E-2</v>
      </c>
    </row>
    <row r="1188" spans="1:36" x14ac:dyDescent="0.2">
      <c r="A1188" s="2" t="str">
        <f t="shared" si="4670"/>
        <v>YE May-11</v>
      </c>
      <c r="B1188" s="34">
        <f t="shared" ref="B1188:AJ1188" si="4676">IF(OR(B766="C",B778="C"),"C",(B778/B766)-1)</f>
        <v>-1.9291718927358259E-2</v>
      </c>
      <c r="C1188" s="34">
        <f t="shared" si="4676"/>
        <v>7.0919353277672181E-2</v>
      </c>
      <c r="D1188" s="34">
        <f t="shared" si="4676"/>
        <v>-4.1286949368835923E-2</v>
      </c>
      <c r="E1188" s="34">
        <f t="shared" si="4676"/>
        <v>2.6973738178664775E-2</v>
      </c>
      <c r="F1188" s="34">
        <f t="shared" si="4676"/>
        <v>4.4950559294669734E-2</v>
      </c>
      <c r="G1188" s="34">
        <f t="shared" si="4676"/>
        <v>4.7977246969255205E-3</v>
      </c>
      <c r="H1188" s="34">
        <f t="shared" si="4676"/>
        <v>-2.3269367199654889E-2</v>
      </c>
      <c r="I1188" s="34">
        <f t="shared" si="4676"/>
        <v>-8.7289826037452167E-2</v>
      </c>
      <c r="J1188" s="34">
        <f t="shared" si="4676"/>
        <v>-6.1993840538382528E-2</v>
      </c>
      <c r="K1188" s="34">
        <f t="shared" si="4676"/>
        <v>-7.1197844861163873E-3</v>
      </c>
      <c r="L1188" s="34">
        <f t="shared" si="4676"/>
        <v>-4.5831297066901922E-2</v>
      </c>
      <c r="M1188" s="34">
        <f t="shared" si="4676"/>
        <v>-2.3043053550860892E-2</v>
      </c>
      <c r="N1188" s="34">
        <f t="shared" si="4676"/>
        <v>-6.5515256649053111E-2</v>
      </c>
      <c r="O1188" s="34">
        <f t="shared" si="4676"/>
        <v>-1.5170245127918869E-2</v>
      </c>
      <c r="P1188" s="34">
        <f t="shared" si="4676"/>
        <v>3.6377620487875184E-3</v>
      </c>
      <c r="Q1188" s="34">
        <f t="shared" si="4676"/>
        <v>4.2500721595714053E-2</v>
      </c>
      <c r="R1188" s="34">
        <f t="shared" si="4676"/>
        <v>-5.6975536329599841E-3</v>
      </c>
      <c r="S1188" s="34">
        <f t="shared" si="4676"/>
        <v>-3.5755555844085851E-3</v>
      </c>
      <c r="T1188" s="34">
        <f t="shared" si="4676"/>
        <v>-3.4088783153739088E-2</v>
      </c>
      <c r="U1188" s="34">
        <f t="shared" si="4676"/>
        <v>-2.1074993498829797E-2</v>
      </c>
      <c r="V1188" s="34">
        <f t="shared" si="4676"/>
        <v>-0.1187440932427315</v>
      </c>
      <c r="W1188" s="34">
        <f t="shared" si="4676"/>
        <v>7.8930307385695064E-2</v>
      </c>
      <c r="X1188" s="34">
        <f t="shared" si="4676"/>
        <v>0.11297588490072874</v>
      </c>
      <c r="Y1188" s="34">
        <f t="shared" si="4676"/>
        <v>-4.589860888488495E-2</v>
      </c>
      <c r="Z1188" s="34">
        <f t="shared" si="4676"/>
        <v>-8.3850888347637542E-2</v>
      </c>
      <c r="AA1188" s="34">
        <f t="shared" si="4676"/>
        <v>-6.8633502137433355E-2</v>
      </c>
      <c r="AB1188" s="34">
        <f t="shared" si="4676"/>
        <v>6.669440406425875E-2</v>
      </c>
      <c r="AC1188" s="34">
        <f t="shared" si="4676"/>
        <v>8.4258035170847734E-3</v>
      </c>
      <c r="AD1188" s="34">
        <f t="shared" si="4676"/>
        <v>-0.10138617240104519</v>
      </c>
      <c r="AE1188" s="34">
        <f t="shared" si="4676"/>
        <v>-9.9045613406219202E-2</v>
      </c>
      <c r="AF1188" s="34">
        <f t="shared" si="4676"/>
        <v>-2.029708822637788E-2</v>
      </c>
      <c r="AG1188" s="34">
        <f t="shared" si="4676"/>
        <v>-9.4870842963725832E-2</v>
      </c>
      <c r="AH1188" s="34">
        <f t="shared" si="4676"/>
        <v>-8.2622757323753682E-3</v>
      </c>
      <c r="AI1188" s="34">
        <f t="shared" si="4676"/>
        <v>-0.13688808602767477</v>
      </c>
      <c r="AJ1188" s="34">
        <f t="shared" si="4676"/>
        <v>-1.2374563475915479E-2</v>
      </c>
    </row>
    <row r="1189" spans="1:36" x14ac:dyDescent="0.2">
      <c r="A1189" s="2" t="str">
        <f t="shared" si="4670"/>
        <v>YE Jun-11</v>
      </c>
      <c r="B1189" s="34">
        <f t="shared" ref="B1189:AJ1189" si="4677">IF(OR(B767="C",B779="C"),"C",(B779/B767)-1)</f>
        <v>-2.1496217230803194E-2</v>
      </c>
      <c r="C1189" s="34">
        <f t="shared" si="4677"/>
        <v>7.504040724801242E-2</v>
      </c>
      <c r="D1189" s="34">
        <f t="shared" si="4677"/>
        <v>-3.6155066406403868E-2</v>
      </c>
      <c r="E1189" s="34">
        <f t="shared" si="4677"/>
        <v>2.4633110433613492E-2</v>
      </c>
      <c r="F1189" s="34">
        <f t="shared" si="4677"/>
        <v>3.1300234083149192E-2</v>
      </c>
      <c r="G1189" s="34">
        <f t="shared" si="4677"/>
        <v>-7.7362278505354043E-3</v>
      </c>
      <c r="H1189" s="34">
        <f t="shared" si="4677"/>
        <v>-2.4613664529892554E-2</v>
      </c>
      <c r="I1189" s="34">
        <f t="shared" si="4677"/>
        <v>-8.6535110646454139E-2</v>
      </c>
      <c r="J1189" s="34">
        <f t="shared" si="4677"/>
        <v>-5.4918705112046662E-2</v>
      </c>
      <c r="K1189" s="34">
        <f t="shared" si="4677"/>
        <v>-3.1028604104725521E-2</v>
      </c>
      <c r="L1189" s="34">
        <f t="shared" si="4677"/>
        <v>-5.2220389973005488E-2</v>
      </c>
      <c r="M1189" s="34">
        <f t="shared" si="4677"/>
        <v>-1.8904425989540008E-2</v>
      </c>
      <c r="N1189" s="34">
        <f t="shared" si="4677"/>
        <v>-6.6242642262921758E-2</v>
      </c>
      <c r="O1189" s="34">
        <f t="shared" si="4677"/>
        <v>-1.3025936599423416E-3</v>
      </c>
      <c r="P1189" s="34">
        <f t="shared" si="4677"/>
        <v>6.4552111628679576E-4</v>
      </c>
      <c r="Q1189" s="34">
        <f t="shared" si="4677"/>
        <v>3.874997473267161E-2</v>
      </c>
      <c r="R1189" s="34">
        <f t="shared" si="4677"/>
        <v>1.0336083118756001E-3</v>
      </c>
      <c r="S1189" s="34">
        <f t="shared" si="4677"/>
        <v>4.2813681791769032E-3</v>
      </c>
      <c r="T1189" s="34">
        <f t="shared" si="4677"/>
        <v>-3.05584298786995E-2</v>
      </c>
      <c r="U1189" s="34">
        <f t="shared" si="4677"/>
        <v>-1.2621042236731328E-2</v>
      </c>
      <c r="V1189" s="34">
        <f t="shared" si="4677"/>
        <v>-0.13533225243645863</v>
      </c>
      <c r="W1189" s="34">
        <f t="shared" si="4677"/>
        <v>9.4267355166133493E-2</v>
      </c>
      <c r="X1189" s="34">
        <f t="shared" si="4677"/>
        <v>0.10972679022216214</v>
      </c>
      <c r="Y1189" s="34">
        <f t="shared" si="4677"/>
        <v>-2.2303167474154506E-2</v>
      </c>
      <c r="Z1189" s="34">
        <f t="shared" si="4677"/>
        <v>-9.5330235332123925E-2</v>
      </c>
      <c r="AA1189" s="34">
        <f t="shared" si="4677"/>
        <v>-6.4542104957664881E-2</v>
      </c>
      <c r="AB1189" s="34">
        <f t="shared" si="4677"/>
        <v>7.6077024546042704E-2</v>
      </c>
      <c r="AC1189" s="34">
        <f t="shared" si="4677"/>
        <v>-9.2088641507840352E-3</v>
      </c>
      <c r="AD1189" s="34">
        <f t="shared" si="4677"/>
        <v>-0.10006875410001514</v>
      </c>
      <c r="AE1189" s="34">
        <f t="shared" si="4677"/>
        <v>-0.10092027678651372</v>
      </c>
      <c r="AF1189" s="34">
        <f t="shared" si="4677"/>
        <v>-2.9205612917347801E-2</v>
      </c>
      <c r="AG1189" s="34">
        <f t="shared" si="4677"/>
        <v>-0.10916019659519904</v>
      </c>
      <c r="AH1189" s="34">
        <f t="shared" si="4677"/>
        <v>-9.337549739197426E-3</v>
      </c>
      <c r="AI1189" s="34">
        <f t="shared" si="4677"/>
        <v>-0.14709143617992437</v>
      </c>
      <c r="AJ1189" s="34">
        <f t="shared" si="4677"/>
        <v>-1.5652491223295928E-2</v>
      </c>
    </row>
    <row r="1190" spans="1:36" x14ac:dyDescent="0.2">
      <c r="A1190" s="2" t="str">
        <f t="shared" si="4670"/>
        <v>YE Jul-11</v>
      </c>
      <c r="B1190" s="34">
        <f t="shared" ref="B1190:AJ1190" si="4678">IF(OR(B768="C",B780="C"),"C",(B780/B768)-1)</f>
        <v>-1.5574528883225525E-2</v>
      </c>
      <c r="C1190" s="34">
        <f t="shared" si="4678"/>
        <v>8.8637988809249224E-2</v>
      </c>
      <c r="D1190" s="34">
        <f t="shared" si="4678"/>
        <v>-2.7139085165443833E-2</v>
      </c>
      <c r="E1190" s="34">
        <f t="shared" si="4678"/>
        <v>2.5638564961564914E-2</v>
      </c>
      <c r="F1190" s="34">
        <f t="shared" si="4678"/>
        <v>2.8324207773652521E-2</v>
      </c>
      <c r="G1190" s="34">
        <f t="shared" si="4678"/>
        <v>-1.3336851516271953E-2</v>
      </c>
      <c r="H1190" s="34">
        <f t="shared" si="4678"/>
        <v>-2.093666072023681E-2</v>
      </c>
      <c r="I1190" s="34">
        <f t="shared" si="4678"/>
        <v>-7.8937572532790323E-2</v>
      </c>
      <c r="J1190" s="34">
        <f t="shared" si="4678"/>
        <v>-6.2583343521738222E-2</v>
      </c>
      <c r="K1190" s="34">
        <f t="shared" si="4678"/>
        <v>-2.755808690135475E-2</v>
      </c>
      <c r="L1190" s="34">
        <f t="shared" si="4678"/>
        <v>-5.5423758683262103E-2</v>
      </c>
      <c r="M1190" s="34">
        <f t="shared" si="4678"/>
        <v>-1.521636237298718E-2</v>
      </c>
      <c r="N1190" s="34">
        <f t="shared" si="4678"/>
        <v>-5.6353264946687909E-2</v>
      </c>
      <c r="O1190" s="34">
        <f t="shared" si="4678"/>
        <v>-9.8790461136691876E-3</v>
      </c>
      <c r="P1190" s="34">
        <f t="shared" si="4678"/>
        <v>-9.923134270803935E-4</v>
      </c>
      <c r="Q1190" s="34">
        <f t="shared" si="4678"/>
        <v>5.1396648044692794E-2</v>
      </c>
      <c r="R1190" s="34">
        <f t="shared" si="4678"/>
        <v>1.4510803904959069E-2</v>
      </c>
      <c r="S1190" s="34">
        <f t="shared" si="4678"/>
        <v>1.5941660349336306E-2</v>
      </c>
      <c r="T1190" s="34">
        <f t="shared" si="4678"/>
        <v>-1.967043689543202E-2</v>
      </c>
      <c r="U1190" s="34">
        <f t="shared" si="4678"/>
        <v>-3.3763244483957511E-3</v>
      </c>
      <c r="V1190" s="34">
        <f t="shared" si="4678"/>
        <v>-0.15499800968529331</v>
      </c>
      <c r="W1190" s="34">
        <f t="shared" si="4678"/>
        <v>0.11180817331899906</v>
      </c>
      <c r="X1190" s="34">
        <f t="shared" si="4678"/>
        <v>9.7184575464164258E-2</v>
      </c>
      <c r="Y1190" s="34">
        <f t="shared" si="4678"/>
        <v>2.0804079668089503E-2</v>
      </c>
      <c r="Z1190" s="34">
        <f t="shared" si="4678"/>
        <v>-0.10895662755047264</v>
      </c>
      <c r="AA1190" s="34">
        <f t="shared" si="4678"/>
        <v>-6.6357263733509364E-2</v>
      </c>
      <c r="AB1190" s="34">
        <f t="shared" si="4678"/>
        <v>0.10679454803628974</v>
      </c>
      <c r="AC1190" s="34">
        <f t="shared" si="4678"/>
        <v>-2.7613800208879047E-2</v>
      </c>
      <c r="AD1190" s="34">
        <f t="shared" si="4678"/>
        <v>-9.1965192948691543E-2</v>
      </c>
      <c r="AE1190" s="34">
        <f t="shared" si="4678"/>
        <v>-9.9597517324184093E-2</v>
      </c>
      <c r="AF1190" s="34">
        <f t="shared" si="4678"/>
        <v>-2.5820590771959528E-2</v>
      </c>
      <c r="AG1190" s="34">
        <f t="shared" si="4678"/>
        <v>-0.1149352028893138</v>
      </c>
      <c r="AH1190" s="34">
        <f t="shared" si="4678"/>
        <v>-1.5471004059338767E-2</v>
      </c>
      <c r="AI1190" s="34">
        <f t="shared" si="4678"/>
        <v>-0.15530165894093428</v>
      </c>
      <c r="AJ1190" s="34">
        <f t="shared" si="4678"/>
        <v>-1.4437031108163634E-2</v>
      </c>
    </row>
    <row r="1191" spans="1:36" x14ac:dyDescent="0.2">
      <c r="A1191" s="2" t="str">
        <f t="shared" si="4670"/>
        <v>YE Aug-11</v>
      </c>
      <c r="B1191" s="34">
        <f t="shared" ref="B1191:AJ1191" si="4679">IF(OR(B769="C",B781="C"),"C",(B781/B769)-1)</f>
        <v>-1.1348670248244597E-2</v>
      </c>
      <c r="C1191" s="34">
        <f t="shared" si="4679"/>
        <v>9.2027622236933615E-2</v>
      </c>
      <c r="D1191" s="34">
        <f t="shared" si="4679"/>
        <v>-2.3589356748937695E-2</v>
      </c>
      <c r="E1191" s="34">
        <f t="shared" si="4679"/>
        <v>3.7806415805335059E-2</v>
      </c>
      <c r="F1191" s="34">
        <f t="shared" si="4679"/>
        <v>5.0943222668935029E-2</v>
      </c>
      <c r="G1191" s="34">
        <f t="shared" si="4679"/>
        <v>-1.0398726156045868E-2</v>
      </c>
      <c r="H1191" s="34">
        <f t="shared" si="4679"/>
        <v>-3.2278654712994959E-3</v>
      </c>
      <c r="I1191" s="34">
        <f t="shared" si="4679"/>
        <v>-7.1670793766686169E-2</v>
      </c>
      <c r="J1191" s="34">
        <f t="shared" si="4679"/>
        <v>-5.8922320126639005E-2</v>
      </c>
      <c r="K1191" s="34">
        <f t="shared" si="4679"/>
        <v>-2.5098028012084717E-2</v>
      </c>
      <c r="L1191" s="34">
        <f t="shared" si="4679"/>
        <v>-4.4751504172615197E-2</v>
      </c>
      <c r="M1191" s="34">
        <f t="shared" si="4679"/>
        <v>2.0075077947662612E-2</v>
      </c>
      <c r="N1191" s="34">
        <f t="shared" si="4679"/>
        <v>-4.1607918681859202E-2</v>
      </c>
      <c r="O1191" s="34">
        <f t="shared" si="4679"/>
        <v>-1.4374665009294185E-2</v>
      </c>
      <c r="P1191" s="34">
        <f t="shared" si="4679"/>
        <v>-1.4882752822237499E-2</v>
      </c>
      <c r="Q1191" s="34">
        <f t="shared" si="4679"/>
        <v>6.0122592927174034E-2</v>
      </c>
      <c r="R1191" s="34">
        <f t="shared" si="4679"/>
        <v>4.5061552274279881E-2</v>
      </c>
      <c r="S1191" s="34">
        <f t="shared" si="4679"/>
        <v>4.6248957367176935E-2</v>
      </c>
      <c r="T1191" s="34">
        <f t="shared" si="4679"/>
        <v>-8.7038309020859295E-3</v>
      </c>
      <c r="U1191" s="34">
        <f t="shared" si="4679"/>
        <v>5.1570063947843359E-3</v>
      </c>
      <c r="V1191" s="34">
        <f t="shared" si="4679"/>
        <v>-0.17018308080652356</v>
      </c>
      <c r="W1191" s="34">
        <f t="shared" si="4679"/>
        <v>0.12365580385489849</v>
      </c>
      <c r="X1191" s="34">
        <f t="shared" si="4679"/>
        <v>9.2325451205914622E-2</v>
      </c>
      <c r="Y1191" s="34">
        <f t="shared" si="4679"/>
        <v>4.6953728796547134E-2</v>
      </c>
      <c r="Z1191" s="34">
        <f t="shared" si="4679"/>
        <v>-0.11974056611747519</v>
      </c>
      <c r="AA1191" s="34">
        <f t="shared" si="4679"/>
        <v>-6.4798129158499806E-2</v>
      </c>
      <c r="AB1191" s="34">
        <f t="shared" si="4679"/>
        <v>0.12146367005681324</v>
      </c>
      <c r="AC1191" s="34">
        <f t="shared" si="4679"/>
        <v>-3.7548068580640415E-2</v>
      </c>
      <c r="AD1191" s="34">
        <f t="shared" si="4679"/>
        <v>-8.0643567354927947E-2</v>
      </c>
      <c r="AE1191" s="34">
        <f t="shared" si="4679"/>
        <v>-8.5407512679765873E-2</v>
      </c>
      <c r="AF1191" s="34">
        <f t="shared" si="4679"/>
        <v>-8.9228711097887325E-3</v>
      </c>
      <c r="AG1191" s="34">
        <f t="shared" si="4679"/>
        <v>-0.12079945481035859</v>
      </c>
      <c r="AH1191" s="34">
        <f t="shared" si="4679"/>
        <v>-2.1061144285869915E-2</v>
      </c>
      <c r="AI1191" s="34">
        <f t="shared" si="4679"/>
        <v>-0.14451200229661809</v>
      </c>
      <c r="AJ1191" s="34">
        <f t="shared" si="4679"/>
        <v>-9.1475541711728559E-3</v>
      </c>
    </row>
    <row r="1192" spans="1:36" x14ac:dyDescent="0.2">
      <c r="A1192" s="2" t="str">
        <f t="shared" si="4670"/>
        <v>YE Sep-11</v>
      </c>
      <c r="B1192" s="34">
        <f t="shared" ref="B1192:AJ1192" si="4680">IF(OR(B770="C",B782="C"),"C",(B782/B770)-1)</f>
        <v>-2.8610491122404991E-3</v>
      </c>
      <c r="C1192" s="34">
        <f t="shared" si="4680"/>
        <v>9.603665992288013E-2</v>
      </c>
      <c r="D1192" s="34">
        <f t="shared" si="4680"/>
        <v>-1.9983921637940494E-3</v>
      </c>
      <c r="E1192" s="34">
        <f t="shared" si="4680"/>
        <v>4.3153842544439325E-2</v>
      </c>
      <c r="F1192" s="34">
        <f t="shared" si="4680"/>
        <v>5.8819165539196527E-2</v>
      </c>
      <c r="G1192" s="34">
        <f t="shared" si="4680"/>
        <v>-2.2822512433506859E-2</v>
      </c>
      <c r="H1192" s="34">
        <f t="shared" si="4680"/>
        <v>1.124110266776146E-2</v>
      </c>
      <c r="I1192" s="34">
        <f t="shared" si="4680"/>
        <v>-5.4662393713246882E-2</v>
      </c>
      <c r="J1192" s="34">
        <f t="shared" si="4680"/>
        <v>-5.2414347182813681E-2</v>
      </c>
      <c r="K1192" s="34">
        <f t="shared" si="4680"/>
        <v>-1.6766786618301888E-3</v>
      </c>
      <c r="L1192" s="34">
        <f t="shared" si="4680"/>
        <v>-2.8245592067678293E-2</v>
      </c>
      <c r="M1192" s="34">
        <f t="shared" si="4680"/>
        <v>4.9063506581301874E-2</v>
      </c>
      <c r="N1192" s="34">
        <f t="shared" si="4680"/>
        <v>-5.3740600881115652E-2</v>
      </c>
      <c r="O1192" s="34">
        <f t="shared" si="4680"/>
        <v>-3.2081594282510562E-2</v>
      </c>
      <c r="P1192" s="34">
        <f t="shared" si="4680"/>
        <v>-2.6283487280203799E-2</v>
      </c>
      <c r="Q1192" s="34">
        <f t="shared" si="4680"/>
        <v>7.5976072487507595E-2</v>
      </c>
      <c r="R1192" s="34">
        <f t="shared" si="4680"/>
        <v>5.4732152649155319E-2</v>
      </c>
      <c r="S1192" s="34">
        <f t="shared" si="4680"/>
        <v>5.3983263825546413E-2</v>
      </c>
      <c r="T1192" s="34">
        <f t="shared" si="4680"/>
        <v>-9.2385496381209853E-3</v>
      </c>
      <c r="U1192" s="34">
        <f t="shared" si="4680"/>
        <v>6.5866701447763187E-3</v>
      </c>
      <c r="V1192" s="34">
        <f t="shared" si="4680"/>
        <v>-0.19195773994254894</v>
      </c>
      <c r="W1192" s="34">
        <f t="shared" si="4680"/>
        <v>0.1140407514136581</v>
      </c>
      <c r="X1192" s="34">
        <f t="shared" si="4680"/>
        <v>6.6477972562898779E-2</v>
      </c>
      <c r="Y1192" s="34">
        <f t="shared" si="4680"/>
        <v>5.9616183032565218E-2</v>
      </c>
      <c r="Z1192" s="34">
        <f t="shared" si="4680"/>
        <v>-0.13926371442778995</v>
      </c>
      <c r="AA1192" s="34">
        <f t="shared" si="4680"/>
        <v>-6.1421615195993096E-2</v>
      </c>
      <c r="AB1192" s="34">
        <f t="shared" si="4680"/>
        <v>0.13091072952254978</v>
      </c>
      <c r="AC1192" s="34">
        <f t="shared" si="4680"/>
        <v>-5.0889808928836766E-2</v>
      </c>
      <c r="AD1192" s="34">
        <f t="shared" si="4680"/>
        <v>-7.2968048561815713E-2</v>
      </c>
      <c r="AE1192" s="34">
        <f t="shared" si="4680"/>
        <v>-7.0720331435583095E-2</v>
      </c>
      <c r="AF1192" s="34">
        <f t="shared" si="4680"/>
        <v>7.3198356972994372E-3</v>
      </c>
      <c r="AG1192" s="34">
        <f t="shared" si="4680"/>
        <v>-0.10672351049922857</v>
      </c>
      <c r="AH1192" s="34">
        <f t="shared" si="4680"/>
        <v>-2.95263979644943E-2</v>
      </c>
      <c r="AI1192" s="34">
        <f t="shared" si="4680"/>
        <v>-0.11401471597442203</v>
      </c>
      <c r="AJ1192" s="34">
        <f t="shared" si="4680"/>
        <v>-8.1524643754621318E-3</v>
      </c>
    </row>
    <row r="1193" spans="1:36" x14ac:dyDescent="0.2">
      <c r="A1193" s="2" t="str">
        <f t="shared" si="4670"/>
        <v>YE Oct-11</v>
      </c>
      <c r="B1193" s="34">
        <f t="shared" ref="B1193:AJ1193" si="4681">IF(OR(B771="C",B783="C"),"C",(B783/B771)-1)</f>
        <v>-1.2564213615928965E-2</v>
      </c>
      <c r="C1193" s="34">
        <f t="shared" si="4681"/>
        <v>0.1060827501230992</v>
      </c>
      <c r="D1193" s="34">
        <f t="shared" si="4681"/>
        <v>9.6455861021325084E-3</v>
      </c>
      <c r="E1193" s="34">
        <f t="shared" si="4681"/>
        <v>4.3150066830278444E-2</v>
      </c>
      <c r="F1193" s="34">
        <f t="shared" si="4681"/>
        <v>6.2859786279317209E-2</v>
      </c>
      <c r="G1193" s="34">
        <f t="shared" si="4681"/>
        <v>-3.4550094157590805E-2</v>
      </c>
      <c r="H1193" s="34">
        <f t="shared" si="4681"/>
        <v>7.2022804429821008E-3</v>
      </c>
      <c r="I1193" s="34">
        <f t="shared" si="4681"/>
        <v>-4.0190515523154557E-2</v>
      </c>
      <c r="J1193" s="34">
        <f t="shared" si="4681"/>
        <v>-5.8303971519744979E-2</v>
      </c>
      <c r="K1193" s="34">
        <f t="shared" si="4681"/>
        <v>-1.0173950440229396E-2</v>
      </c>
      <c r="L1193" s="34">
        <f t="shared" si="4681"/>
        <v>-2.1348692029206195E-2</v>
      </c>
      <c r="M1193" s="34">
        <f t="shared" si="4681"/>
        <v>2.5135760903481907E-2</v>
      </c>
      <c r="N1193" s="34">
        <f t="shared" si="4681"/>
        <v>-1.9478622689684921E-2</v>
      </c>
      <c r="O1193" s="34">
        <f t="shared" si="4681"/>
        <v>-3.0416772339166509E-2</v>
      </c>
      <c r="P1193" s="34">
        <f t="shared" si="4681"/>
        <v>3.9004762686811745E-3</v>
      </c>
      <c r="Q1193" s="34">
        <f t="shared" si="4681"/>
        <v>7.1226332533693038E-2</v>
      </c>
      <c r="R1193" s="34">
        <f t="shared" si="4681"/>
        <v>6.2836814684440023E-2</v>
      </c>
      <c r="S1193" s="34">
        <f t="shared" si="4681"/>
        <v>6.1715430424218454E-2</v>
      </c>
      <c r="T1193" s="34">
        <f t="shared" si="4681"/>
        <v>-3.7603170346532933E-3</v>
      </c>
      <c r="U1193" s="34">
        <f t="shared" si="4681"/>
        <v>2.0088586712638801E-2</v>
      </c>
      <c r="V1193" s="34">
        <f t="shared" si="4681"/>
        <v>-0.20996723962195363</v>
      </c>
      <c r="W1193" s="34">
        <f t="shared" si="4681"/>
        <v>0.1174003486070887</v>
      </c>
      <c r="X1193" s="34">
        <f t="shared" si="4681"/>
        <v>4.8836527404258145E-2</v>
      </c>
      <c r="Y1193" s="34">
        <f t="shared" si="4681"/>
        <v>4.6216296438914339E-2</v>
      </c>
      <c r="Z1193" s="34">
        <f t="shared" si="4681"/>
        <v>-0.15533934504980595</v>
      </c>
      <c r="AA1193" s="34">
        <f t="shared" si="4681"/>
        <v>-6.2234901280495802E-2</v>
      </c>
      <c r="AB1193" s="34">
        <f t="shared" si="4681"/>
        <v>0.13481501563127352</v>
      </c>
      <c r="AC1193" s="34">
        <f t="shared" si="4681"/>
        <v>-5.4251666747483496E-2</v>
      </c>
      <c r="AD1193" s="34">
        <f t="shared" si="4681"/>
        <v>-7.0657608994669663E-2</v>
      </c>
      <c r="AE1193" s="34">
        <f t="shared" si="4681"/>
        <v>-7.9176503857055436E-2</v>
      </c>
      <c r="AF1193" s="34">
        <f t="shared" si="4681"/>
        <v>1.2530109101213771E-2</v>
      </c>
      <c r="AG1193" s="34">
        <f t="shared" si="4681"/>
        <v>-7.4032991018713967E-2</v>
      </c>
      <c r="AH1193" s="34">
        <f t="shared" si="4681"/>
        <v>-4.989339117806213E-2</v>
      </c>
      <c r="AI1193" s="34">
        <f t="shared" si="4681"/>
        <v>-9.396036963604526E-2</v>
      </c>
      <c r="AJ1193" s="34">
        <f t="shared" si="4681"/>
        <v>-7.9819230440284494E-3</v>
      </c>
    </row>
    <row r="1194" spans="1:36" x14ac:dyDescent="0.2">
      <c r="A1194" s="2" t="str">
        <f t="shared" si="4670"/>
        <v>YE Nov-11</v>
      </c>
      <c r="B1194" s="34">
        <f t="shared" ref="B1194:AJ1194" si="4682">IF(OR(B772="C",B784="C"),"C",(B784/B772)-1)</f>
        <v>-5.0731190590382891E-3</v>
      </c>
      <c r="C1194" s="34">
        <f t="shared" si="4682"/>
        <v>9.3083529617005611E-2</v>
      </c>
      <c r="D1194" s="34">
        <f t="shared" si="4682"/>
        <v>2.0875717822030238E-2</v>
      </c>
      <c r="E1194" s="34">
        <f t="shared" si="4682"/>
        <v>2.5642993137250158E-2</v>
      </c>
      <c r="F1194" s="34">
        <f t="shared" si="4682"/>
        <v>5.5214892370771818E-2</v>
      </c>
      <c r="G1194" s="34">
        <f t="shared" si="4682"/>
        <v>-3.6673085907933722E-2</v>
      </c>
      <c r="H1194" s="34">
        <f t="shared" si="4682"/>
        <v>1.7387194797840566E-2</v>
      </c>
      <c r="I1194" s="34">
        <f t="shared" si="4682"/>
        <v>-3.3719217960626158E-2</v>
      </c>
      <c r="J1194" s="34">
        <f t="shared" si="4682"/>
        <v>-6.3659763462929675E-2</v>
      </c>
      <c r="K1194" s="34">
        <f t="shared" si="4682"/>
        <v>-2.6891325063007065E-2</v>
      </c>
      <c r="L1194" s="34">
        <f t="shared" si="4682"/>
        <v>-1.7853029709441581E-2</v>
      </c>
      <c r="M1194" s="34">
        <f t="shared" si="4682"/>
        <v>1.7705365884060686E-2</v>
      </c>
      <c r="N1194" s="34">
        <f t="shared" si="4682"/>
        <v>-1.8967617287580341E-2</v>
      </c>
      <c r="O1194" s="34">
        <f t="shared" si="4682"/>
        <v>-4.0901394506353772E-2</v>
      </c>
      <c r="P1194" s="34">
        <f t="shared" si="4682"/>
        <v>1.9287147045209174E-2</v>
      </c>
      <c r="Q1194" s="34">
        <f t="shared" si="4682"/>
        <v>8.2237828780654221E-2</v>
      </c>
      <c r="R1194" s="34">
        <f t="shared" si="4682"/>
        <v>7.3140826424595629E-2</v>
      </c>
      <c r="S1194" s="34">
        <f t="shared" si="4682"/>
        <v>7.1962822444423313E-2</v>
      </c>
      <c r="T1194" s="34">
        <f t="shared" si="4682"/>
        <v>-2.5034758079297559E-3</v>
      </c>
      <c r="U1194" s="34">
        <f t="shared" si="4682"/>
        <v>2.3023151569484979E-2</v>
      </c>
      <c r="V1194" s="34">
        <f t="shared" si="4682"/>
        <v>-0.23161070478888512</v>
      </c>
      <c r="W1194" s="34">
        <f t="shared" si="4682"/>
        <v>0.13018509281602619</v>
      </c>
      <c r="X1194" s="34">
        <f t="shared" si="4682"/>
        <v>-3.2299914401883179E-3</v>
      </c>
      <c r="Y1194" s="34">
        <f t="shared" si="4682"/>
        <v>8.7972422387389448E-2</v>
      </c>
      <c r="Z1194" s="34">
        <f t="shared" si="4682"/>
        <v>-0.17407500675381138</v>
      </c>
      <c r="AA1194" s="34">
        <f t="shared" si="4682"/>
        <v>-5.9135299272624287E-2</v>
      </c>
      <c r="AB1194" s="34">
        <f t="shared" si="4682"/>
        <v>0.14147432015900874</v>
      </c>
      <c r="AC1194" s="34">
        <f t="shared" si="4682"/>
        <v>-4.7717646308429229E-2</v>
      </c>
      <c r="AD1194" s="34">
        <f t="shared" si="4682"/>
        <v>-6.839712996331293E-2</v>
      </c>
      <c r="AE1194" s="34">
        <f t="shared" si="4682"/>
        <v>-7.5261080231836641E-2</v>
      </c>
      <c r="AF1194" s="34">
        <f t="shared" si="4682"/>
        <v>2.7549025767348301E-2</v>
      </c>
      <c r="AG1194" s="34">
        <f t="shared" si="4682"/>
        <v>-4.7572593368741756E-2</v>
      </c>
      <c r="AH1194" s="34">
        <f t="shared" si="4682"/>
        <v>-5.6465166523328558E-2</v>
      </c>
      <c r="AI1194" s="34">
        <f t="shared" si="4682"/>
        <v>-7.6281512406608076E-2</v>
      </c>
      <c r="AJ1194" s="34">
        <f t="shared" si="4682"/>
        <v>-1.0832313171091235E-2</v>
      </c>
    </row>
    <row r="1195" spans="1:36" x14ac:dyDescent="0.2">
      <c r="A1195" s="2" t="str">
        <f t="shared" si="4670"/>
        <v>YE Dec-11</v>
      </c>
      <c r="B1195" s="34">
        <f t="shared" ref="B1195:AJ1195" si="4683">IF(OR(B773="C",B785="C"),"C",(B785/B773)-1)</f>
        <v>-4.7922255911708733E-3</v>
      </c>
      <c r="C1195" s="34">
        <f t="shared" si="4683"/>
        <v>9.9342173778731002E-2</v>
      </c>
      <c r="D1195" s="34">
        <f t="shared" si="4683"/>
        <v>4.4319395146163343E-2</v>
      </c>
      <c r="E1195" s="34">
        <f t="shared" si="4683"/>
        <v>1.8872765493942456E-2</v>
      </c>
      <c r="F1195" s="34">
        <f t="shared" si="4683"/>
        <v>6.2802110215697038E-2</v>
      </c>
      <c r="G1195" s="34">
        <f t="shared" si="4683"/>
        <v>-2.8278918535719733E-2</v>
      </c>
      <c r="H1195" s="34">
        <f t="shared" si="4683"/>
        <v>2.5658214731321571E-2</v>
      </c>
      <c r="I1195" s="34">
        <f t="shared" si="4683"/>
        <v>-3.4297903129566487E-3</v>
      </c>
      <c r="J1195" s="34">
        <f t="shared" si="4683"/>
        <v>-6.1710305876024663E-2</v>
      </c>
      <c r="K1195" s="34">
        <f t="shared" si="4683"/>
        <v>-5.5809822456248659E-3</v>
      </c>
      <c r="L1195" s="34">
        <f t="shared" si="4683"/>
        <v>-1.7936551337467965E-2</v>
      </c>
      <c r="M1195" s="34">
        <f t="shared" si="4683"/>
        <v>1.490685477513054E-2</v>
      </c>
      <c r="N1195" s="34">
        <f t="shared" si="4683"/>
        <v>-1.1725481064374765E-2</v>
      </c>
      <c r="O1195" s="34">
        <f t="shared" si="4683"/>
        <v>-2.5081279319616123E-2</v>
      </c>
      <c r="P1195" s="34">
        <f t="shared" si="4683"/>
        <v>2.3327636656844675E-4</v>
      </c>
      <c r="Q1195" s="34">
        <f t="shared" si="4683"/>
        <v>6.3029355087687033E-2</v>
      </c>
      <c r="R1195" s="34">
        <f t="shared" si="4683"/>
        <v>7.0446444548694975E-2</v>
      </c>
      <c r="S1195" s="34">
        <f t="shared" si="4683"/>
        <v>7.0607466085109483E-2</v>
      </c>
      <c r="T1195" s="34">
        <f t="shared" si="4683"/>
        <v>-2.2166829479760231E-2</v>
      </c>
      <c r="U1195" s="34">
        <f t="shared" si="4683"/>
        <v>3.3586961122343606E-2</v>
      </c>
      <c r="V1195" s="34">
        <f t="shared" si="4683"/>
        <v>-0.24914116766344074</v>
      </c>
      <c r="W1195" s="34">
        <f t="shared" si="4683"/>
        <v>0.15848549200510753</v>
      </c>
      <c r="X1195" s="34">
        <f t="shared" si="4683"/>
        <v>-2.8967766464552347E-2</v>
      </c>
      <c r="Y1195" s="34">
        <f t="shared" si="4683"/>
        <v>0.15270337623608943</v>
      </c>
      <c r="Z1195" s="34">
        <f t="shared" si="4683"/>
        <v>-0.18591835385244493</v>
      </c>
      <c r="AA1195" s="34">
        <f t="shared" si="4683"/>
        <v>-4.5242877080709398E-2</v>
      </c>
      <c r="AB1195" s="34">
        <f t="shared" si="4683"/>
        <v>0.17233939125169506</v>
      </c>
      <c r="AC1195" s="34">
        <f t="shared" si="4683"/>
        <v>-4.3586646010154384E-2</v>
      </c>
      <c r="AD1195" s="34">
        <f t="shared" si="4683"/>
        <v>-3.6819903009366883E-2</v>
      </c>
      <c r="AE1195" s="34">
        <f t="shared" si="4683"/>
        <v>-3.0520963619555141E-2</v>
      </c>
      <c r="AF1195" s="34">
        <f t="shared" si="4683"/>
        <v>3.9614605695567962E-2</v>
      </c>
      <c r="AG1195" s="34">
        <f t="shared" si="4683"/>
        <v>-2.0337687004353677E-2</v>
      </c>
      <c r="AH1195" s="34">
        <f t="shared" si="4683"/>
        <v>-6.3060909523422692E-2</v>
      </c>
      <c r="AI1195" s="34">
        <f t="shared" si="4683"/>
        <v>-5.8213519120309809E-2</v>
      </c>
      <c r="AJ1195" s="34">
        <f t="shared" si="4683"/>
        <v>-7.1503077659326175E-3</v>
      </c>
    </row>
    <row r="1196" spans="1:36" x14ac:dyDescent="0.2">
      <c r="A1196" s="2" t="str">
        <f t="shared" si="4670"/>
        <v>YE Jan-12</v>
      </c>
      <c r="B1196" s="34">
        <f t="shared" ref="B1196:AJ1196" si="4684">IF(OR(B774="C",B786="C"),"C",(B786/B774)-1)</f>
        <v>-5.9651295813657468E-3</v>
      </c>
      <c r="C1196" s="34">
        <f t="shared" si="4684"/>
        <v>9.126752560428919E-2</v>
      </c>
      <c r="D1196" s="34">
        <f t="shared" si="4684"/>
        <v>4.6770843912224969E-2</v>
      </c>
      <c r="E1196" s="34">
        <f t="shared" si="4684"/>
        <v>2.0054318971581164E-2</v>
      </c>
      <c r="F1196" s="34">
        <f t="shared" si="4684"/>
        <v>5.4227251205334337E-2</v>
      </c>
      <c r="G1196" s="34">
        <f t="shared" si="4684"/>
        <v>-2.4831844833921757E-2</v>
      </c>
      <c r="H1196" s="34">
        <f t="shared" si="4684"/>
        <v>1.7241178974676918E-2</v>
      </c>
      <c r="I1196" s="34">
        <f t="shared" si="4684"/>
        <v>-0.10982645145563785</v>
      </c>
      <c r="J1196" s="34">
        <f t="shared" si="4684"/>
        <v>-2.6266842348835251E-2</v>
      </c>
      <c r="K1196" s="34">
        <f t="shared" si="4684"/>
        <v>1.4664883984881527E-2</v>
      </c>
      <c r="L1196" s="34">
        <f t="shared" si="4684"/>
        <v>-2.1569560261024856E-2</v>
      </c>
      <c r="M1196" s="34">
        <f t="shared" si="4684"/>
        <v>-2.2007757290227747E-3</v>
      </c>
      <c r="N1196" s="34">
        <f t="shared" si="4684"/>
        <v>1.303828573392396E-3</v>
      </c>
      <c r="O1196" s="34">
        <f t="shared" si="4684"/>
        <v>2.5514671794783839E-2</v>
      </c>
      <c r="P1196" s="34">
        <f t="shared" si="4684"/>
        <v>1.8279459901800355E-2</v>
      </c>
      <c r="Q1196" s="34">
        <f t="shared" si="4684"/>
        <v>3.1047891026052765E-2</v>
      </c>
      <c r="R1196" s="34">
        <f t="shared" si="4684"/>
        <v>7.8951817563004179E-2</v>
      </c>
      <c r="S1196" s="34">
        <f t="shared" si="4684"/>
        <v>7.876231663455191E-2</v>
      </c>
      <c r="T1196" s="34">
        <f t="shared" si="4684"/>
        <v>-1.8253743232478747E-2</v>
      </c>
      <c r="U1196" s="34">
        <f t="shared" si="4684"/>
        <v>1.9363580125342228E-2</v>
      </c>
      <c r="V1196" s="34">
        <f t="shared" si="4684"/>
        <v>-0.28145824111404882</v>
      </c>
      <c r="W1196" s="34">
        <f t="shared" si="4684"/>
        <v>0.18035517024869985</v>
      </c>
      <c r="X1196" s="34">
        <f t="shared" si="4684"/>
        <v>-4.6637663901118231E-2</v>
      </c>
      <c r="Y1196" s="34">
        <f t="shared" si="4684"/>
        <v>0.2115413629446985</v>
      </c>
      <c r="Z1196" s="34">
        <f t="shared" si="4684"/>
        <v>-0.20949499537400951</v>
      </c>
      <c r="AA1196" s="34">
        <f t="shared" si="4684"/>
        <v>-4.0025428745963598E-2</v>
      </c>
      <c r="AB1196" s="34">
        <f t="shared" si="4684"/>
        <v>0.21202704455320509</v>
      </c>
      <c r="AC1196" s="34">
        <f t="shared" si="4684"/>
        <v>-3.5172867736423141E-2</v>
      </c>
      <c r="AD1196" s="34">
        <f t="shared" si="4684"/>
        <v>-2.0610997689334942E-2</v>
      </c>
      <c r="AE1196" s="34">
        <f t="shared" si="4684"/>
        <v>2.5972843388937683E-2</v>
      </c>
      <c r="AF1196" s="34">
        <f t="shared" si="4684"/>
        <v>4.0570854145973945E-2</v>
      </c>
      <c r="AG1196" s="34">
        <f t="shared" si="4684"/>
        <v>3.3201550685141745E-2</v>
      </c>
      <c r="AH1196" s="34">
        <f t="shared" si="4684"/>
        <v>-6.9327974559732275E-2</v>
      </c>
      <c r="AI1196" s="34">
        <f t="shared" si="4684"/>
        <v>-3.6509851029630114E-2</v>
      </c>
      <c r="AJ1196" s="34">
        <f t="shared" si="4684"/>
        <v>-9.6367443602412006E-3</v>
      </c>
    </row>
    <row r="1197" spans="1:36" x14ac:dyDescent="0.2">
      <c r="A1197" s="2" t="str">
        <f t="shared" si="4670"/>
        <v>YE Feb-12</v>
      </c>
      <c r="B1197" s="34">
        <f t="shared" ref="B1197:AJ1197" si="4685">IF(OR(B775="C",B787="C"),"C",(B787/B775)-1)</f>
        <v>6.6135290513822387E-3</v>
      </c>
      <c r="C1197" s="34">
        <f t="shared" si="4685"/>
        <v>8.9665813386634374E-2</v>
      </c>
      <c r="D1197" s="34">
        <f t="shared" si="4685"/>
        <v>5.8028830532006026E-2</v>
      </c>
      <c r="E1197" s="34">
        <f t="shared" si="4685"/>
        <v>2.4520767842895586E-2</v>
      </c>
      <c r="F1197" s="34">
        <f t="shared" si="4685"/>
        <v>5.5893653577124836E-2</v>
      </c>
      <c r="G1197" s="34">
        <f t="shared" si="4685"/>
        <v>-3.0716396344574237E-2</v>
      </c>
      <c r="H1197" s="34">
        <f t="shared" si="4685"/>
        <v>1.9867731546374667E-2</v>
      </c>
      <c r="I1197" s="34">
        <f t="shared" si="4685"/>
        <v>-0.1182908187637336</v>
      </c>
      <c r="J1197" s="34">
        <f t="shared" si="4685"/>
        <v>-4.276638633732377E-2</v>
      </c>
      <c r="K1197" s="34">
        <f t="shared" si="4685"/>
        <v>3.8216829817546705E-2</v>
      </c>
      <c r="L1197" s="34">
        <f t="shared" si="4685"/>
        <v>-1.6161585838724402E-2</v>
      </c>
      <c r="M1197" s="34">
        <f t="shared" si="4685"/>
        <v>-5.6431931969708193E-3</v>
      </c>
      <c r="N1197" s="34">
        <f t="shared" si="4685"/>
        <v>3.1135813905613929E-3</v>
      </c>
      <c r="O1197" s="34">
        <f t="shared" si="4685"/>
        <v>2.3907142613772692E-3</v>
      </c>
      <c r="P1197" s="34">
        <f t="shared" si="4685"/>
        <v>3.0746825000763867E-2</v>
      </c>
      <c r="Q1197" s="34">
        <f t="shared" si="4685"/>
        <v>4.1942561223884622E-2</v>
      </c>
      <c r="R1197" s="34">
        <f t="shared" si="4685"/>
        <v>7.9932976156307456E-2</v>
      </c>
      <c r="S1197" s="34">
        <f t="shared" si="4685"/>
        <v>7.7389165242236269E-2</v>
      </c>
      <c r="T1197" s="34">
        <f t="shared" si="4685"/>
        <v>-1.7794400654978948E-2</v>
      </c>
      <c r="U1197" s="34">
        <f t="shared" si="4685"/>
        <v>1.7502401929720524E-2</v>
      </c>
      <c r="V1197" s="34">
        <f t="shared" si="4685"/>
        <v>-0.27987837977398555</v>
      </c>
      <c r="W1197" s="34">
        <f t="shared" si="4685"/>
        <v>0.18967791616445684</v>
      </c>
      <c r="X1197" s="34">
        <f t="shared" si="4685"/>
        <v>-7.4143819770106978E-2</v>
      </c>
      <c r="Y1197" s="34">
        <f t="shared" si="4685"/>
        <v>0.20603786165833893</v>
      </c>
      <c r="Z1197" s="34">
        <f t="shared" si="4685"/>
        <v>-0.20895944843706249</v>
      </c>
      <c r="AA1197" s="34">
        <f t="shared" si="4685"/>
        <v>-4.9462889326988835E-2</v>
      </c>
      <c r="AB1197" s="34">
        <f t="shared" si="4685"/>
        <v>0.13052212457588341</v>
      </c>
      <c r="AC1197" s="34">
        <f t="shared" si="4685"/>
        <v>-4.1062879682913223E-2</v>
      </c>
      <c r="AD1197" s="34">
        <f t="shared" si="4685"/>
        <v>-2.6193395413875886E-2</v>
      </c>
      <c r="AE1197" s="34">
        <f t="shared" si="4685"/>
        <v>5.2420386406725861E-2</v>
      </c>
      <c r="AF1197" s="34">
        <f t="shared" si="4685"/>
        <v>3.7470168212787147E-2</v>
      </c>
      <c r="AG1197" s="34">
        <f t="shared" si="4685"/>
        <v>7.3098685851570755E-2</v>
      </c>
      <c r="AH1197" s="34">
        <f t="shared" si="4685"/>
        <v>-8.9890932087728692E-2</v>
      </c>
      <c r="AI1197" s="34">
        <f t="shared" si="4685"/>
        <v>-1.771867934873772E-2</v>
      </c>
      <c r="AJ1197" s="34">
        <f t="shared" si="4685"/>
        <v>-1.014978399765698E-2</v>
      </c>
    </row>
    <row r="1198" spans="1:36" x14ac:dyDescent="0.2">
      <c r="A1198" s="2" t="str">
        <f t="shared" si="4670"/>
        <v>YE Mar-12</v>
      </c>
      <c r="B1198" s="34">
        <f t="shared" ref="B1198:AJ1198" si="4686">IF(OR(B776="C",B788="C"),"C",(B788/B776)-1)</f>
        <v>-9.18112896227119E-4</v>
      </c>
      <c r="C1198" s="34">
        <f t="shared" si="4686"/>
        <v>8.806802249709178E-2</v>
      </c>
      <c r="D1198" s="34">
        <f t="shared" si="4686"/>
        <v>5.7161847298005553E-2</v>
      </c>
      <c r="E1198" s="34">
        <f t="shared" si="4686"/>
        <v>2.8156235480882641E-2</v>
      </c>
      <c r="F1198" s="34">
        <f t="shared" si="4686"/>
        <v>4.0686554236037509E-2</v>
      </c>
      <c r="G1198" s="34">
        <f t="shared" si="4686"/>
        <v>-2.0891554218283148E-2</v>
      </c>
      <c r="H1198" s="34">
        <f t="shared" si="4686"/>
        <v>2.2624846360449702E-2</v>
      </c>
      <c r="I1198" s="34">
        <f t="shared" si="4686"/>
        <v>-0.14868124837081442</v>
      </c>
      <c r="J1198" s="34">
        <f t="shared" si="4686"/>
        <v>-3.8996171992184858E-2</v>
      </c>
      <c r="K1198" s="34">
        <f t="shared" si="4686"/>
        <v>3.4684588617228229E-2</v>
      </c>
      <c r="L1198" s="34">
        <f t="shared" si="4686"/>
        <v>-1.0034804309182022E-2</v>
      </c>
      <c r="M1198" s="34">
        <f t="shared" si="4686"/>
        <v>-1.3023076942286438E-2</v>
      </c>
      <c r="N1198" s="34">
        <f t="shared" si="4686"/>
        <v>1.8150067767412681E-2</v>
      </c>
      <c r="O1198" s="34">
        <f t="shared" si="4686"/>
        <v>1.7648270652596887E-2</v>
      </c>
      <c r="P1198" s="34">
        <f t="shared" si="4686"/>
        <v>3.7482760382081093E-2</v>
      </c>
      <c r="Q1198" s="34">
        <f t="shared" si="4686"/>
        <v>2.7790281229817859E-2</v>
      </c>
      <c r="R1198" s="34">
        <f t="shared" si="4686"/>
        <v>6.9141341496045783E-2</v>
      </c>
      <c r="S1198" s="34">
        <f t="shared" si="4686"/>
        <v>6.8840034855713883E-2</v>
      </c>
      <c r="T1198" s="34">
        <f t="shared" si="4686"/>
        <v>-7.675795922051698E-3</v>
      </c>
      <c r="U1198" s="34">
        <f t="shared" si="4686"/>
        <v>1.3544286267983319E-2</v>
      </c>
      <c r="V1198" s="34">
        <f t="shared" si="4686"/>
        <v>-0.24310991657612346</v>
      </c>
      <c r="W1198" s="34">
        <f t="shared" si="4686"/>
        <v>0.16738275081587539</v>
      </c>
      <c r="X1198" s="34">
        <f t="shared" si="4686"/>
        <v>-8.3677467004913186E-2</v>
      </c>
      <c r="Y1198" s="34">
        <f t="shared" si="4686"/>
        <v>0.1822121086399886</v>
      </c>
      <c r="Z1198" s="34">
        <f t="shared" si="4686"/>
        <v>-0.18005337757072715</v>
      </c>
      <c r="AA1198" s="34">
        <f t="shared" si="4686"/>
        <v>-4.7901190540079686E-2</v>
      </c>
      <c r="AB1198" s="34">
        <f t="shared" si="4686"/>
        <v>9.59494833154797E-2</v>
      </c>
      <c r="AC1198" s="34">
        <f t="shared" si="4686"/>
        <v>-3.1095572703228491E-2</v>
      </c>
      <c r="AD1198" s="34">
        <f t="shared" si="4686"/>
        <v>8.6453738787437562E-3</v>
      </c>
      <c r="AE1198" s="34">
        <f t="shared" si="4686"/>
        <v>5.8171939849518406E-2</v>
      </c>
      <c r="AF1198" s="34">
        <f t="shared" si="4686"/>
        <v>2.5712862806990477E-2</v>
      </c>
      <c r="AG1198" s="34">
        <f t="shared" si="4686"/>
        <v>8.5094277208071389E-2</v>
      </c>
      <c r="AH1198" s="34">
        <f t="shared" si="4686"/>
        <v>-9.7660384103405939E-2</v>
      </c>
      <c r="AI1198" s="34">
        <f t="shared" si="4686"/>
        <v>-1.394391391414318E-2</v>
      </c>
      <c r="AJ1198" s="34">
        <f t="shared" si="4686"/>
        <v>-5.4068347429654384E-3</v>
      </c>
    </row>
    <row r="1199" spans="1:36" x14ac:dyDescent="0.2">
      <c r="A1199" s="2" t="str">
        <f t="shared" si="4670"/>
        <v>YE Apr-12</v>
      </c>
      <c r="B1199" s="34">
        <f t="shared" ref="B1199:AJ1199" si="4687">IF(OR(B777="C",B789="C"),"C",(B789/B777)-1)</f>
        <v>-1.8361052822545965E-2</v>
      </c>
      <c r="C1199" s="34">
        <f t="shared" si="4687"/>
        <v>8.5415227026763851E-2</v>
      </c>
      <c r="D1199" s="34">
        <f t="shared" si="4687"/>
        <v>4.2824378468360402E-2</v>
      </c>
      <c r="E1199" s="34">
        <f t="shared" si="4687"/>
        <v>2.4837818071293594E-2</v>
      </c>
      <c r="F1199" s="34">
        <f t="shared" si="4687"/>
        <v>3.162266064666408E-2</v>
      </c>
      <c r="G1199" s="34">
        <f t="shared" si="4687"/>
        <v>-1.9132915614634038E-2</v>
      </c>
      <c r="H1199" s="34">
        <f t="shared" si="4687"/>
        <v>6.858693238446234E-3</v>
      </c>
      <c r="I1199" s="34">
        <f t="shared" si="4687"/>
        <v>-0.15329797891078623</v>
      </c>
      <c r="J1199" s="34">
        <f t="shared" si="4687"/>
        <v>-1.6175916128482459E-3</v>
      </c>
      <c r="K1199" s="34">
        <f t="shared" si="4687"/>
        <v>4.0517474542942633E-2</v>
      </c>
      <c r="L1199" s="34">
        <f t="shared" si="4687"/>
        <v>-1.8389819702649635E-2</v>
      </c>
      <c r="M1199" s="34">
        <f t="shared" si="4687"/>
        <v>-2.2051945467210676E-2</v>
      </c>
      <c r="N1199" s="34">
        <f t="shared" si="4687"/>
        <v>6.4824357570985036E-3</v>
      </c>
      <c r="O1199" s="34">
        <f t="shared" si="4687"/>
        <v>2.0489029518779622E-2</v>
      </c>
      <c r="P1199" s="34">
        <f t="shared" si="4687"/>
        <v>5.7303399747403061E-2</v>
      </c>
      <c r="Q1199" s="34">
        <f t="shared" si="4687"/>
        <v>7.3828697992053272E-3</v>
      </c>
      <c r="R1199" s="34">
        <f t="shared" si="4687"/>
        <v>5.4643737015415805E-2</v>
      </c>
      <c r="S1199" s="34">
        <f t="shared" si="4687"/>
        <v>5.5494609419330487E-2</v>
      </c>
      <c r="T1199" s="34">
        <f t="shared" si="4687"/>
        <v>-1.2972969656625866E-2</v>
      </c>
      <c r="U1199" s="34">
        <f t="shared" si="4687"/>
        <v>8.7900368115043648E-3</v>
      </c>
      <c r="V1199" s="34">
        <f t="shared" si="4687"/>
        <v>-0.21166106262752105</v>
      </c>
      <c r="W1199" s="34">
        <f t="shared" si="4687"/>
        <v>0.13924545619069773</v>
      </c>
      <c r="X1199" s="34">
        <f t="shared" si="4687"/>
        <v>-9.9382243626876865E-2</v>
      </c>
      <c r="Y1199" s="34">
        <f t="shared" si="4687"/>
        <v>0.17339549236422758</v>
      </c>
      <c r="Z1199" s="34">
        <f t="shared" si="4687"/>
        <v>-0.15683007701759732</v>
      </c>
      <c r="AA1199" s="34">
        <f t="shared" si="4687"/>
        <v>-4.2962294412157487E-2</v>
      </c>
      <c r="AB1199" s="34">
        <f t="shared" si="4687"/>
        <v>8.7136222589822898E-2</v>
      </c>
      <c r="AC1199" s="34">
        <f t="shared" si="4687"/>
        <v>-1.8235611281420483E-2</v>
      </c>
      <c r="AD1199" s="34">
        <f t="shared" si="4687"/>
        <v>2.9762508614266325E-2</v>
      </c>
      <c r="AE1199" s="34">
        <f t="shared" si="4687"/>
        <v>7.371659378252704E-2</v>
      </c>
      <c r="AF1199" s="34">
        <f t="shared" si="4687"/>
        <v>1.1049016016224433E-2</v>
      </c>
      <c r="AG1199" s="34">
        <f t="shared" si="4687"/>
        <v>8.3410614451127518E-2</v>
      </c>
      <c r="AH1199" s="34">
        <f t="shared" si="4687"/>
        <v>-9.9261146134925426E-2</v>
      </c>
      <c r="AI1199" s="34">
        <f t="shared" si="4687"/>
        <v>-3.1044973818783461E-5</v>
      </c>
      <c r="AJ1199" s="34">
        <f t="shared" si="4687"/>
        <v>-3.88085116657233E-3</v>
      </c>
    </row>
    <row r="1200" spans="1:36" x14ac:dyDescent="0.2">
      <c r="A1200" s="2" t="str">
        <f t="shared" si="4670"/>
        <v>YE May-12</v>
      </c>
      <c r="B1200" s="34">
        <f t="shared" ref="B1200:AJ1200" si="4688">IF(OR(B778="C",B790="C"),"C",(B790/B778)-1)</f>
        <v>-2.0443031539897905E-2</v>
      </c>
      <c r="C1200" s="34">
        <f t="shared" si="4688"/>
        <v>7.5081481351102708E-2</v>
      </c>
      <c r="D1200" s="34">
        <f t="shared" si="4688"/>
        <v>4.5054257279114163E-2</v>
      </c>
      <c r="E1200" s="34">
        <f t="shared" si="4688"/>
        <v>3.6794764633892418E-2</v>
      </c>
      <c r="F1200" s="34">
        <f t="shared" si="4688"/>
        <v>8.0688403460442704E-3</v>
      </c>
      <c r="G1200" s="34">
        <f t="shared" si="4688"/>
        <v>-1.5367404752269165E-2</v>
      </c>
      <c r="H1200" s="34">
        <f t="shared" si="4688"/>
        <v>1.0123425034155975E-2</v>
      </c>
      <c r="I1200" s="34">
        <f t="shared" si="4688"/>
        <v>-0.15185624294713385</v>
      </c>
      <c r="J1200" s="34">
        <f t="shared" si="4688"/>
        <v>-5.2228369915485739E-3</v>
      </c>
      <c r="K1200" s="34">
        <f t="shared" si="4688"/>
        <v>4.2326198378624058E-2</v>
      </c>
      <c r="L1200" s="34">
        <f t="shared" si="4688"/>
        <v>-2.2152958869991357E-2</v>
      </c>
      <c r="M1200" s="34">
        <f t="shared" si="4688"/>
        <v>-2.0402884211207062E-2</v>
      </c>
      <c r="N1200" s="34">
        <f t="shared" si="4688"/>
        <v>7.9129151607177928E-3</v>
      </c>
      <c r="O1200" s="34">
        <f t="shared" si="4688"/>
        <v>1.093834958757034E-2</v>
      </c>
      <c r="P1200" s="34">
        <f t="shared" si="4688"/>
        <v>6.3052100701096681E-2</v>
      </c>
      <c r="Q1200" s="34">
        <f t="shared" si="4688"/>
        <v>5.9697287635034346E-3</v>
      </c>
      <c r="R1200" s="34">
        <f t="shared" si="4688"/>
        <v>4.4338646116656832E-2</v>
      </c>
      <c r="S1200" s="34">
        <f t="shared" si="4688"/>
        <v>4.5135481620547147E-2</v>
      </c>
      <c r="T1200" s="34">
        <f t="shared" si="4688"/>
        <v>-1.6757561338652804E-2</v>
      </c>
      <c r="U1200" s="34">
        <f t="shared" si="4688"/>
        <v>4.7023301586679445E-3</v>
      </c>
      <c r="V1200" s="34">
        <f t="shared" si="4688"/>
        <v>-0.19969227763944053</v>
      </c>
      <c r="W1200" s="34">
        <f t="shared" si="4688"/>
        <v>0.11388630127840327</v>
      </c>
      <c r="X1200" s="34">
        <f t="shared" si="4688"/>
        <v>-0.10301945581070793</v>
      </c>
      <c r="Y1200" s="34">
        <f t="shared" si="4688"/>
        <v>0.15871225127123489</v>
      </c>
      <c r="Z1200" s="34">
        <f t="shared" si="4688"/>
        <v>-0.14918203801383012</v>
      </c>
      <c r="AA1200" s="34">
        <f t="shared" si="4688"/>
        <v>-3.7057885272968272E-2</v>
      </c>
      <c r="AB1200" s="34">
        <f t="shared" si="4688"/>
        <v>7.8222585774811781E-2</v>
      </c>
      <c r="AC1200" s="34">
        <f t="shared" si="4688"/>
        <v>-6.710606319343615E-3</v>
      </c>
      <c r="AD1200" s="34">
        <f t="shared" si="4688"/>
        <v>4.1853612568390597E-2</v>
      </c>
      <c r="AE1200" s="34">
        <f t="shared" si="4688"/>
        <v>7.6019964121418759E-2</v>
      </c>
      <c r="AF1200" s="34">
        <f t="shared" si="4688"/>
        <v>7.4227794384349455E-3</v>
      </c>
      <c r="AG1200" s="34">
        <f t="shared" si="4688"/>
        <v>8.1105039626361064E-2</v>
      </c>
      <c r="AH1200" s="34">
        <f t="shared" si="4688"/>
        <v>-0.10313526482207835</v>
      </c>
      <c r="AI1200" s="34">
        <f t="shared" si="4688"/>
        <v>5.7127276976398633E-4</v>
      </c>
      <c r="AJ1200" s="34">
        <f t="shared" si="4688"/>
        <v>-4.5869326981426983E-3</v>
      </c>
    </row>
    <row r="1201" spans="1:36" x14ac:dyDescent="0.2">
      <c r="A1201" s="2" t="str">
        <f t="shared" si="4670"/>
        <v>YE Jun-12</v>
      </c>
      <c r="B1201" s="34">
        <f t="shared" ref="B1201:AJ1201" si="4689">IF(OR(B779="C",B791="C"),"C",(B791/B779)-1)</f>
        <v>-2.1029791895395E-2</v>
      </c>
      <c r="C1201" s="34">
        <f t="shared" si="4689"/>
        <v>7.5443143833770376E-2</v>
      </c>
      <c r="D1201" s="34">
        <f t="shared" si="4689"/>
        <v>3.9269471684513446E-2</v>
      </c>
      <c r="E1201" s="34">
        <f t="shared" si="4689"/>
        <v>4.4106645096118058E-2</v>
      </c>
      <c r="F1201" s="34">
        <f t="shared" si="4689"/>
        <v>-7.63223775121602E-3</v>
      </c>
      <c r="G1201" s="34">
        <f t="shared" si="4689"/>
        <v>-7.0097524973077308E-3</v>
      </c>
      <c r="H1201" s="34">
        <f t="shared" si="4689"/>
        <v>1.2212826839562263E-2</v>
      </c>
      <c r="I1201" s="34">
        <f t="shared" si="4689"/>
        <v>-0.15177758172583988</v>
      </c>
      <c r="J1201" s="34">
        <f t="shared" si="4689"/>
        <v>-1.4073901591554416E-2</v>
      </c>
      <c r="K1201" s="34">
        <f t="shared" si="4689"/>
        <v>5.3048617941481968E-2</v>
      </c>
      <c r="L1201" s="34">
        <f t="shared" si="4689"/>
        <v>-2.3046300408688825E-2</v>
      </c>
      <c r="M1201" s="34">
        <f t="shared" si="4689"/>
        <v>-1.0281632765269388E-2</v>
      </c>
      <c r="N1201" s="34">
        <f t="shared" si="4689"/>
        <v>1.1529767197694385E-2</v>
      </c>
      <c r="O1201" s="34">
        <f t="shared" si="4689"/>
        <v>8.3336218936482798E-3</v>
      </c>
      <c r="P1201" s="34">
        <f t="shared" si="4689"/>
        <v>5.803877853298034E-2</v>
      </c>
      <c r="Q1201" s="34">
        <f t="shared" si="4689"/>
        <v>6.3292986689500452E-3</v>
      </c>
      <c r="R1201" s="34">
        <f t="shared" si="4689"/>
        <v>3.2633754997581033E-2</v>
      </c>
      <c r="S1201" s="34">
        <f t="shared" si="4689"/>
        <v>3.2476597387504302E-2</v>
      </c>
      <c r="T1201" s="34">
        <f t="shared" si="4689"/>
        <v>-1.8792152147045549E-2</v>
      </c>
      <c r="U1201" s="34">
        <f t="shared" si="4689"/>
        <v>-2.6274824590766244E-3</v>
      </c>
      <c r="V1201" s="34">
        <f t="shared" si="4689"/>
        <v>-0.18309064685801024</v>
      </c>
      <c r="W1201" s="34">
        <f t="shared" si="4689"/>
        <v>8.188893425633581E-2</v>
      </c>
      <c r="X1201" s="34">
        <f t="shared" si="4689"/>
        <v>-0.10461157146307909</v>
      </c>
      <c r="Y1201" s="34">
        <f t="shared" si="4689"/>
        <v>0.12690853116949397</v>
      </c>
      <c r="Z1201" s="34">
        <f t="shared" si="4689"/>
        <v>-0.13924751054915374</v>
      </c>
      <c r="AA1201" s="34">
        <f t="shared" si="4689"/>
        <v>-4.3171704530756805E-2</v>
      </c>
      <c r="AB1201" s="34">
        <f t="shared" si="4689"/>
        <v>6.8259369594766417E-2</v>
      </c>
      <c r="AC1201" s="34">
        <f t="shared" si="4689"/>
        <v>1.2766663525632937E-2</v>
      </c>
      <c r="AD1201" s="34">
        <f t="shared" si="4689"/>
        <v>3.8073476482689328E-2</v>
      </c>
      <c r="AE1201" s="34">
        <f t="shared" si="4689"/>
        <v>7.6800239000465842E-2</v>
      </c>
      <c r="AF1201" s="34">
        <f t="shared" si="4689"/>
        <v>9.6774735185753968E-3</v>
      </c>
      <c r="AG1201" s="34">
        <f t="shared" si="4689"/>
        <v>9.2218712935939973E-2</v>
      </c>
      <c r="AH1201" s="34">
        <f t="shared" si="4689"/>
        <v>-0.11030333298781581</v>
      </c>
      <c r="AI1201" s="34">
        <f t="shared" si="4689"/>
        <v>1.0259489375032738E-2</v>
      </c>
      <c r="AJ1201" s="34">
        <f t="shared" si="4689"/>
        <v>-2.4893130473656599E-3</v>
      </c>
    </row>
    <row r="1202" spans="1:36" x14ac:dyDescent="0.2">
      <c r="A1202" s="2" t="str">
        <f t="shared" si="4670"/>
        <v>YE Jul-12</v>
      </c>
      <c r="B1202" s="34">
        <f t="shared" ref="B1202:AJ1202" si="4690">IF(OR(B780="C",B792="C"),"C",(B792/B780)-1)</f>
        <v>-3.4130350351422423E-2</v>
      </c>
      <c r="C1202" s="34">
        <f t="shared" si="4690"/>
        <v>5.6820432222126405E-2</v>
      </c>
      <c r="D1202" s="34">
        <f t="shared" si="4690"/>
        <v>3.423520913054956E-2</v>
      </c>
      <c r="E1202" s="34">
        <f t="shared" si="4690"/>
        <v>3.3446149978403783E-2</v>
      </c>
      <c r="F1202" s="34">
        <f t="shared" si="4690"/>
        <v>-4.1354610868157504E-2</v>
      </c>
      <c r="G1202" s="34">
        <f t="shared" si="4690"/>
        <v>-1.50114890652292E-2</v>
      </c>
      <c r="H1202" s="34">
        <f t="shared" si="4690"/>
        <v>6.5379796125477618E-3</v>
      </c>
      <c r="I1202" s="34">
        <f t="shared" si="4690"/>
        <v>-0.15204925827310767</v>
      </c>
      <c r="J1202" s="34">
        <f t="shared" si="4690"/>
        <v>-1.5853998835290706E-2</v>
      </c>
      <c r="K1202" s="34">
        <f t="shared" si="4690"/>
        <v>4.5383907725801587E-2</v>
      </c>
      <c r="L1202" s="34">
        <f t="shared" si="4690"/>
        <v>-1.9917047327718373E-2</v>
      </c>
      <c r="M1202" s="34">
        <f t="shared" si="4690"/>
        <v>1.6765517946620401E-2</v>
      </c>
      <c r="N1202" s="34">
        <f t="shared" si="4690"/>
        <v>1.436769294065221E-2</v>
      </c>
      <c r="O1202" s="34">
        <f t="shared" si="4690"/>
        <v>3.1234274410452123E-3</v>
      </c>
      <c r="P1202" s="34">
        <f t="shared" si="4690"/>
        <v>4.2413356527467583E-2</v>
      </c>
      <c r="Q1202" s="34">
        <f t="shared" si="4690"/>
        <v>-5.4632402666409119E-3</v>
      </c>
      <c r="R1202" s="34">
        <f t="shared" si="4690"/>
        <v>7.403145705987324E-3</v>
      </c>
      <c r="S1202" s="34">
        <f t="shared" si="4690"/>
        <v>9.5966079852041197E-3</v>
      </c>
      <c r="T1202" s="34">
        <f t="shared" si="4690"/>
        <v>-2.3516298289970927E-2</v>
      </c>
      <c r="U1202" s="34">
        <f t="shared" si="4690"/>
        <v>-1.6141834758734763E-2</v>
      </c>
      <c r="V1202" s="34">
        <f t="shared" si="4690"/>
        <v>-0.16398641142132186</v>
      </c>
      <c r="W1202" s="34">
        <f t="shared" si="4690"/>
        <v>5.2414962239439866E-2</v>
      </c>
      <c r="X1202" s="34">
        <f t="shared" si="4690"/>
        <v>-0.10539917889948902</v>
      </c>
      <c r="Y1202" s="34">
        <f t="shared" si="4690"/>
        <v>7.9669398300230343E-2</v>
      </c>
      <c r="Z1202" s="34">
        <f t="shared" si="4690"/>
        <v>-0.1280565047115152</v>
      </c>
      <c r="AA1202" s="34">
        <f t="shared" si="4690"/>
        <v>-3.7047499899108161E-2</v>
      </c>
      <c r="AB1202" s="34">
        <f t="shared" si="4690"/>
        <v>3.4178644684986548E-2</v>
      </c>
      <c r="AC1202" s="34">
        <f t="shared" si="4690"/>
        <v>3.1972906143581614E-2</v>
      </c>
      <c r="AD1202" s="34">
        <f t="shared" si="4690"/>
        <v>2.806944153942692E-2</v>
      </c>
      <c r="AE1202" s="34">
        <f t="shared" si="4690"/>
        <v>8.612068007556406E-2</v>
      </c>
      <c r="AF1202" s="34">
        <f t="shared" si="4690"/>
        <v>-9.3680107811958679E-3</v>
      </c>
      <c r="AG1202" s="34">
        <f t="shared" si="4690"/>
        <v>0.10189630340854539</v>
      </c>
      <c r="AH1202" s="34">
        <f t="shared" si="4690"/>
        <v>-0.10873452058025712</v>
      </c>
      <c r="AI1202" s="34">
        <f t="shared" si="4690"/>
        <v>1.5966090463994886E-2</v>
      </c>
      <c r="AJ1202" s="34">
        <f t="shared" si="4690"/>
        <v>-8.5831307157759884E-3</v>
      </c>
    </row>
    <row r="1203" spans="1:36" x14ac:dyDescent="0.2">
      <c r="A1203" s="2" t="str">
        <f t="shared" si="4670"/>
        <v>YE Aug-12</v>
      </c>
      <c r="B1203" s="34">
        <f t="shared" ref="B1203:AJ1203" si="4691">IF(OR(B781="C",B793="C"),"C",(B793/B781)-1)</f>
        <v>-4.3456341262364528E-2</v>
      </c>
      <c r="C1203" s="34">
        <f t="shared" si="4691"/>
        <v>4.2598342580445037E-2</v>
      </c>
      <c r="D1203" s="34">
        <f t="shared" si="4691"/>
        <v>2.8600776904102343E-2</v>
      </c>
      <c r="E1203" s="34">
        <f t="shared" si="4691"/>
        <v>2.3555528033761819E-2</v>
      </c>
      <c r="F1203" s="34">
        <f t="shared" si="4691"/>
        <v>-9.2826799046932806E-2</v>
      </c>
      <c r="G1203" s="34">
        <f t="shared" si="4691"/>
        <v>-2.8409035263428639E-2</v>
      </c>
      <c r="H1203" s="34">
        <f t="shared" si="4691"/>
        <v>-1.6447111117600444E-2</v>
      </c>
      <c r="I1203" s="34">
        <f t="shared" si="4691"/>
        <v>-0.16245309479589132</v>
      </c>
      <c r="J1203" s="34">
        <f t="shared" si="4691"/>
        <v>-2.619616070997921E-2</v>
      </c>
      <c r="K1203" s="34">
        <f t="shared" si="4691"/>
        <v>4.462918598943566E-2</v>
      </c>
      <c r="L1203" s="34">
        <f t="shared" si="4691"/>
        <v>-4.3442873958590811E-2</v>
      </c>
      <c r="M1203" s="34">
        <f t="shared" si="4691"/>
        <v>-1.1453177312621854E-2</v>
      </c>
      <c r="N1203" s="34">
        <f t="shared" si="4691"/>
        <v>8.33944536273723E-5</v>
      </c>
      <c r="O1203" s="34">
        <f t="shared" si="4691"/>
        <v>-5.0272768820469604E-3</v>
      </c>
      <c r="P1203" s="34">
        <f t="shared" si="4691"/>
        <v>5.7469230569071827E-2</v>
      </c>
      <c r="Q1203" s="34">
        <f t="shared" si="4691"/>
        <v>-1.6330224877595501E-2</v>
      </c>
      <c r="R1203" s="34">
        <f t="shared" si="4691"/>
        <v>-3.5738855715411688E-2</v>
      </c>
      <c r="S1203" s="34">
        <f t="shared" si="4691"/>
        <v>-3.2688073777593085E-2</v>
      </c>
      <c r="T1203" s="34">
        <f t="shared" si="4691"/>
        <v>-4.059838013540773E-2</v>
      </c>
      <c r="U1203" s="34">
        <f t="shared" si="4691"/>
        <v>-3.2025918389718466E-2</v>
      </c>
      <c r="V1203" s="34">
        <f t="shared" si="4691"/>
        <v>-0.15099365663799735</v>
      </c>
      <c r="W1203" s="34">
        <f t="shared" si="4691"/>
        <v>3.9012845285403497E-2</v>
      </c>
      <c r="X1203" s="34">
        <f t="shared" si="4691"/>
        <v>-9.6472446881280427E-2</v>
      </c>
      <c r="Y1203" s="34">
        <f t="shared" si="4691"/>
        <v>5.2437013460137294E-2</v>
      </c>
      <c r="Z1203" s="34">
        <f t="shared" si="4691"/>
        <v>-0.11906142244349538</v>
      </c>
      <c r="AA1203" s="34">
        <f t="shared" si="4691"/>
        <v>-3.4839256898605786E-2</v>
      </c>
      <c r="AB1203" s="34">
        <f t="shared" si="4691"/>
        <v>1.7591806814068578E-2</v>
      </c>
      <c r="AC1203" s="34">
        <f t="shared" si="4691"/>
        <v>3.4367286168755173E-2</v>
      </c>
      <c r="AD1203" s="34">
        <f t="shared" si="4691"/>
        <v>2.3828677633221496E-2</v>
      </c>
      <c r="AE1203" s="34">
        <f t="shared" si="4691"/>
        <v>7.2655086141147462E-2</v>
      </c>
      <c r="AF1203" s="34">
        <f t="shared" si="4691"/>
        <v>-2.8797965088790956E-2</v>
      </c>
      <c r="AG1203" s="34">
        <f t="shared" si="4691"/>
        <v>0.12363184412043782</v>
      </c>
      <c r="AH1203" s="34">
        <f t="shared" si="4691"/>
        <v>-0.10219095591577032</v>
      </c>
      <c r="AI1203" s="34">
        <f t="shared" si="4691"/>
        <v>1.4773004333589412E-2</v>
      </c>
      <c r="AJ1203" s="34">
        <f t="shared" si="4691"/>
        <v>-2.0161579737648205E-2</v>
      </c>
    </row>
    <row r="1204" spans="1:36" x14ac:dyDescent="0.2">
      <c r="A1204" s="2" t="str">
        <f t="shared" si="4670"/>
        <v>YE Sep-12</v>
      </c>
      <c r="B1204" s="34">
        <f t="shared" ref="B1204:AJ1204" si="4692">IF(OR(B782="C",B794="C"),"C",(B794/B782)-1)</f>
        <v>-5.0817872950126297E-2</v>
      </c>
      <c r="C1204" s="34">
        <f t="shared" si="4692"/>
        <v>3.1097144885924077E-2</v>
      </c>
      <c r="D1204" s="34">
        <f t="shared" si="4692"/>
        <v>1.304555231503568E-2</v>
      </c>
      <c r="E1204" s="34">
        <f t="shared" si="4692"/>
        <v>1.8975497440289812E-2</v>
      </c>
      <c r="F1204" s="34">
        <f t="shared" si="4692"/>
        <v>-0.11536150751181029</v>
      </c>
      <c r="G1204" s="34">
        <f t="shared" si="4692"/>
        <v>-1.9061319697703305E-2</v>
      </c>
      <c r="H1204" s="34">
        <f t="shared" si="4692"/>
        <v>-2.9916466003028552E-2</v>
      </c>
      <c r="I1204" s="34">
        <f t="shared" si="4692"/>
        <v>-0.16991955163318173</v>
      </c>
      <c r="J1204" s="34">
        <f t="shared" si="4692"/>
        <v>-5.0587676847890672E-2</v>
      </c>
      <c r="K1204" s="34">
        <f t="shared" si="4692"/>
        <v>1.7793613586208679E-2</v>
      </c>
      <c r="L1204" s="34">
        <f t="shared" si="4692"/>
        <v>-6.689524791266932E-2</v>
      </c>
      <c r="M1204" s="34">
        <f t="shared" si="4692"/>
        <v>-2.6137696102215724E-2</v>
      </c>
      <c r="N1204" s="34">
        <f t="shared" si="4692"/>
        <v>4.1729203222291789E-2</v>
      </c>
      <c r="O1204" s="34">
        <f t="shared" si="4692"/>
        <v>1.1122422710571289E-2</v>
      </c>
      <c r="P1204" s="34">
        <f t="shared" si="4692"/>
        <v>7.9965122936396682E-2</v>
      </c>
      <c r="Q1204" s="34">
        <f t="shared" si="4692"/>
        <v>-1.1171973233513044E-2</v>
      </c>
      <c r="R1204" s="34">
        <f t="shared" si="4692"/>
        <v>-4.8114345983345852E-2</v>
      </c>
      <c r="S1204" s="34">
        <f t="shared" si="4692"/>
        <v>-4.3371873069335765E-2</v>
      </c>
      <c r="T1204" s="34">
        <f t="shared" si="4692"/>
        <v>-3.5632218299323837E-2</v>
      </c>
      <c r="U1204" s="34">
        <f t="shared" si="4692"/>
        <v>-3.5127795974356779E-2</v>
      </c>
      <c r="V1204" s="34">
        <f t="shared" si="4692"/>
        <v>-0.12402340291186842</v>
      </c>
      <c r="W1204" s="34">
        <f t="shared" si="4692"/>
        <v>4.4254509183085267E-2</v>
      </c>
      <c r="X1204" s="34">
        <f t="shared" si="4692"/>
        <v>-7.2369354915025275E-2</v>
      </c>
      <c r="Y1204" s="34">
        <f t="shared" si="4692"/>
        <v>4.4226006839700682E-2</v>
      </c>
      <c r="Z1204" s="34">
        <f t="shared" si="4692"/>
        <v>-9.5527241164888754E-2</v>
      </c>
      <c r="AA1204" s="34">
        <f t="shared" si="4692"/>
        <v>-3.1201423039963871E-2</v>
      </c>
      <c r="AB1204" s="34">
        <f t="shared" si="4692"/>
        <v>7.1161599098246153E-3</v>
      </c>
      <c r="AC1204" s="34">
        <f t="shared" si="4692"/>
        <v>4.4532889554482757E-2</v>
      </c>
      <c r="AD1204" s="34">
        <f t="shared" si="4692"/>
        <v>2.2822756201383854E-2</v>
      </c>
      <c r="AE1204" s="34">
        <f t="shared" si="4692"/>
        <v>6.7821216359157388E-2</v>
      </c>
      <c r="AF1204" s="34">
        <f t="shared" si="4692"/>
        <v>-5.5221836793251655E-2</v>
      </c>
      <c r="AG1204" s="34">
        <f t="shared" si="4692"/>
        <v>0.10687022900763354</v>
      </c>
      <c r="AH1204" s="34">
        <f t="shared" si="4692"/>
        <v>-9.9001334731623647E-2</v>
      </c>
      <c r="AI1204" s="34">
        <f t="shared" si="4692"/>
        <v>-2.6838201348065582E-2</v>
      </c>
      <c r="AJ1204" s="34">
        <f t="shared" si="4692"/>
        <v>-2.2773090897949211E-2</v>
      </c>
    </row>
    <row r="1205" spans="1:36" x14ac:dyDescent="0.2">
      <c r="A1205" s="2" t="str">
        <f t="shared" si="4670"/>
        <v>YE Oct-12</v>
      </c>
      <c r="B1205" s="34">
        <f t="shared" ref="B1205:AJ1205" si="4693">IF(OR(B783="C",B795="C"),"C",(B795/B783)-1)</f>
        <v>-4.1571649240055408E-2</v>
      </c>
      <c r="C1205" s="34">
        <f t="shared" si="4693"/>
        <v>2.2738404586607253E-2</v>
      </c>
      <c r="D1205" s="34">
        <f t="shared" si="4693"/>
        <v>-3.7189965779574896E-3</v>
      </c>
      <c r="E1205" s="34">
        <f t="shared" si="4693"/>
        <v>9.4152977824728534E-3</v>
      </c>
      <c r="F1205" s="34">
        <f t="shared" si="4693"/>
        <v>-0.12770806203385821</v>
      </c>
      <c r="G1205" s="34">
        <f t="shared" si="4693"/>
        <v>-2.5001406219239408E-3</v>
      </c>
      <c r="H1205" s="34">
        <f t="shared" si="4693"/>
        <v>-2.2604982886981317E-2</v>
      </c>
      <c r="I1205" s="34">
        <f t="shared" si="4693"/>
        <v>-0.1729892288048791</v>
      </c>
      <c r="J1205" s="34">
        <f t="shared" si="4693"/>
        <v>-5.1891419821026963E-2</v>
      </c>
      <c r="K1205" s="34">
        <f t="shared" si="4693"/>
        <v>3.1439120562682721E-2</v>
      </c>
      <c r="L1205" s="34">
        <f t="shared" si="4693"/>
        <v>-7.0696081717693371E-2</v>
      </c>
      <c r="M1205" s="34">
        <f t="shared" si="4693"/>
        <v>-2.1327262728446983E-2</v>
      </c>
      <c r="N1205" s="34">
        <f t="shared" si="4693"/>
        <v>4.0378408267713883E-3</v>
      </c>
      <c r="O1205" s="34">
        <f t="shared" si="4693"/>
        <v>-7.9866076099466277E-3</v>
      </c>
      <c r="P1205" s="34">
        <f t="shared" si="4693"/>
        <v>2.4753588810273675E-2</v>
      </c>
      <c r="Q1205" s="34">
        <f t="shared" si="4693"/>
        <v>3.4071795857562037E-3</v>
      </c>
      <c r="R1205" s="34">
        <f t="shared" si="4693"/>
        <v>-5.146989894251186E-2</v>
      </c>
      <c r="S1205" s="34">
        <f t="shared" si="4693"/>
        <v>-4.6854369098401905E-2</v>
      </c>
      <c r="T1205" s="34">
        <f t="shared" si="4693"/>
        <v>-3.2810125976527438E-2</v>
      </c>
      <c r="U1205" s="34">
        <f t="shared" si="4693"/>
        <v>-5.1233402589757726E-2</v>
      </c>
      <c r="V1205" s="34">
        <f t="shared" si="4693"/>
        <v>-9.1608732515773061E-2</v>
      </c>
      <c r="W1205" s="34">
        <f t="shared" si="4693"/>
        <v>3.1029082976547162E-2</v>
      </c>
      <c r="X1205" s="34">
        <f t="shared" si="4693"/>
        <v>-3.8142913617133734E-2</v>
      </c>
      <c r="Y1205" s="34">
        <f t="shared" si="4693"/>
        <v>6.0012728694772033E-2</v>
      </c>
      <c r="Z1205" s="34">
        <f t="shared" si="4693"/>
        <v>-6.6897824789005411E-2</v>
      </c>
      <c r="AA1205" s="34">
        <f t="shared" si="4693"/>
        <v>-1.4693748073060675E-2</v>
      </c>
      <c r="AB1205" s="34">
        <f t="shared" si="4693"/>
        <v>9.812860138771029E-3</v>
      </c>
      <c r="AC1205" s="34">
        <f t="shared" si="4693"/>
        <v>5.987521653872574E-2</v>
      </c>
      <c r="AD1205" s="34">
        <f t="shared" si="4693"/>
        <v>3.9327740457111515E-2</v>
      </c>
      <c r="AE1205" s="34">
        <f t="shared" si="4693"/>
        <v>7.0011676944996992E-2</v>
      </c>
      <c r="AF1205" s="34">
        <f t="shared" si="4693"/>
        <v>-5.1049989971219678E-2</v>
      </c>
      <c r="AG1205" s="34">
        <f t="shared" si="4693"/>
        <v>6.2781770873586273E-2</v>
      </c>
      <c r="AH1205" s="34">
        <f t="shared" si="4693"/>
        <v>-6.9845952386168086E-2</v>
      </c>
      <c r="AI1205" s="34">
        <f t="shared" si="4693"/>
        <v>-2.7628763603230966E-2</v>
      </c>
      <c r="AJ1205" s="34">
        <f t="shared" si="4693"/>
        <v>-1.9091980916952855E-2</v>
      </c>
    </row>
    <row r="1206" spans="1:36" x14ac:dyDescent="0.2">
      <c r="A1206" s="2" t="str">
        <f t="shared" si="4670"/>
        <v>YE Nov-12</v>
      </c>
      <c r="B1206" s="34">
        <f t="shared" ref="B1206:AJ1206" si="4694">IF(OR(B784="C",B796="C"),"C",(B796/B784)-1)</f>
        <v>-4.8510291195446809E-2</v>
      </c>
      <c r="C1206" s="34">
        <f t="shared" si="4694"/>
        <v>3.3890126985100411E-2</v>
      </c>
      <c r="D1206" s="34">
        <f t="shared" si="4694"/>
        <v>-1.777860676981069E-2</v>
      </c>
      <c r="E1206" s="34">
        <f t="shared" si="4694"/>
        <v>1.0456177757827367E-2</v>
      </c>
      <c r="F1206" s="34">
        <f t="shared" si="4694"/>
        <v>-0.14115631803082473</v>
      </c>
      <c r="G1206" s="34">
        <f t="shared" si="4694"/>
        <v>-9.6116381030163511E-3</v>
      </c>
      <c r="H1206" s="34">
        <f t="shared" si="4694"/>
        <v>-2.9976639429911023E-2</v>
      </c>
      <c r="I1206" s="34">
        <f t="shared" si="4694"/>
        <v>-0.17122051176247166</v>
      </c>
      <c r="J1206" s="34">
        <f t="shared" si="4694"/>
        <v>-5.8369417443747684E-2</v>
      </c>
      <c r="K1206" s="34">
        <f t="shared" si="4694"/>
        <v>4.1545025414251313E-2</v>
      </c>
      <c r="L1206" s="34">
        <f t="shared" si="4694"/>
        <v>-7.0222666769562903E-2</v>
      </c>
      <c r="M1206" s="34">
        <f t="shared" si="4694"/>
        <v>-3.207203896922417E-2</v>
      </c>
      <c r="N1206" s="34">
        <f t="shared" si="4694"/>
        <v>1.3807187443808377E-3</v>
      </c>
      <c r="O1206" s="34">
        <f t="shared" si="4694"/>
        <v>4.7977102370702074E-3</v>
      </c>
      <c r="P1206" s="34">
        <f t="shared" si="4694"/>
        <v>4.0972852961953521E-3</v>
      </c>
      <c r="Q1206" s="34">
        <f t="shared" si="4694"/>
        <v>8.7304317908136753E-3</v>
      </c>
      <c r="R1206" s="34">
        <f t="shared" si="4694"/>
        <v>-5.599764679915864E-2</v>
      </c>
      <c r="S1206" s="34">
        <f t="shared" si="4694"/>
        <v>-5.116713272525808E-2</v>
      </c>
      <c r="T1206" s="34">
        <f t="shared" si="4694"/>
        <v>-4.2008583973097813E-2</v>
      </c>
      <c r="U1206" s="34">
        <f t="shared" si="4694"/>
        <v>-5.6987283790088994E-2</v>
      </c>
      <c r="V1206" s="34">
        <f t="shared" si="4694"/>
        <v>-6.7052157998444217E-2</v>
      </c>
      <c r="W1206" s="34">
        <f t="shared" si="4694"/>
        <v>1.344589436518917E-2</v>
      </c>
      <c r="X1206" s="34">
        <f t="shared" si="4694"/>
        <v>-5.2665830275137049E-3</v>
      </c>
      <c r="Y1206" s="34">
        <f t="shared" si="4694"/>
        <v>1.0896243956861396E-2</v>
      </c>
      <c r="Z1206" s="34">
        <f t="shared" si="4694"/>
        <v>-4.8821918363349592E-2</v>
      </c>
      <c r="AA1206" s="34">
        <f t="shared" si="4694"/>
        <v>-1.8422237066301861E-2</v>
      </c>
      <c r="AB1206" s="34">
        <f t="shared" si="4694"/>
        <v>-6.3266954479860305E-3</v>
      </c>
      <c r="AC1206" s="34">
        <f t="shared" si="4694"/>
        <v>5.5067301968447557E-2</v>
      </c>
      <c r="AD1206" s="34">
        <f t="shared" si="4694"/>
        <v>4.5751246763294562E-2</v>
      </c>
      <c r="AE1206" s="34">
        <f t="shared" si="4694"/>
        <v>6.3386515329978188E-2</v>
      </c>
      <c r="AF1206" s="34">
        <f t="shared" si="4694"/>
        <v>-8.2173259485456729E-2</v>
      </c>
      <c r="AG1206" s="34">
        <f t="shared" si="4694"/>
        <v>3.3724914960610031E-2</v>
      </c>
      <c r="AH1206" s="34">
        <f t="shared" si="4694"/>
        <v>-7.1025470305117855E-2</v>
      </c>
      <c r="AI1206" s="34">
        <f t="shared" si="4694"/>
        <v>-3.6962523646403178E-2</v>
      </c>
      <c r="AJ1206" s="34">
        <f t="shared" si="4694"/>
        <v>-1.8894789047086191E-2</v>
      </c>
    </row>
    <row r="1207" spans="1:36" x14ac:dyDescent="0.2">
      <c r="A1207" s="2" t="str">
        <f t="shared" si="4670"/>
        <v>YE Dec-12</v>
      </c>
      <c r="B1207" s="34">
        <f t="shared" ref="B1207:AJ1207" si="4695">IF(OR(B785="C",B797="C"),"C",(B797/B785)-1)</f>
        <v>-4.6095647329329803E-2</v>
      </c>
      <c r="C1207" s="34">
        <f t="shared" si="4695"/>
        <v>2.7230144749355256E-2</v>
      </c>
      <c r="D1207" s="34">
        <f t="shared" si="4695"/>
        <v>-4.1789172340613634E-2</v>
      </c>
      <c r="E1207" s="34">
        <f t="shared" si="4695"/>
        <v>1.9169110743108453E-2</v>
      </c>
      <c r="F1207" s="34">
        <f t="shared" si="4695"/>
        <v>-0.14904742110914826</v>
      </c>
      <c r="G1207" s="34">
        <f t="shared" si="4695"/>
        <v>-1.1496833065890333E-2</v>
      </c>
      <c r="H1207" s="34">
        <f t="shared" si="4695"/>
        <v>-3.4263705585326321E-2</v>
      </c>
      <c r="I1207" s="34">
        <f t="shared" si="4695"/>
        <v>-0.17056163989609219</v>
      </c>
      <c r="J1207" s="34">
        <f t="shared" si="4695"/>
        <v>-6.9537046713345152E-2</v>
      </c>
      <c r="K1207" s="34">
        <f t="shared" si="4695"/>
        <v>4.0264957638858512E-2</v>
      </c>
      <c r="L1207" s="34">
        <f t="shared" si="4695"/>
        <v>-6.4409488390793079E-2</v>
      </c>
      <c r="M1207" s="34">
        <f t="shared" si="4695"/>
        <v>-3.6563127171222232E-2</v>
      </c>
      <c r="N1207" s="34">
        <f t="shared" si="4695"/>
        <v>-8.8036654093059941E-4</v>
      </c>
      <c r="O1207" s="34">
        <f t="shared" si="4695"/>
        <v>-2.8594012335350749E-2</v>
      </c>
      <c r="P1207" s="34">
        <f t="shared" si="4695"/>
        <v>8.9182050021041626E-3</v>
      </c>
      <c r="Q1207" s="34">
        <f t="shared" si="4695"/>
        <v>3.7548684906477003E-2</v>
      </c>
      <c r="R1207" s="34">
        <f t="shared" si="4695"/>
        <v>-4.4661622573637483E-2</v>
      </c>
      <c r="S1207" s="34">
        <f t="shared" si="4695"/>
        <v>-4.42889208426267E-2</v>
      </c>
      <c r="T1207" s="34">
        <f t="shared" si="4695"/>
        <v>-2.4372839307485239E-2</v>
      </c>
      <c r="U1207" s="34">
        <f t="shared" si="4695"/>
        <v>-6.0272350130253005E-2</v>
      </c>
      <c r="V1207" s="34">
        <f t="shared" si="4695"/>
        <v>-4.3397590816841802E-2</v>
      </c>
      <c r="W1207" s="34">
        <f t="shared" si="4695"/>
        <v>4.7362327653743819E-4</v>
      </c>
      <c r="X1207" s="34">
        <f t="shared" si="4695"/>
        <v>1.6707329769465096E-2</v>
      </c>
      <c r="Y1207" s="34">
        <f t="shared" si="4695"/>
        <v>-1.9849863380036026E-2</v>
      </c>
      <c r="Z1207" s="34">
        <f t="shared" si="4695"/>
        <v>-3.1609902661180023E-2</v>
      </c>
      <c r="AA1207" s="34">
        <f t="shared" si="4695"/>
        <v>-1.3841499720121608E-2</v>
      </c>
      <c r="AB1207" s="34">
        <f t="shared" si="4695"/>
        <v>-3.3564907430982394E-2</v>
      </c>
      <c r="AC1207" s="34">
        <f t="shared" si="4695"/>
        <v>5.7511871287429184E-2</v>
      </c>
      <c r="AD1207" s="34">
        <f t="shared" si="4695"/>
        <v>4.9938787826536712E-2</v>
      </c>
      <c r="AE1207" s="34">
        <f t="shared" si="4695"/>
        <v>5.4840767903969967E-2</v>
      </c>
      <c r="AF1207" s="34">
        <f t="shared" si="4695"/>
        <v>-9.6011429003849069E-2</v>
      </c>
      <c r="AG1207" s="34">
        <f t="shared" si="4695"/>
        <v>4.2703192667942425E-2</v>
      </c>
      <c r="AH1207" s="34">
        <f t="shared" si="4695"/>
        <v>-7.2883459289148522E-2</v>
      </c>
      <c r="AI1207" s="34">
        <f t="shared" si="4695"/>
        <v>-4.358377557984372E-2</v>
      </c>
      <c r="AJ1207" s="34">
        <f t="shared" si="4695"/>
        <v>-1.8053435826218323E-2</v>
      </c>
    </row>
    <row r="1208" spans="1:36" x14ac:dyDescent="0.2">
      <c r="A1208" s="2" t="str">
        <f t="shared" si="4670"/>
        <v>YE Jan-13</v>
      </c>
      <c r="B1208" s="34">
        <f t="shared" ref="B1208:AJ1208" si="4696">IF(OR(B786="C",B798="C"),"C",(B798/B786)-1)</f>
        <v>-4.6011631004557074E-2</v>
      </c>
      <c r="C1208" s="34">
        <f t="shared" si="4696"/>
        <v>3.0879015025033762E-2</v>
      </c>
      <c r="D1208" s="34">
        <f t="shared" si="4696"/>
        <v>6.0925539513720928E-3</v>
      </c>
      <c r="E1208" s="34">
        <f t="shared" si="4696"/>
        <v>3.4531450818871212E-2</v>
      </c>
      <c r="F1208" s="34">
        <f t="shared" si="4696"/>
        <v>-0.13935752681530533</v>
      </c>
      <c r="G1208" s="34">
        <f t="shared" si="4696"/>
        <v>-1.4759843162403863E-2</v>
      </c>
      <c r="H1208" s="34">
        <f t="shared" si="4696"/>
        <v>-2.6202247331021833E-2</v>
      </c>
      <c r="I1208" s="34">
        <f t="shared" si="4696"/>
        <v>3.213543596269397E-2</v>
      </c>
      <c r="J1208" s="34">
        <f t="shared" si="4696"/>
        <v>-5.2352439017006813E-2</v>
      </c>
      <c r="K1208" s="34">
        <f t="shared" si="4696"/>
        <v>3.1170189851995378E-2</v>
      </c>
      <c r="L1208" s="34">
        <f t="shared" si="4696"/>
        <v>-5.5652391961151237E-2</v>
      </c>
      <c r="M1208" s="34">
        <f t="shared" si="4696"/>
        <v>-4.2308915374537293E-2</v>
      </c>
      <c r="N1208" s="34">
        <f t="shared" si="4696"/>
        <v>1.0725954020074369E-5</v>
      </c>
      <c r="O1208" s="34">
        <f t="shared" si="4696"/>
        <v>-9.6595063092626998E-2</v>
      </c>
      <c r="P1208" s="34">
        <f t="shared" si="4696"/>
        <v>7.8354947914061057E-4</v>
      </c>
      <c r="Q1208" s="34">
        <f t="shared" si="4696"/>
        <v>2.9279138972881924E-3</v>
      </c>
      <c r="R1208" s="34">
        <f t="shared" si="4696"/>
        <v>-3.9658845815274346E-2</v>
      </c>
      <c r="S1208" s="34">
        <f t="shared" si="4696"/>
        <v>-4.0738470308806507E-2</v>
      </c>
      <c r="T1208" s="34">
        <f t="shared" si="4696"/>
        <v>-2.1080779603780408E-2</v>
      </c>
      <c r="U1208" s="34">
        <f t="shared" si="4696"/>
        <v>-4.7624468487651006E-2</v>
      </c>
      <c r="V1208" s="34">
        <f t="shared" si="4696"/>
        <v>6.5943648722335269E-3</v>
      </c>
      <c r="W1208" s="34">
        <f t="shared" si="4696"/>
        <v>-3.7045149398083899E-2</v>
      </c>
      <c r="X1208" s="34">
        <f t="shared" si="4696"/>
        <v>2.1348273629890224E-2</v>
      </c>
      <c r="Y1208" s="34">
        <f t="shared" si="4696"/>
        <v>-6.0436139288471691E-2</v>
      </c>
      <c r="Z1208" s="34">
        <f t="shared" si="4696"/>
        <v>-4.1398579044982231E-4</v>
      </c>
      <c r="AA1208" s="34">
        <f t="shared" si="4696"/>
        <v>-3.6207256623583373E-2</v>
      </c>
      <c r="AB1208" s="34">
        <f t="shared" si="4696"/>
        <v>-7.8118334147608604E-2</v>
      </c>
      <c r="AC1208" s="34">
        <f t="shared" si="4696"/>
        <v>4.6332340948218587E-2</v>
      </c>
      <c r="AD1208" s="34">
        <f t="shared" si="4696"/>
        <v>5.281792924870099E-2</v>
      </c>
      <c r="AE1208" s="34">
        <f t="shared" si="4696"/>
        <v>-2.3690453839457781E-3</v>
      </c>
      <c r="AF1208" s="34">
        <f t="shared" si="4696"/>
        <v>-9.5908808471737217E-2</v>
      </c>
      <c r="AG1208" s="34">
        <f t="shared" si="4696"/>
        <v>1.6345939520023833E-2</v>
      </c>
      <c r="AH1208" s="34">
        <f t="shared" si="4696"/>
        <v>-8.0887901556791375E-2</v>
      </c>
      <c r="AI1208" s="34">
        <f t="shared" si="4696"/>
        <v>-4.5508562374306782E-2</v>
      </c>
      <c r="AJ1208" s="34">
        <f t="shared" si="4696"/>
        <v>-1.2663114528740915E-2</v>
      </c>
    </row>
    <row r="1209" spans="1:36" x14ac:dyDescent="0.2">
      <c r="A1209" s="2" t="str">
        <f t="shared" si="4670"/>
        <v>YE Feb-13</v>
      </c>
      <c r="B1209" s="34">
        <f t="shared" ref="B1209:AJ1209" si="4697">IF(OR(B787="C",B799="C"),"C",(B799/B787)-1)</f>
        <v>-5.8882330628537649E-2</v>
      </c>
      <c r="C1209" s="34">
        <f t="shared" si="4697"/>
        <v>3.0170699755107E-2</v>
      </c>
      <c r="D1209" s="34">
        <f t="shared" si="4697"/>
        <v>-4.370774580546688E-3</v>
      </c>
      <c r="E1209" s="34">
        <f t="shared" si="4697"/>
        <v>2.3226107661422191E-2</v>
      </c>
      <c r="F1209" s="34">
        <f t="shared" si="4697"/>
        <v>-0.1336440965593314</v>
      </c>
      <c r="G1209" s="34">
        <f t="shared" si="4697"/>
        <v>6.8017718871871136E-3</v>
      </c>
      <c r="H1209" s="34">
        <f t="shared" si="4697"/>
        <v>-2.7304457701549434E-2</v>
      </c>
      <c r="I1209" s="34">
        <f t="shared" si="4697"/>
        <v>3.6505090016632602E-2</v>
      </c>
      <c r="J1209" s="34">
        <f t="shared" si="4697"/>
        <v>-4.8689219056974431E-2</v>
      </c>
      <c r="K1209" s="34">
        <f t="shared" si="4697"/>
        <v>-8.9577239342450987E-3</v>
      </c>
      <c r="L1209" s="34">
        <f t="shared" si="4697"/>
        <v>-6.3167594594759513E-2</v>
      </c>
      <c r="M1209" s="34">
        <f t="shared" si="4697"/>
        <v>-5.4011998168141395E-2</v>
      </c>
      <c r="N1209" s="34">
        <f t="shared" si="4697"/>
        <v>-1.8465313940264516E-2</v>
      </c>
      <c r="O1209" s="34">
        <f t="shared" si="4697"/>
        <v>-7.3941048838935153E-2</v>
      </c>
      <c r="P1209" s="34">
        <f t="shared" si="4697"/>
        <v>-3.7813216346533896E-2</v>
      </c>
      <c r="Q1209" s="34">
        <f t="shared" si="4697"/>
        <v>-9.9781845774447042E-3</v>
      </c>
      <c r="R1209" s="34">
        <f t="shared" si="4697"/>
        <v>-4.3233262337434408E-2</v>
      </c>
      <c r="S1209" s="34">
        <f t="shared" si="4697"/>
        <v>-4.3964177616485967E-2</v>
      </c>
      <c r="T1209" s="34">
        <f t="shared" si="4697"/>
        <v>-1.0534798670000844E-2</v>
      </c>
      <c r="U1209" s="34">
        <f t="shared" si="4697"/>
        <v>-4.4860090968996569E-2</v>
      </c>
      <c r="V1209" s="34">
        <f t="shared" si="4697"/>
        <v>2.9751877529379467E-2</v>
      </c>
      <c r="W1209" s="34">
        <f t="shared" si="4697"/>
        <v>-4.7746761488519196E-2</v>
      </c>
      <c r="X1209" s="34">
        <f t="shared" si="4697"/>
        <v>5.3854021385402184E-2</v>
      </c>
      <c r="Y1209" s="34">
        <f t="shared" si="4697"/>
        <v>-7.0062836465705769E-2</v>
      </c>
      <c r="Z1209" s="34">
        <f t="shared" si="4697"/>
        <v>1.8123336774673371E-2</v>
      </c>
      <c r="AA1209" s="34">
        <f t="shared" si="4697"/>
        <v>-2.3992616823610313E-2</v>
      </c>
      <c r="AB1209" s="34">
        <f t="shared" si="4697"/>
        <v>-4.378804999789665E-2</v>
      </c>
      <c r="AC1209" s="34">
        <f t="shared" si="4697"/>
        <v>6.4606282929934311E-2</v>
      </c>
      <c r="AD1209" s="34">
        <f t="shared" si="4697"/>
        <v>6.9750825494603097E-2</v>
      </c>
      <c r="AE1209" s="34">
        <f t="shared" si="4697"/>
        <v>-5.1004811774695735E-2</v>
      </c>
      <c r="AF1209" s="34">
        <f t="shared" si="4697"/>
        <v>-9.5954911313679836E-2</v>
      </c>
      <c r="AG1209" s="34">
        <f t="shared" si="4697"/>
        <v>5.8478816721516669E-3</v>
      </c>
      <c r="AH1209" s="34">
        <f t="shared" si="4697"/>
        <v>-4.3404174873606705E-2</v>
      </c>
      <c r="AI1209" s="34">
        <f t="shared" si="4697"/>
        <v>-3.9685776332289979E-2</v>
      </c>
      <c r="AJ1209" s="34">
        <f t="shared" si="4697"/>
        <v>-9.0603289286006472E-3</v>
      </c>
    </row>
    <row r="1210" spans="1:36" x14ac:dyDescent="0.2">
      <c r="A1210" s="2" t="str">
        <f t="shared" si="4670"/>
        <v>YE Mar-13</v>
      </c>
      <c r="B1210" s="34">
        <f t="shared" ref="B1210:AJ1210" si="4698">IF(OR(B788="C",B800="C"),"C",(B800/B788)-1)</f>
        <v>-3.1384946509145473E-2</v>
      </c>
      <c r="C1210" s="34">
        <f t="shared" si="4698"/>
        <v>2.937584259439463E-2</v>
      </c>
      <c r="D1210" s="34">
        <f t="shared" si="4698"/>
        <v>2.2084903375046983E-2</v>
      </c>
      <c r="E1210" s="34">
        <f t="shared" si="4698"/>
        <v>2.7800872227892626E-2</v>
      </c>
      <c r="F1210" s="34">
        <f t="shared" si="4698"/>
        <v>-0.10539937129384869</v>
      </c>
      <c r="G1210" s="34">
        <f t="shared" si="4698"/>
        <v>1.880781113597485E-2</v>
      </c>
      <c r="H1210" s="34">
        <f t="shared" si="4698"/>
        <v>-1.5106340687736086E-2</v>
      </c>
      <c r="I1210" s="34">
        <f t="shared" si="4698"/>
        <v>8.7666458825101268E-2</v>
      </c>
      <c r="J1210" s="34">
        <f t="shared" si="4698"/>
        <v>-3.9535981944631815E-2</v>
      </c>
      <c r="K1210" s="34">
        <f t="shared" si="4698"/>
        <v>-8.5425515609667269E-3</v>
      </c>
      <c r="L1210" s="34">
        <f t="shared" si="4698"/>
        <v>-4.3855473865054728E-2</v>
      </c>
      <c r="M1210" s="34">
        <f t="shared" si="4698"/>
        <v>-4.7451091521855782E-2</v>
      </c>
      <c r="N1210" s="34">
        <f t="shared" si="4698"/>
        <v>-4.7532451641621676E-2</v>
      </c>
      <c r="O1210" s="34">
        <f t="shared" si="4698"/>
        <v>-5.7818615322326683E-2</v>
      </c>
      <c r="P1210" s="34">
        <f t="shared" si="4698"/>
        <v>-3.48090670973078E-2</v>
      </c>
      <c r="Q1210" s="34">
        <f t="shared" si="4698"/>
        <v>2.0264866614620125E-2</v>
      </c>
      <c r="R1210" s="34">
        <f t="shared" si="4698"/>
        <v>-3.6459913844286373E-2</v>
      </c>
      <c r="S1210" s="34">
        <f t="shared" si="4698"/>
        <v>-4.0375507234156283E-2</v>
      </c>
      <c r="T1210" s="34">
        <f t="shared" si="4698"/>
        <v>9.7240809379028903E-3</v>
      </c>
      <c r="U1210" s="34">
        <f t="shared" si="4698"/>
        <v>-3.1352676376995348E-2</v>
      </c>
      <c r="V1210" s="34">
        <f t="shared" si="4698"/>
        <v>3.626465417362601E-2</v>
      </c>
      <c r="W1210" s="34">
        <f t="shared" si="4698"/>
        <v>-4.0978224417847708E-2</v>
      </c>
      <c r="X1210" s="34">
        <f t="shared" si="4698"/>
        <v>7.3308288242825315E-2</v>
      </c>
      <c r="Y1210" s="34">
        <f t="shared" si="4698"/>
        <v>-5.8397110275325015E-2</v>
      </c>
      <c r="Z1210" s="34">
        <f t="shared" si="4698"/>
        <v>2.6480891121186678E-2</v>
      </c>
      <c r="AA1210" s="34">
        <f t="shared" si="4698"/>
        <v>-1.0076959093037297E-2</v>
      </c>
      <c r="AB1210" s="34">
        <f t="shared" si="4698"/>
        <v>-1.3260841127127443E-2</v>
      </c>
      <c r="AC1210" s="34">
        <f t="shared" si="4698"/>
        <v>7.7218341932415946E-2</v>
      </c>
      <c r="AD1210" s="34">
        <f t="shared" si="4698"/>
        <v>6.1077590044585683E-2</v>
      </c>
      <c r="AE1210" s="34">
        <f t="shared" si="4698"/>
        <v>-3.0547381985081667E-2</v>
      </c>
      <c r="AF1210" s="34">
        <f t="shared" si="4698"/>
        <v>-7.8234160655164753E-2</v>
      </c>
      <c r="AG1210" s="34">
        <f t="shared" si="4698"/>
        <v>2.0730190473867705E-2</v>
      </c>
      <c r="AH1210" s="34">
        <f t="shared" si="4698"/>
        <v>1.4934592739128671E-3</v>
      </c>
      <c r="AI1210" s="34">
        <f t="shared" si="4698"/>
        <v>-2.6628096912957422E-2</v>
      </c>
      <c r="AJ1210" s="34">
        <f t="shared" si="4698"/>
        <v>2.019332246455452E-3</v>
      </c>
    </row>
    <row r="1211" spans="1:36" x14ac:dyDescent="0.2">
      <c r="A1211" s="2" t="str">
        <f t="shared" si="4670"/>
        <v>YE Apr-13</v>
      </c>
      <c r="B1211" s="34">
        <f t="shared" ref="B1211:AJ1211" si="4699">IF(OR(B789="C",B801="C"),"C",(B801/B789)-1)</f>
        <v>-2.1038920899838831E-2</v>
      </c>
      <c r="C1211" s="34">
        <f t="shared" si="4699"/>
        <v>2.6245153922379583E-2</v>
      </c>
      <c r="D1211" s="34">
        <f t="shared" si="4699"/>
        <v>1.7984851302686566E-2</v>
      </c>
      <c r="E1211" s="34">
        <f t="shared" si="4699"/>
        <v>1.8722311813008652E-2</v>
      </c>
      <c r="F1211" s="34">
        <f t="shared" si="4699"/>
        <v>-0.10257058970233524</v>
      </c>
      <c r="G1211" s="34">
        <f t="shared" si="4699"/>
        <v>1.1207659723553087E-2</v>
      </c>
      <c r="H1211" s="34">
        <f t="shared" si="4699"/>
        <v>-7.4297218139893761E-3</v>
      </c>
      <c r="I1211" s="34">
        <f t="shared" si="4699"/>
        <v>9.4151620500168232E-2</v>
      </c>
      <c r="J1211" s="34">
        <f t="shared" si="4699"/>
        <v>-4.3809692037813042E-2</v>
      </c>
      <c r="K1211" s="34">
        <f t="shared" si="4699"/>
        <v>-2.2932484671573827E-2</v>
      </c>
      <c r="L1211" s="34">
        <f t="shared" si="4699"/>
        <v>-2.128760663287943E-2</v>
      </c>
      <c r="M1211" s="34">
        <f t="shared" si="4699"/>
        <v>-4.95069906587704E-2</v>
      </c>
      <c r="N1211" s="34">
        <f t="shared" si="4699"/>
        <v>-5.2935302710048315E-2</v>
      </c>
      <c r="O1211" s="34">
        <f t="shared" si="4699"/>
        <v>-4.9020774877419737E-2</v>
      </c>
      <c r="P1211" s="34">
        <f t="shared" si="4699"/>
        <v>-5.3490719206634729E-2</v>
      </c>
      <c r="Q1211" s="34">
        <f t="shared" si="4699"/>
        <v>1.8808883231598461E-2</v>
      </c>
      <c r="R1211" s="34">
        <f t="shared" si="4699"/>
        <v>-2.0364140740512737E-2</v>
      </c>
      <c r="S1211" s="34">
        <f t="shared" si="4699"/>
        <v>-2.4504336606694821E-2</v>
      </c>
      <c r="T1211" s="34">
        <f t="shared" si="4699"/>
        <v>1.6479853553851953E-2</v>
      </c>
      <c r="U1211" s="34">
        <f t="shared" si="4699"/>
        <v>-3.337271476072734E-2</v>
      </c>
      <c r="V1211" s="34">
        <f t="shared" si="4699"/>
        <v>4.106644380729163E-2</v>
      </c>
      <c r="W1211" s="34">
        <f t="shared" si="4699"/>
        <v>-5.0862506701766397E-2</v>
      </c>
      <c r="X1211" s="34">
        <f t="shared" si="4699"/>
        <v>8.1383775358338406E-2</v>
      </c>
      <c r="Y1211" s="34">
        <f t="shared" si="4699"/>
        <v>-7.8749982326409951E-2</v>
      </c>
      <c r="Z1211" s="34">
        <f t="shared" si="4699"/>
        <v>2.8513746147844188E-2</v>
      </c>
      <c r="AA1211" s="34">
        <f t="shared" si="4699"/>
        <v>-1.4023915117354457E-2</v>
      </c>
      <c r="AB1211" s="34">
        <f t="shared" si="4699"/>
        <v>-2.9458413331634459E-2</v>
      </c>
      <c r="AC1211" s="34">
        <f t="shared" si="4699"/>
        <v>7.4336353759404838E-2</v>
      </c>
      <c r="AD1211" s="34">
        <f t="shared" si="4699"/>
        <v>5.0422765829514438E-2</v>
      </c>
      <c r="AE1211" s="34">
        <f t="shared" si="4699"/>
        <v>-5.9791958921150856E-2</v>
      </c>
      <c r="AF1211" s="34">
        <f t="shared" si="4699"/>
        <v>-6.6976354251652159E-2</v>
      </c>
      <c r="AG1211" s="34">
        <f t="shared" si="4699"/>
        <v>2.7403458142776893E-2</v>
      </c>
      <c r="AH1211" s="34">
        <f t="shared" si="4699"/>
        <v>1.2142492943161498E-2</v>
      </c>
      <c r="AI1211" s="34">
        <f t="shared" si="4699"/>
        <v>-2.6810754312798224E-2</v>
      </c>
      <c r="AJ1211" s="34">
        <f t="shared" si="4699"/>
        <v>2.7552748707102559E-3</v>
      </c>
    </row>
    <row r="1212" spans="1:36" x14ac:dyDescent="0.2">
      <c r="A1212" s="2" t="str">
        <f t="shared" si="4670"/>
        <v>YE May-13</v>
      </c>
      <c r="B1212" s="34">
        <f t="shared" ref="B1212:AJ1212" si="4700">IF(OR(B790="C",B802="C"),"C",(B802/B790)-1)</f>
        <v>-1.5868063378588038E-2</v>
      </c>
      <c r="C1212" s="34">
        <f t="shared" si="4700"/>
        <v>3.2656581053717382E-2</v>
      </c>
      <c r="D1212" s="34">
        <f t="shared" si="4700"/>
        <v>1.8897473963605194E-2</v>
      </c>
      <c r="E1212" s="34">
        <f t="shared" si="4700"/>
        <v>1.8407591962292802E-3</v>
      </c>
      <c r="F1212" s="34">
        <f t="shared" si="4700"/>
        <v>-9.1831418941149767E-2</v>
      </c>
      <c r="G1212" s="34">
        <f t="shared" si="4700"/>
        <v>2.1534607975132625E-2</v>
      </c>
      <c r="H1212" s="34">
        <f t="shared" si="4700"/>
        <v>-6.78671877853676E-3</v>
      </c>
      <c r="I1212" s="34">
        <f t="shared" si="4700"/>
        <v>0.1023870475163926</v>
      </c>
      <c r="J1212" s="34">
        <f t="shared" si="4700"/>
        <v>-2.8680834418223666E-2</v>
      </c>
      <c r="K1212" s="34">
        <f t="shared" si="4700"/>
        <v>-2.4780743982494524E-2</v>
      </c>
      <c r="L1212" s="34">
        <f t="shared" si="4700"/>
        <v>-1.6108088407570387E-2</v>
      </c>
      <c r="M1212" s="34">
        <f t="shared" si="4700"/>
        <v>-5.0951128354085884E-2</v>
      </c>
      <c r="N1212" s="34">
        <f t="shared" si="4700"/>
        <v>-4.977614632179761E-2</v>
      </c>
      <c r="O1212" s="34">
        <f t="shared" si="4700"/>
        <v>-4.000137324124986E-2</v>
      </c>
      <c r="P1212" s="34">
        <f t="shared" si="4700"/>
        <v>-5.0121040608271716E-2</v>
      </c>
      <c r="Q1212" s="34">
        <f t="shared" si="4700"/>
        <v>2.5147150424189135E-2</v>
      </c>
      <c r="R1212" s="34">
        <f t="shared" si="4700"/>
        <v>-6.1065043498301774E-3</v>
      </c>
      <c r="S1212" s="34">
        <f t="shared" si="4700"/>
        <v>-1.0609067098369285E-2</v>
      </c>
      <c r="T1212" s="34">
        <f t="shared" si="4700"/>
        <v>2.0944105621700126E-2</v>
      </c>
      <c r="U1212" s="34">
        <f t="shared" si="4700"/>
        <v>-2.5121441861259752E-2</v>
      </c>
      <c r="V1212" s="34">
        <f t="shared" si="4700"/>
        <v>5.0965155369639081E-2</v>
      </c>
      <c r="W1212" s="34">
        <f t="shared" si="4700"/>
        <v>-4.243422367091565E-2</v>
      </c>
      <c r="X1212" s="34">
        <f t="shared" si="4700"/>
        <v>9.6815663859700196E-2</v>
      </c>
      <c r="Y1212" s="34">
        <f t="shared" si="4700"/>
        <v>-8.2706581249647249E-2</v>
      </c>
      <c r="Z1212" s="34">
        <f t="shared" si="4700"/>
        <v>3.7896865375941058E-2</v>
      </c>
      <c r="AA1212" s="34">
        <f t="shared" si="4700"/>
        <v>-1.6227818572079222E-2</v>
      </c>
      <c r="AB1212" s="34">
        <f t="shared" si="4700"/>
        <v>-2.996666627611333E-2</v>
      </c>
      <c r="AC1212" s="34">
        <f t="shared" si="4700"/>
        <v>7.1353520306010276E-2</v>
      </c>
      <c r="AD1212" s="34">
        <f t="shared" si="4700"/>
        <v>4.803256170287451E-2</v>
      </c>
      <c r="AE1212" s="34">
        <f t="shared" si="4700"/>
        <v>-5.918357240719041E-2</v>
      </c>
      <c r="AF1212" s="34">
        <f t="shared" si="4700"/>
        <v>-6.4452089640916865E-2</v>
      </c>
      <c r="AG1212" s="34">
        <f t="shared" si="4700"/>
        <v>2.3607592612989725E-2</v>
      </c>
      <c r="AH1212" s="34">
        <f t="shared" si="4700"/>
        <v>1.1919494046835455E-2</v>
      </c>
      <c r="AI1212" s="34">
        <f t="shared" si="4700"/>
        <v>-2.1623305002270832E-2</v>
      </c>
      <c r="AJ1212" s="34">
        <f t="shared" si="4700"/>
        <v>7.6975195194508572E-3</v>
      </c>
    </row>
    <row r="1213" spans="1:36" x14ac:dyDescent="0.2">
      <c r="A1213" s="2" t="str">
        <f t="shared" si="4670"/>
        <v>YE Jun-13</v>
      </c>
      <c r="B1213" s="34">
        <f t="shared" ref="B1213:AJ1213" si="4701">IF(OR(B791="C",B803="C"),"C",(B803/B791)-1)</f>
        <v>-1.4253310329900071E-2</v>
      </c>
      <c r="C1213" s="34">
        <f t="shared" si="4701"/>
        <v>2.2591597231233385E-2</v>
      </c>
      <c r="D1213" s="34">
        <f t="shared" si="4701"/>
        <v>1.3783885854038003E-2</v>
      </c>
      <c r="E1213" s="34">
        <f t="shared" si="4701"/>
        <v>-1.4914366512236876E-2</v>
      </c>
      <c r="F1213" s="34">
        <f t="shared" si="4701"/>
        <v>-8.2303827554588649E-2</v>
      </c>
      <c r="G1213" s="34">
        <f t="shared" si="4701"/>
        <v>1.6579066540062914E-2</v>
      </c>
      <c r="H1213" s="34">
        <f t="shared" si="4701"/>
        <v>-1.3601760276781505E-2</v>
      </c>
      <c r="I1213" s="34">
        <f t="shared" si="4701"/>
        <v>0.10920457867632183</v>
      </c>
      <c r="J1213" s="34">
        <f t="shared" si="4701"/>
        <v>-2.1961236577114351E-2</v>
      </c>
      <c r="K1213" s="34">
        <f t="shared" si="4701"/>
        <v>-2.1728731297683268E-2</v>
      </c>
      <c r="L1213" s="34">
        <f t="shared" si="4701"/>
        <v>-1.6851015377685519E-2</v>
      </c>
      <c r="M1213" s="34">
        <f t="shared" si="4701"/>
        <v>-6.5585568296310459E-2</v>
      </c>
      <c r="N1213" s="34">
        <f t="shared" si="4701"/>
        <v>-5.3697843189588368E-2</v>
      </c>
      <c r="O1213" s="34">
        <f t="shared" si="4701"/>
        <v>-4.6234503600086962E-2</v>
      </c>
      <c r="P1213" s="34">
        <f t="shared" si="4701"/>
        <v>-4.7699414183490774E-2</v>
      </c>
      <c r="Q1213" s="34">
        <f t="shared" si="4701"/>
        <v>3.4319057494935912E-2</v>
      </c>
      <c r="R1213" s="34">
        <f t="shared" si="4701"/>
        <v>6.2406310842901824E-3</v>
      </c>
      <c r="S1213" s="34">
        <f t="shared" si="4701"/>
        <v>2.5017937070637153E-3</v>
      </c>
      <c r="T1213" s="34">
        <f t="shared" si="4701"/>
        <v>2.0222855277145513E-2</v>
      </c>
      <c r="U1213" s="34">
        <f t="shared" si="4701"/>
        <v>-2.3440007429117893E-2</v>
      </c>
      <c r="V1213" s="34">
        <f t="shared" si="4701"/>
        <v>5.3791671221661952E-2</v>
      </c>
      <c r="W1213" s="34">
        <f t="shared" si="4701"/>
        <v>-3.9552303304427938E-2</v>
      </c>
      <c r="X1213" s="34">
        <f t="shared" si="4701"/>
        <v>9.9877780149713491E-2</v>
      </c>
      <c r="Y1213" s="34">
        <f t="shared" si="4701"/>
        <v>-6.8821016141572211E-2</v>
      </c>
      <c r="Z1213" s="34">
        <f t="shared" si="4701"/>
        <v>4.1757575169609318E-2</v>
      </c>
      <c r="AA1213" s="34">
        <f t="shared" si="4701"/>
        <v>-1.2131142749628232E-2</v>
      </c>
      <c r="AB1213" s="34">
        <f t="shared" si="4701"/>
        <v>-2.2438925482256122E-2</v>
      </c>
      <c r="AC1213" s="34">
        <f t="shared" si="4701"/>
        <v>7.1576082405497399E-2</v>
      </c>
      <c r="AD1213" s="34">
        <f t="shared" si="4701"/>
        <v>4.6950274639019351E-2</v>
      </c>
      <c r="AE1213" s="34">
        <f t="shared" si="4701"/>
        <v>-5.9967301372351511E-2</v>
      </c>
      <c r="AF1213" s="34">
        <f t="shared" si="4701"/>
        <v>-5.803927251648433E-2</v>
      </c>
      <c r="AG1213" s="34">
        <f t="shared" si="4701"/>
        <v>1.2994302029063265E-2</v>
      </c>
      <c r="AH1213" s="34">
        <f t="shared" si="4701"/>
        <v>1.8429177412607078E-2</v>
      </c>
      <c r="AI1213" s="34">
        <f t="shared" si="4701"/>
        <v>-2.9690689681903915E-2</v>
      </c>
      <c r="AJ1213" s="34">
        <f t="shared" si="4701"/>
        <v>6.8615053594252018E-3</v>
      </c>
    </row>
    <row r="1214" spans="1:36" x14ac:dyDescent="0.2">
      <c r="A1214" s="2" t="str">
        <f t="shared" si="4670"/>
        <v>YE Jul-13</v>
      </c>
      <c r="B1214" s="34">
        <f t="shared" ref="B1214:AJ1214" si="4702">IF(OR(B792="C",B804="C"),"C",(B804/B792)-1)</f>
        <v>-8.6207775523313712E-3</v>
      </c>
      <c r="C1214" s="34">
        <f t="shared" si="4702"/>
        <v>3.5183878279742897E-2</v>
      </c>
      <c r="D1214" s="34">
        <f t="shared" si="4702"/>
        <v>1.2235984510062803E-2</v>
      </c>
      <c r="E1214" s="34">
        <f t="shared" si="4702"/>
        <v>-1.4641770474471683E-3</v>
      </c>
      <c r="F1214" s="34">
        <f t="shared" si="4702"/>
        <v>-5.1585803686727494E-2</v>
      </c>
      <c r="G1214" s="34">
        <f t="shared" si="4702"/>
        <v>3.1052996108215991E-2</v>
      </c>
      <c r="H1214" s="34">
        <f t="shared" si="4702"/>
        <v>1.0710684824226657E-3</v>
      </c>
      <c r="I1214" s="34">
        <f t="shared" si="4702"/>
        <v>0.10597675240129867</v>
      </c>
      <c r="J1214" s="34">
        <f t="shared" si="4702"/>
        <v>-1.4580745772323378E-2</v>
      </c>
      <c r="K1214" s="34">
        <f t="shared" si="4702"/>
        <v>-5.5903920286514142E-3</v>
      </c>
      <c r="L1214" s="34">
        <f t="shared" si="4702"/>
        <v>-4.4473870555097328E-3</v>
      </c>
      <c r="M1214" s="34">
        <f t="shared" si="4702"/>
        <v>-5.0053052665456454E-2</v>
      </c>
      <c r="N1214" s="34">
        <f t="shared" si="4702"/>
        <v>-5.5226595292969471E-2</v>
      </c>
      <c r="O1214" s="34">
        <f t="shared" si="4702"/>
        <v>-3.4671648589896575E-2</v>
      </c>
      <c r="P1214" s="34">
        <f t="shared" si="4702"/>
        <v>-2.2587796171677166E-2</v>
      </c>
      <c r="Q1214" s="34">
        <f t="shared" si="4702"/>
        <v>4.5534244180116534E-2</v>
      </c>
      <c r="R1214" s="34">
        <f t="shared" si="4702"/>
        <v>2.6981478894499977E-2</v>
      </c>
      <c r="S1214" s="34">
        <f t="shared" si="4702"/>
        <v>2.0772026581957759E-2</v>
      </c>
      <c r="T1214" s="34">
        <f t="shared" si="4702"/>
        <v>2.3518075121727877E-2</v>
      </c>
      <c r="U1214" s="34">
        <f t="shared" si="4702"/>
        <v>-1.9647704245863373E-2</v>
      </c>
      <c r="V1214" s="34">
        <f t="shared" si="4702"/>
        <v>5.9946816723806862E-2</v>
      </c>
      <c r="W1214" s="34">
        <f t="shared" si="4702"/>
        <v>-3.2326815439412626E-2</v>
      </c>
      <c r="X1214" s="34">
        <f t="shared" si="4702"/>
        <v>0.11191423430392011</v>
      </c>
      <c r="Y1214" s="34">
        <f t="shared" si="4702"/>
        <v>-6.6904153493005381E-2</v>
      </c>
      <c r="Z1214" s="34">
        <f t="shared" si="4702"/>
        <v>4.8469566632698635E-2</v>
      </c>
      <c r="AA1214" s="34">
        <f t="shared" si="4702"/>
        <v>-1.8404600557941575E-2</v>
      </c>
      <c r="AB1214" s="34">
        <f t="shared" si="4702"/>
        <v>-8.4104651681052855E-3</v>
      </c>
      <c r="AC1214" s="34">
        <f t="shared" si="4702"/>
        <v>7.4578878764081757E-2</v>
      </c>
      <c r="AD1214" s="34">
        <f t="shared" si="4702"/>
        <v>6.7525227864583259E-2</v>
      </c>
      <c r="AE1214" s="34">
        <f t="shared" si="4702"/>
        <v>-6.2747117104629102E-2</v>
      </c>
      <c r="AF1214" s="34">
        <f t="shared" si="4702"/>
        <v>-4.5449898180969672E-2</v>
      </c>
      <c r="AG1214" s="34">
        <f t="shared" si="4702"/>
        <v>-8.1569424778225041E-3</v>
      </c>
      <c r="AH1214" s="34">
        <f t="shared" si="4702"/>
        <v>1.8475487757111164E-2</v>
      </c>
      <c r="AI1214" s="34">
        <f t="shared" si="4702"/>
        <v>-3.0754856642976613E-2</v>
      </c>
      <c r="AJ1214" s="34">
        <f t="shared" si="4702"/>
        <v>1.7017639076739366E-2</v>
      </c>
    </row>
    <row r="1215" spans="1:36" x14ac:dyDescent="0.2">
      <c r="A1215" s="2" t="str">
        <f t="shared" ref="A1215:A1288" si="4703">A805</f>
        <v>YE Aug-13</v>
      </c>
      <c r="B1215" s="34">
        <f t="shared" ref="B1215:AJ1215" si="4704">IF(OR(B793="C",B805="C"),"C",(B805/B793)-1)</f>
        <v>-6.6042151563583396E-5</v>
      </c>
      <c r="C1215" s="34">
        <f t="shared" si="4704"/>
        <v>4.0423193695624748E-2</v>
      </c>
      <c r="D1215" s="34">
        <f t="shared" si="4704"/>
        <v>1.3810631612407809E-2</v>
      </c>
      <c r="E1215" s="34">
        <f t="shared" si="4704"/>
        <v>5.0809952627488553E-3</v>
      </c>
      <c r="F1215" s="34">
        <f t="shared" si="4704"/>
        <v>-1.5587326647759969E-2</v>
      </c>
      <c r="G1215" s="34">
        <f t="shared" si="4704"/>
        <v>4.3217108961238315E-2</v>
      </c>
      <c r="H1215" s="34">
        <f t="shared" si="4704"/>
        <v>2.1835278948021397E-2</v>
      </c>
      <c r="I1215" s="34">
        <f t="shared" si="4704"/>
        <v>0.12361972213422634</v>
      </c>
      <c r="J1215" s="34">
        <f t="shared" si="4704"/>
        <v>-1.462366656554337E-2</v>
      </c>
      <c r="K1215" s="34">
        <f t="shared" si="4704"/>
        <v>-1.1273680427102972E-3</v>
      </c>
      <c r="L1215" s="34">
        <f t="shared" si="4704"/>
        <v>1.773091886809719E-2</v>
      </c>
      <c r="M1215" s="34">
        <f t="shared" si="4704"/>
        <v>-1.3295935843135598E-2</v>
      </c>
      <c r="N1215" s="34">
        <f t="shared" si="4704"/>
        <v>-3.8875679928842666E-2</v>
      </c>
      <c r="O1215" s="34">
        <f t="shared" si="4704"/>
        <v>-2.3490010930995231E-2</v>
      </c>
      <c r="P1215" s="34">
        <f t="shared" si="4704"/>
        <v>-1.9148810519788562E-2</v>
      </c>
      <c r="Q1215" s="34">
        <f t="shared" si="4704"/>
        <v>6.1432745532764566E-2</v>
      </c>
      <c r="R1215" s="34">
        <f t="shared" si="4704"/>
        <v>5.3371263219324394E-2</v>
      </c>
      <c r="S1215" s="34">
        <f t="shared" si="4704"/>
        <v>4.4166091496898652E-2</v>
      </c>
      <c r="T1215" s="34">
        <f t="shared" si="4704"/>
        <v>4.1931065895463249E-2</v>
      </c>
      <c r="U1215" s="34">
        <f t="shared" si="4704"/>
        <v>-8.2827441177637517E-3</v>
      </c>
      <c r="V1215" s="34">
        <f t="shared" si="4704"/>
        <v>6.5038122608583659E-2</v>
      </c>
      <c r="W1215" s="34">
        <f t="shared" si="4704"/>
        <v>-2.250072370748768E-2</v>
      </c>
      <c r="X1215" s="34">
        <f t="shared" si="4704"/>
        <v>0.10991156540714364</v>
      </c>
      <c r="Y1215" s="34">
        <f t="shared" si="4704"/>
        <v>-6.3528442961041209E-2</v>
      </c>
      <c r="Z1215" s="34">
        <f t="shared" si="4704"/>
        <v>5.3220159194731886E-2</v>
      </c>
      <c r="AA1215" s="34">
        <f t="shared" si="4704"/>
        <v>-1.5669071542785518E-2</v>
      </c>
      <c r="AB1215" s="34">
        <f t="shared" si="4704"/>
        <v>-6.236838447501003E-3</v>
      </c>
      <c r="AC1215" s="34">
        <f t="shared" si="4704"/>
        <v>8.8810091524624601E-2</v>
      </c>
      <c r="AD1215" s="34">
        <f t="shared" si="4704"/>
        <v>7.9146120082366878E-2</v>
      </c>
      <c r="AE1215" s="34">
        <f t="shared" si="4704"/>
        <v>-5.6005209786956889E-2</v>
      </c>
      <c r="AF1215" s="34">
        <f t="shared" si="4704"/>
        <v>-2.4765477053992568E-2</v>
      </c>
      <c r="AG1215" s="34">
        <f t="shared" si="4704"/>
        <v>-4.6896929042079982E-2</v>
      </c>
      <c r="AH1215" s="34">
        <f t="shared" si="4704"/>
        <v>2.1877603535007228E-2</v>
      </c>
      <c r="AI1215" s="34">
        <f t="shared" si="4704"/>
        <v>-4.4311940352490753E-2</v>
      </c>
      <c r="AJ1215" s="34">
        <f t="shared" si="4704"/>
        <v>2.8173919667989766E-2</v>
      </c>
    </row>
    <row r="1216" spans="1:36" x14ac:dyDescent="0.2">
      <c r="A1216" s="2" t="str">
        <f t="shared" si="4703"/>
        <v>YE Sep-13</v>
      </c>
      <c r="B1216" s="34">
        <f t="shared" ref="B1216:AJ1216" si="4705">IF(OR(B794="C",B806="C"),"C",(B806/B794)-1)</f>
        <v>2.0113888620789666E-3</v>
      </c>
      <c r="C1216" s="34">
        <f t="shared" si="4705"/>
        <v>5.1830053704277956E-2</v>
      </c>
      <c r="D1216" s="34">
        <f t="shared" si="4705"/>
        <v>1.122521486093242E-2</v>
      </c>
      <c r="E1216" s="34">
        <f t="shared" si="4705"/>
        <v>2.2950958374488017E-2</v>
      </c>
      <c r="F1216" s="34">
        <f t="shared" si="4705"/>
        <v>1.0779322866856456E-2</v>
      </c>
      <c r="G1216" s="34">
        <f t="shared" si="4705"/>
        <v>4.5481715227210229E-2</v>
      </c>
      <c r="H1216" s="34">
        <f t="shared" si="4705"/>
        <v>2.7453727546171258E-2</v>
      </c>
      <c r="I1216" s="34">
        <f t="shared" si="4705"/>
        <v>0.13738218234547772</v>
      </c>
      <c r="J1216" s="34">
        <f t="shared" si="4705"/>
        <v>5.9902269682847731E-3</v>
      </c>
      <c r="K1216" s="34">
        <f t="shared" si="4705"/>
        <v>2.7232514358817017E-2</v>
      </c>
      <c r="L1216" s="34">
        <f t="shared" si="4705"/>
        <v>3.5471161543258134E-2</v>
      </c>
      <c r="M1216" s="34">
        <f t="shared" si="4705"/>
        <v>-3.4460478139134443E-3</v>
      </c>
      <c r="N1216" s="34">
        <f t="shared" si="4705"/>
        <v>-5.5208668057016963E-2</v>
      </c>
      <c r="O1216" s="34">
        <f t="shared" si="4705"/>
        <v>-3.3121741495338974E-2</v>
      </c>
      <c r="P1216" s="34">
        <f t="shared" si="4705"/>
        <v>-2.3311463131119092E-2</v>
      </c>
      <c r="Q1216" s="34">
        <f t="shared" si="4705"/>
        <v>5.8980580159217366E-2</v>
      </c>
      <c r="R1216" s="34">
        <f t="shared" si="4705"/>
        <v>5.0399688048352598E-2</v>
      </c>
      <c r="S1216" s="34">
        <f t="shared" si="4705"/>
        <v>4.1156636792568202E-2</v>
      </c>
      <c r="T1216" s="34">
        <f t="shared" si="4705"/>
        <v>3.3233429823989802E-2</v>
      </c>
      <c r="U1216" s="34">
        <f t="shared" si="4705"/>
        <v>-3.1003459289722368E-3</v>
      </c>
      <c r="V1216" s="34">
        <f t="shared" si="4705"/>
        <v>6.34332455080302E-2</v>
      </c>
      <c r="W1216" s="34">
        <f t="shared" si="4705"/>
        <v>-2.5933358454631183E-2</v>
      </c>
      <c r="X1216" s="34">
        <f t="shared" si="4705"/>
        <v>0.10606914236297071</v>
      </c>
      <c r="Y1216" s="34">
        <f t="shared" si="4705"/>
        <v>-6.4024801186143732E-2</v>
      </c>
      <c r="Z1216" s="34">
        <f t="shared" si="4705"/>
        <v>5.1385640317111569E-2</v>
      </c>
      <c r="AA1216" s="34">
        <f t="shared" si="4705"/>
        <v>-1.8101061448795974E-2</v>
      </c>
      <c r="AB1216" s="34">
        <f t="shared" si="4705"/>
        <v>4.0737486912254539E-3</v>
      </c>
      <c r="AC1216" s="34">
        <f t="shared" si="4705"/>
        <v>9.0359135670136093E-2</v>
      </c>
      <c r="AD1216" s="34">
        <f t="shared" si="4705"/>
        <v>9.4269795436983994E-2</v>
      </c>
      <c r="AE1216" s="34">
        <f t="shared" si="4705"/>
        <v>-5.3793965422676338E-2</v>
      </c>
      <c r="AF1216" s="34">
        <f t="shared" si="4705"/>
        <v>-1.3165464606085475E-2</v>
      </c>
      <c r="AG1216" s="34">
        <f t="shared" si="4705"/>
        <v>-6.3665058662378704E-2</v>
      </c>
      <c r="AH1216" s="34">
        <f t="shared" si="4705"/>
        <v>3.5653915237961797E-2</v>
      </c>
      <c r="AI1216" s="34">
        <f t="shared" si="4705"/>
        <v>-3.091232065108529E-2</v>
      </c>
      <c r="AJ1216" s="34">
        <f t="shared" si="4705"/>
        <v>3.4052722542528224E-2</v>
      </c>
    </row>
    <row r="1217" spans="1:36" x14ac:dyDescent="0.2">
      <c r="A1217" s="2" t="str">
        <f t="shared" si="4703"/>
        <v>YE Oct-13</v>
      </c>
      <c r="B1217" s="34">
        <f t="shared" ref="B1217:AJ1217" si="4706">IF(OR(B795="C",B807="C"),"C",(B807/B795)-1)</f>
        <v>-3.0635410375218219E-3</v>
      </c>
      <c r="C1217" s="34">
        <f t="shared" si="4706"/>
        <v>4.8794685335837196E-2</v>
      </c>
      <c r="D1217" s="34">
        <f t="shared" si="4706"/>
        <v>1.7060535093321949E-2</v>
      </c>
      <c r="E1217" s="34">
        <f t="shared" si="4706"/>
        <v>3.8607932561852687E-2</v>
      </c>
      <c r="F1217" s="34">
        <f t="shared" si="4706"/>
        <v>2.1626972642957432E-2</v>
      </c>
      <c r="G1217" s="34">
        <f t="shared" si="4706"/>
        <v>3.9409387836378151E-2</v>
      </c>
      <c r="H1217" s="34">
        <f t="shared" si="4706"/>
        <v>2.4367705107700699E-2</v>
      </c>
      <c r="I1217" s="34">
        <f t="shared" si="4706"/>
        <v>0.1442225037325251</v>
      </c>
      <c r="J1217" s="34">
        <f t="shared" si="4706"/>
        <v>-1.0977848720197247E-3</v>
      </c>
      <c r="K1217" s="34">
        <f t="shared" si="4706"/>
        <v>2.3659920369844878E-2</v>
      </c>
      <c r="L1217" s="34">
        <f t="shared" si="4706"/>
        <v>3.8437779438509567E-2</v>
      </c>
      <c r="M1217" s="34">
        <f t="shared" si="4706"/>
        <v>5.3473839374622578E-3</v>
      </c>
      <c r="N1217" s="34">
        <f t="shared" si="4706"/>
        <v>-3.3985100433325477E-2</v>
      </c>
      <c r="O1217" s="34">
        <f t="shared" si="4706"/>
        <v>-2.3432006750105483E-2</v>
      </c>
      <c r="P1217" s="34">
        <f t="shared" si="4706"/>
        <v>1.6413070591169809E-2</v>
      </c>
      <c r="Q1217" s="34">
        <f t="shared" si="4706"/>
        <v>3.3117974702943975E-2</v>
      </c>
      <c r="R1217" s="34">
        <f t="shared" si="4706"/>
        <v>5.1521229644484023E-2</v>
      </c>
      <c r="S1217" s="34">
        <f t="shared" si="4706"/>
        <v>4.4405503783564004E-2</v>
      </c>
      <c r="T1217" s="34">
        <f t="shared" si="4706"/>
        <v>2.5403707116748775E-2</v>
      </c>
      <c r="U1217" s="34">
        <f t="shared" si="4706"/>
        <v>-2.9937922591705135E-4</v>
      </c>
      <c r="V1217" s="34">
        <f t="shared" si="4706"/>
        <v>5.9189867521268535E-2</v>
      </c>
      <c r="W1217" s="34">
        <f t="shared" si="4706"/>
        <v>-2.9085641543391438E-2</v>
      </c>
      <c r="X1217" s="34">
        <f t="shared" si="4706"/>
        <v>8.6552238568732953E-2</v>
      </c>
      <c r="Y1217" s="34">
        <f t="shared" si="4706"/>
        <v>-5.7808674013765882E-2</v>
      </c>
      <c r="Z1217" s="34">
        <f t="shared" si="4706"/>
        <v>4.6422574181973486E-2</v>
      </c>
      <c r="AA1217" s="34">
        <f t="shared" si="4706"/>
        <v>-3.5091828577009765E-2</v>
      </c>
      <c r="AB1217" s="34">
        <f t="shared" si="4706"/>
        <v>-8.1079017229478412E-3</v>
      </c>
      <c r="AC1217" s="34">
        <f t="shared" si="4706"/>
        <v>8.25796188193757E-2</v>
      </c>
      <c r="AD1217" s="34">
        <f t="shared" si="4706"/>
        <v>9.8360161370307342E-2</v>
      </c>
      <c r="AE1217" s="34">
        <f t="shared" si="4706"/>
        <v>-3.9720335730614509E-2</v>
      </c>
      <c r="AF1217" s="34">
        <f t="shared" si="4706"/>
        <v>-1.0767368556875212E-2</v>
      </c>
      <c r="AG1217" s="34">
        <f t="shared" si="4706"/>
        <v>-5.0916274785475335E-2</v>
      </c>
      <c r="AH1217" s="34">
        <f t="shared" si="4706"/>
        <v>3.5765966856033282E-2</v>
      </c>
      <c r="AI1217" s="34">
        <f t="shared" si="4706"/>
        <v>-3.7060336227794699E-2</v>
      </c>
      <c r="AJ1217" s="34">
        <f t="shared" si="4706"/>
        <v>3.2575425278368098E-2</v>
      </c>
    </row>
    <row r="1218" spans="1:36" x14ac:dyDescent="0.2">
      <c r="A1218" s="2" t="str">
        <f t="shared" si="4703"/>
        <v>YE Nov-13</v>
      </c>
      <c r="B1218" s="34">
        <f t="shared" ref="B1218:AJ1218" si="4707">IF(OR(B796="C",B808="C"),"C",(B808/B796)-1)</f>
        <v>5.7108860704002673E-4</v>
      </c>
      <c r="C1218" s="34">
        <f t="shared" si="4707"/>
        <v>4.2490791034525799E-2</v>
      </c>
      <c r="D1218" s="34">
        <f t="shared" si="4707"/>
        <v>3.0358195870474391E-2</v>
      </c>
      <c r="E1218" s="34">
        <f t="shared" si="4707"/>
        <v>4.0816250979869517E-2</v>
      </c>
      <c r="F1218" s="34">
        <f t="shared" si="4707"/>
        <v>4.5146487501275034E-2</v>
      </c>
      <c r="G1218" s="34">
        <f t="shared" si="4707"/>
        <v>5.3921397782323632E-2</v>
      </c>
      <c r="H1218" s="34">
        <f t="shared" si="4707"/>
        <v>2.9593296153735293E-2</v>
      </c>
      <c r="I1218" s="34">
        <f t="shared" si="4707"/>
        <v>0.16037522348201949</v>
      </c>
      <c r="J1218" s="34">
        <f t="shared" si="4707"/>
        <v>1.1047861345205856E-2</v>
      </c>
      <c r="K1218" s="34">
        <f t="shared" si="4707"/>
        <v>3.3714381112214253E-2</v>
      </c>
      <c r="L1218" s="34">
        <f t="shared" si="4707"/>
        <v>3.3865364238339302E-2</v>
      </c>
      <c r="M1218" s="34">
        <f t="shared" si="4707"/>
        <v>3.0817494002583601E-2</v>
      </c>
      <c r="N1218" s="34">
        <f t="shared" si="4707"/>
        <v>-2.6902925011703882E-2</v>
      </c>
      <c r="O1218" s="34">
        <f t="shared" si="4707"/>
        <v>-2.0640220411403454E-2</v>
      </c>
      <c r="P1218" s="34">
        <f t="shared" si="4707"/>
        <v>3.5589370426951872E-2</v>
      </c>
      <c r="Q1218" s="34">
        <f t="shared" si="4707"/>
        <v>1.8844596034960581E-2</v>
      </c>
      <c r="R1218" s="34">
        <f t="shared" si="4707"/>
        <v>4.6716803525369999E-2</v>
      </c>
      <c r="S1218" s="34">
        <f t="shared" si="4707"/>
        <v>3.8700204251908676E-2</v>
      </c>
      <c r="T1218" s="34">
        <f t="shared" si="4707"/>
        <v>3.9757230607531557E-2</v>
      </c>
      <c r="U1218" s="34">
        <f t="shared" si="4707"/>
        <v>1.1019131529685255E-2</v>
      </c>
      <c r="V1218" s="34">
        <f t="shared" si="4707"/>
        <v>7.275150878598069E-2</v>
      </c>
      <c r="W1218" s="34">
        <f t="shared" si="4707"/>
        <v>-2.2948156997290026E-2</v>
      </c>
      <c r="X1218" s="34">
        <f t="shared" si="4707"/>
        <v>7.1265096536901718E-2</v>
      </c>
      <c r="Y1218" s="34">
        <f t="shared" si="4707"/>
        <v>-2.4537394695213877E-2</v>
      </c>
      <c r="Z1218" s="34">
        <f t="shared" si="4707"/>
        <v>5.7630273582130354E-2</v>
      </c>
      <c r="AA1218" s="34">
        <f t="shared" si="4707"/>
        <v>-2.2681886787989769E-2</v>
      </c>
      <c r="AB1218" s="34">
        <f t="shared" si="4707"/>
        <v>-1.9830827209402768E-3</v>
      </c>
      <c r="AC1218" s="34">
        <f t="shared" si="4707"/>
        <v>9.2913626390194848E-2</v>
      </c>
      <c r="AD1218" s="34">
        <f t="shared" si="4707"/>
        <v>0.11327319201122399</v>
      </c>
      <c r="AE1218" s="34">
        <f t="shared" si="4707"/>
        <v>-2.6778192119598976E-2</v>
      </c>
      <c r="AF1218" s="34">
        <f t="shared" si="4707"/>
        <v>2.3966907869185095E-2</v>
      </c>
      <c r="AG1218" s="34">
        <f t="shared" si="4707"/>
        <v>-5.4239859079121211E-2</v>
      </c>
      <c r="AH1218" s="34">
        <f t="shared" si="4707"/>
        <v>7.2451694462516647E-2</v>
      </c>
      <c r="AI1218" s="34">
        <f t="shared" si="4707"/>
        <v>-2.4997279153537999E-2</v>
      </c>
      <c r="AJ1218" s="34">
        <f t="shared" si="4707"/>
        <v>3.9249542574286922E-2</v>
      </c>
    </row>
    <row r="1219" spans="1:36" x14ac:dyDescent="0.2">
      <c r="A1219" s="2" t="str">
        <f t="shared" si="4703"/>
        <v>YE Dec-13</v>
      </c>
      <c r="B1219" s="34">
        <f t="shared" ref="B1219:AJ1219" si="4708">IF(OR(B797="C",B809="C"),"C",(B809/B797)-1)</f>
        <v>9.4757948715962215E-3</v>
      </c>
      <c r="C1219" s="34">
        <f t="shared" si="4708"/>
        <v>3.914235548982381E-2</v>
      </c>
      <c r="D1219" s="34">
        <f t="shared" si="4708"/>
        <v>5.2375528095395918E-2</v>
      </c>
      <c r="E1219" s="34">
        <f t="shared" si="4708"/>
        <v>3.9925379303503483E-2</v>
      </c>
      <c r="F1219" s="34">
        <f t="shared" si="4708"/>
        <v>6.8323689304184754E-2</v>
      </c>
      <c r="G1219" s="34">
        <f t="shared" si="4708"/>
        <v>5.929704585157225E-2</v>
      </c>
      <c r="H1219" s="34">
        <f t="shared" si="4708"/>
        <v>3.3647533546121267E-2</v>
      </c>
      <c r="I1219" s="34">
        <f t="shared" si="4708"/>
        <v>0.18479762182194359</v>
      </c>
      <c r="J1219" s="34">
        <f t="shared" si="4708"/>
        <v>4.3035561859408489E-2</v>
      </c>
      <c r="K1219" s="34">
        <f t="shared" si="4708"/>
        <v>3.3220257014995536E-2</v>
      </c>
      <c r="L1219" s="34">
        <f t="shared" si="4708"/>
        <v>2.8657558558645713E-2</v>
      </c>
      <c r="M1219" s="34">
        <f t="shared" si="4708"/>
        <v>5.5099397271862083E-2</v>
      </c>
      <c r="N1219" s="34">
        <f t="shared" si="4708"/>
        <v>-1.1971529028385164E-2</v>
      </c>
      <c r="O1219" s="34">
        <f t="shared" si="4708"/>
        <v>1.9303070079053075E-3</v>
      </c>
      <c r="P1219" s="34">
        <f t="shared" si="4708"/>
        <v>3.5543428008603106E-2</v>
      </c>
      <c r="Q1219" s="34">
        <f t="shared" si="4708"/>
        <v>-4.2265466055547707E-3</v>
      </c>
      <c r="R1219" s="34">
        <f t="shared" si="4708"/>
        <v>3.2625271558393676E-2</v>
      </c>
      <c r="S1219" s="34">
        <f t="shared" si="4708"/>
        <v>3.0647170638403498E-2</v>
      </c>
      <c r="T1219" s="34">
        <f t="shared" si="4708"/>
        <v>4.4736145909522351E-2</v>
      </c>
      <c r="U1219" s="34">
        <f t="shared" si="4708"/>
        <v>1.0927679544121327E-2</v>
      </c>
      <c r="V1219" s="34">
        <f t="shared" si="4708"/>
        <v>7.9143089069075634E-2</v>
      </c>
      <c r="W1219" s="34">
        <f t="shared" si="4708"/>
        <v>-4.7673039046656096E-2</v>
      </c>
      <c r="X1219" s="34">
        <f t="shared" si="4708"/>
        <v>5.825378875572107E-2</v>
      </c>
      <c r="Y1219" s="34">
        <f t="shared" si="4708"/>
        <v>-2.6616942165610724E-2</v>
      </c>
      <c r="Z1219" s="34">
        <f t="shared" si="4708"/>
        <v>5.8540183643950972E-2</v>
      </c>
      <c r="AA1219" s="34">
        <f t="shared" si="4708"/>
        <v>-2.3409530299976389E-2</v>
      </c>
      <c r="AB1219" s="34">
        <f t="shared" si="4708"/>
        <v>-2.7498475735974859E-2</v>
      </c>
      <c r="AC1219" s="34">
        <f t="shared" si="4708"/>
        <v>8.3605694360406657E-2</v>
      </c>
      <c r="AD1219" s="34">
        <f t="shared" si="4708"/>
        <v>0.11933415665974723</v>
      </c>
      <c r="AE1219" s="34">
        <f t="shared" si="4708"/>
        <v>-2.65016434741282E-2</v>
      </c>
      <c r="AF1219" s="34">
        <f t="shared" si="4708"/>
        <v>4.8085496601469435E-2</v>
      </c>
      <c r="AG1219" s="34">
        <f t="shared" si="4708"/>
        <v>-9.921037380469433E-2</v>
      </c>
      <c r="AH1219" s="34">
        <f t="shared" si="4708"/>
        <v>0.12289434100387675</v>
      </c>
      <c r="AI1219" s="34">
        <f t="shared" si="4708"/>
        <v>-2.1271270604962478E-2</v>
      </c>
      <c r="AJ1219" s="34">
        <f t="shared" si="4708"/>
        <v>4.0448995311790137E-2</v>
      </c>
    </row>
    <row r="1220" spans="1:36" x14ac:dyDescent="0.2">
      <c r="A1220" s="2" t="str">
        <f t="shared" si="4703"/>
        <v>YE Jan-14</v>
      </c>
      <c r="B1220" s="34">
        <f t="shared" ref="B1220:AJ1220" si="4709">IF(OR(B798="C",B810="C"),"C",(B810/B798)-1)</f>
        <v>3.2897865464529996E-2</v>
      </c>
      <c r="C1220" s="34">
        <f t="shared" si="4709"/>
        <v>4.0852097746566063E-2</v>
      </c>
      <c r="D1220" s="34">
        <f t="shared" si="4709"/>
        <v>2.1066930900075276E-2</v>
      </c>
      <c r="E1220" s="34">
        <f t="shared" si="4709"/>
        <v>3.0440985626805528E-2</v>
      </c>
      <c r="F1220" s="34">
        <f t="shared" si="4709"/>
        <v>0.10722051973962787</v>
      </c>
      <c r="G1220" s="34">
        <f t="shared" si="4709"/>
        <v>7.3368990690127811E-2</v>
      </c>
      <c r="H1220" s="34">
        <f t="shared" si="4709"/>
        <v>3.3313925713603254E-2</v>
      </c>
      <c r="I1220" s="34">
        <f t="shared" si="4709"/>
        <v>0.13294109078802263</v>
      </c>
      <c r="J1220" s="34">
        <f t="shared" si="4709"/>
        <v>4.7692976067262194E-2</v>
      </c>
      <c r="K1220" s="34">
        <f t="shared" si="4709"/>
        <v>3.9369567354275103E-2</v>
      </c>
      <c r="L1220" s="34">
        <f t="shared" si="4709"/>
        <v>3.2287069089276255E-2</v>
      </c>
      <c r="M1220" s="34">
        <f t="shared" si="4709"/>
        <v>8.7181966455396998E-2</v>
      </c>
      <c r="N1220" s="34">
        <f t="shared" si="4709"/>
        <v>-2.1666194729752508E-4</v>
      </c>
      <c r="O1220" s="34">
        <f t="shared" si="4709"/>
        <v>8.9162491582907677E-2</v>
      </c>
      <c r="P1220" s="34">
        <f t="shared" si="4709"/>
        <v>2.0035131744040147E-2</v>
      </c>
      <c r="Q1220" s="34">
        <f t="shared" si="4709"/>
        <v>3.7684192420159413E-2</v>
      </c>
      <c r="R1220" s="34">
        <f t="shared" si="4709"/>
        <v>2.1768268721488404E-2</v>
      </c>
      <c r="S1220" s="34">
        <f t="shared" si="4709"/>
        <v>2.1156066577360244E-2</v>
      </c>
      <c r="T1220" s="34">
        <f t="shared" si="4709"/>
        <v>6.4346691350354979E-2</v>
      </c>
      <c r="U1220" s="34">
        <f t="shared" si="4709"/>
        <v>2.1305108343757206E-2</v>
      </c>
      <c r="V1220" s="34">
        <f t="shared" si="4709"/>
        <v>7.8295904755701917E-2</v>
      </c>
      <c r="W1220" s="34">
        <f t="shared" si="4709"/>
        <v>-3.8148298037640194E-2</v>
      </c>
      <c r="X1220" s="34">
        <f t="shared" si="4709"/>
        <v>6.7740855631681196E-2</v>
      </c>
      <c r="Y1220" s="34">
        <f t="shared" si="4709"/>
        <v>1.9911311730557379E-2</v>
      </c>
      <c r="Z1220" s="34">
        <f t="shared" si="4709"/>
        <v>6.3226656850355667E-2</v>
      </c>
      <c r="AA1220" s="34">
        <f t="shared" si="4709"/>
        <v>2.3433716363690182E-2</v>
      </c>
      <c r="AB1220" s="34">
        <f t="shared" si="4709"/>
        <v>-4.5066894740057428E-2</v>
      </c>
      <c r="AC1220" s="34">
        <f t="shared" si="4709"/>
        <v>0.10011932388649769</v>
      </c>
      <c r="AD1220" s="34">
        <f t="shared" si="4709"/>
        <v>0.14665866411802897</v>
      </c>
      <c r="AE1220" s="34">
        <f t="shared" si="4709"/>
        <v>3.6817667005417665E-3</v>
      </c>
      <c r="AF1220" s="34">
        <f t="shared" si="4709"/>
        <v>6.4268801011918342E-2</v>
      </c>
      <c r="AG1220" s="34">
        <f t="shared" si="4709"/>
        <v>-8.1938250846796845E-2</v>
      </c>
      <c r="AH1220" s="34">
        <f t="shared" si="4709"/>
        <v>0.16676511711086794</v>
      </c>
      <c r="AI1220" s="34">
        <f t="shared" si="4709"/>
        <v>-2.2437176438038331E-2</v>
      </c>
      <c r="AJ1220" s="34">
        <f t="shared" si="4709"/>
        <v>4.8815954440610376E-2</v>
      </c>
    </row>
    <row r="1221" spans="1:36" x14ac:dyDescent="0.2">
      <c r="A1221" s="2" t="str">
        <f t="shared" si="4703"/>
        <v>YE Feb-14</v>
      </c>
      <c r="B1221" s="34">
        <f t="shared" ref="B1221:AJ1221" si="4710">IF(OR(B799="C",B811="C"),"C",(B811/B799)-1)</f>
        <v>4.7581782004366246E-2</v>
      </c>
      <c r="C1221" s="34">
        <f t="shared" si="4710"/>
        <v>4.5154902967742272E-2</v>
      </c>
      <c r="D1221" s="34">
        <f t="shared" si="4710"/>
        <v>3.4881340627970658E-2</v>
      </c>
      <c r="E1221" s="34">
        <f t="shared" si="4710"/>
        <v>4.5103958299872904E-2</v>
      </c>
      <c r="F1221" s="34">
        <f t="shared" si="4710"/>
        <v>0.10609547827896693</v>
      </c>
      <c r="G1221" s="34">
        <f t="shared" si="4710"/>
        <v>5.5614909469200668E-2</v>
      </c>
      <c r="H1221" s="34">
        <f t="shared" si="4710"/>
        <v>3.6032314085930217E-2</v>
      </c>
      <c r="I1221" s="34">
        <f t="shared" si="4710"/>
        <v>0.13905339361785529</v>
      </c>
      <c r="J1221" s="34">
        <f t="shared" si="4710"/>
        <v>5.9522618659627824E-2</v>
      </c>
      <c r="K1221" s="34">
        <f t="shared" si="4710"/>
        <v>5.8411127290268983E-2</v>
      </c>
      <c r="L1221" s="34">
        <f t="shared" si="4710"/>
        <v>3.6044330183435225E-2</v>
      </c>
      <c r="M1221" s="34">
        <f t="shared" si="4710"/>
        <v>0.114962019899433</v>
      </c>
      <c r="N1221" s="34">
        <f t="shared" si="4710"/>
        <v>2.9249190910318523E-2</v>
      </c>
      <c r="O1221" s="34">
        <f t="shared" si="4710"/>
        <v>6.4893831782561584E-2</v>
      </c>
      <c r="P1221" s="34">
        <f t="shared" si="4710"/>
        <v>5.6915620090161267E-2</v>
      </c>
      <c r="Q1221" s="34">
        <f t="shared" si="4710"/>
        <v>4.7471689436471287E-2</v>
      </c>
      <c r="R1221" s="34">
        <f t="shared" si="4710"/>
        <v>2.6758014865658986E-2</v>
      </c>
      <c r="S1221" s="34">
        <f t="shared" si="4710"/>
        <v>2.7133543605047272E-2</v>
      </c>
      <c r="T1221" s="34">
        <f t="shared" si="4710"/>
        <v>7.977294770087795E-2</v>
      </c>
      <c r="U1221" s="34">
        <f t="shared" si="4710"/>
        <v>3.0931625492088388E-2</v>
      </c>
      <c r="V1221" s="34">
        <f t="shared" si="4710"/>
        <v>8.6876819767234492E-2</v>
      </c>
      <c r="W1221" s="34">
        <f t="shared" si="4710"/>
        <v>-3.9921150703230546E-2</v>
      </c>
      <c r="X1221" s="34">
        <f t="shared" si="4710"/>
        <v>6.7922747084046442E-2</v>
      </c>
      <c r="Y1221" s="34">
        <f t="shared" si="4710"/>
        <v>4.8035001067105787E-2</v>
      </c>
      <c r="Z1221" s="34">
        <f t="shared" si="4710"/>
        <v>7.1336184526766822E-2</v>
      </c>
      <c r="AA1221" s="34">
        <f t="shared" si="4710"/>
        <v>3.1659042529100123E-2</v>
      </c>
      <c r="AB1221" s="34">
        <f t="shared" si="4710"/>
        <v>-4.0644597558866624E-2</v>
      </c>
      <c r="AC1221" s="34">
        <f t="shared" si="4710"/>
        <v>9.9306027533127894E-2</v>
      </c>
      <c r="AD1221" s="34">
        <f t="shared" si="4710"/>
        <v>0.18003579511189205</v>
      </c>
      <c r="AE1221" s="34">
        <f t="shared" si="4710"/>
        <v>5.3496989346919932E-2</v>
      </c>
      <c r="AF1221" s="34">
        <f t="shared" si="4710"/>
        <v>8.219243086291339E-2</v>
      </c>
      <c r="AG1221" s="34">
        <f t="shared" si="4710"/>
        <v>-6.8647603293722659E-2</v>
      </c>
      <c r="AH1221" s="34">
        <f t="shared" si="4710"/>
        <v>0.1586526264064072</v>
      </c>
      <c r="AI1221" s="34">
        <f t="shared" si="4710"/>
        <v>-3.5850218440288573E-2</v>
      </c>
      <c r="AJ1221" s="34">
        <f t="shared" si="4710"/>
        <v>5.5366122746805413E-2</v>
      </c>
    </row>
    <row r="1222" spans="1:36" x14ac:dyDescent="0.2">
      <c r="A1222" s="2" t="str">
        <f t="shared" si="4703"/>
        <v>YE Mar-14</v>
      </c>
      <c r="B1222" s="34">
        <f t="shared" ref="B1222:AJ1222" si="4711">IF(OR(B800="C",B812="C"),"C",(B812/B800)-1)</f>
        <v>1.4689638096069046E-2</v>
      </c>
      <c r="C1222" s="34">
        <f t="shared" si="4711"/>
        <v>3.7743519957731619E-2</v>
      </c>
      <c r="D1222" s="34">
        <f t="shared" si="4711"/>
        <v>-1.2193033530841779E-3</v>
      </c>
      <c r="E1222" s="34">
        <f t="shared" si="4711"/>
        <v>3.3362192945314506E-2</v>
      </c>
      <c r="F1222" s="34">
        <f t="shared" si="4711"/>
        <v>6.7670388864154107E-2</v>
      </c>
      <c r="G1222" s="34">
        <f t="shared" si="4711"/>
        <v>3.4829297697793971E-2</v>
      </c>
      <c r="H1222" s="34">
        <f t="shared" si="4711"/>
        <v>3.3194584594684606E-3</v>
      </c>
      <c r="I1222" s="34">
        <f t="shared" si="4711"/>
        <v>0.10916666240127748</v>
      </c>
      <c r="J1222" s="34">
        <f t="shared" si="4711"/>
        <v>4.1307089379499784E-2</v>
      </c>
      <c r="K1222" s="34">
        <f t="shared" si="4711"/>
        <v>4.0994704858026143E-2</v>
      </c>
      <c r="L1222" s="34">
        <f t="shared" si="4711"/>
        <v>7.6915023854340347E-3</v>
      </c>
      <c r="M1222" s="34">
        <f t="shared" si="4711"/>
        <v>0.11341022221986119</v>
      </c>
      <c r="N1222" s="34">
        <f t="shared" si="4711"/>
        <v>4.8298714012961819E-2</v>
      </c>
      <c r="O1222" s="34">
        <f t="shared" si="4711"/>
        <v>-5.8191584601611224E-3</v>
      </c>
      <c r="P1222" s="34">
        <f t="shared" si="4711"/>
        <v>3.7482528897458733E-2</v>
      </c>
      <c r="Q1222" s="34">
        <f t="shared" si="4711"/>
        <v>-3.6626618453283744E-3</v>
      </c>
      <c r="R1222" s="34">
        <f t="shared" si="4711"/>
        <v>2.2763032281005957E-2</v>
      </c>
      <c r="S1222" s="34">
        <f t="shared" si="4711"/>
        <v>2.3908947256960023E-2</v>
      </c>
      <c r="T1222" s="34">
        <f t="shared" si="4711"/>
        <v>6.1734333176058032E-2</v>
      </c>
      <c r="U1222" s="34">
        <f t="shared" si="4711"/>
        <v>2.196198030908536E-2</v>
      </c>
      <c r="V1222" s="34">
        <f t="shared" si="4711"/>
        <v>8.1368949458592743E-2</v>
      </c>
      <c r="W1222" s="34">
        <f t="shared" si="4711"/>
        <v>-5.1785745769983516E-2</v>
      </c>
      <c r="X1222" s="34">
        <f t="shared" si="4711"/>
        <v>6.2180293683582688E-2</v>
      </c>
      <c r="Y1222" s="34">
        <f t="shared" si="4711"/>
        <v>2.3973286049339571E-2</v>
      </c>
      <c r="Z1222" s="34">
        <f t="shared" si="4711"/>
        <v>6.4087556583122929E-2</v>
      </c>
      <c r="AA1222" s="34">
        <f t="shared" si="4711"/>
        <v>2.7968932388361623E-2</v>
      </c>
      <c r="AB1222" s="34">
        <f t="shared" si="4711"/>
        <v>-6.5793570048575445E-2</v>
      </c>
      <c r="AC1222" s="34">
        <f t="shared" si="4711"/>
        <v>9.0078907261780916E-2</v>
      </c>
      <c r="AD1222" s="34">
        <f t="shared" si="4711"/>
        <v>0.1954572739771121</v>
      </c>
      <c r="AE1222" s="34">
        <f t="shared" si="4711"/>
        <v>4.4842895706866948E-3</v>
      </c>
      <c r="AF1222" s="34">
        <f t="shared" si="4711"/>
        <v>6.8078268315429513E-2</v>
      </c>
      <c r="AG1222" s="34">
        <f t="shared" si="4711"/>
        <v>-8.8751105058179847E-2</v>
      </c>
      <c r="AH1222" s="34">
        <f t="shared" si="4711"/>
        <v>0.1476658182518491</v>
      </c>
      <c r="AI1222" s="34">
        <f t="shared" si="4711"/>
        <v>-3.2367101091186679E-2</v>
      </c>
      <c r="AJ1222" s="34">
        <f t="shared" si="4711"/>
        <v>4.1534340081226695E-2</v>
      </c>
    </row>
    <row r="1223" spans="1:36" x14ac:dyDescent="0.2">
      <c r="A1223" s="2" t="str">
        <f t="shared" si="4703"/>
        <v>YE Apr-14</v>
      </c>
      <c r="B1223" s="34">
        <f t="shared" ref="B1223:AJ1223" si="4712">IF(OR(B801="C",B813="C"),"C",(B813/B801)-1)</f>
        <v>4.2442205097806829E-2</v>
      </c>
      <c r="C1223" s="34">
        <f t="shared" si="4712"/>
        <v>3.9758337866581561E-2</v>
      </c>
      <c r="D1223" s="34">
        <f t="shared" si="4712"/>
        <v>3.2073453107072547E-2</v>
      </c>
      <c r="E1223" s="34">
        <f t="shared" si="4712"/>
        <v>5.5365767785287456E-2</v>
      </c>
      <c r="F1223" s="34">
        <f t="shared" si="4712"/>
        <v>9.1671381963088328E-2</v>
      </c>
      <c r="G1223" s="34">
        <f t="shared" si="4712"/>
        <v>5.6586235280986719E-2</v>
      </c>
      <c r="H1223" s="34">
        <f t="shared" si="4712"/>
        <v>1.7539148474604804E-2</v>
      </c>
      <c r="I1223" s="34">
        <f t="shared" si="4712"/>
        <v>0.1248494601062875</v>
      </c>
      <c r="J1223" s="34">
        <f t="shared" si="4712"/>
        <v>4.9291804552707763E-2</v>
      </c>
      <c r="K1223" s="34">
        <f t="shared" si="4712"/>
        <v>5.4870485880174735E-2</v>
      </c>
      <c r="L1223" s="34">
        <f t="shared" si="4712"/>
        <v>1.5028477020891717E-2</v>
      </c>
      <c r="M1223" s="34">
        <f t="shared" si="4712"/>
        <v>0.1396550109063659</v>
      </c>
      <c r="N1223" s="34">
        <f t="shared" si="4712"/>
        <v>6.5584706303724927E-2</v>
      </c>
      <c r="O1223" s="34">
        <f t="shared" si="4712"/>
        <v>3.3439234175969279E-3</v>
      </c>
      <c r="P1223" s="34">
        <f t="shared" si="4712"/>
        <v>6.2689950033482766E-2</v>
      </c>
      <c r="Q1223" s="34">
        <f t="shared" si="4712"/>
        <v>3.4741579627359798E-2</v>
      </c>
      <c r="R1223" s="34">
        <f t="shared" si="4712"/>
        <v>1.9873981680331942E-2</v>
      </c>
      <c r="S1223" s="34">
        <f t="shared" si="4712"/>
        <v>2.043675549422419E-2</v>
      </c>
      <c r="T1223" s="34">
        <f t="shared" si="4712"/>
        <v>7.5324329860973149E-2</v>
      </c>
      <c r="U1223" s="34">
        <f t="shared" si="4712"/>
        <v>4.2364829958544847E-2</v>
      </c>
      <c r="V1223" s="34">
        <f t="shared" si="4712"/>
        <v>8.3064400990245701E-2</v>
      </c>
      <c r="W1223" s="34">
        <f t="shared" si="4712"/>
        <v>-9.8658353980555225E-3</v>
      </c>
      <c r="X1223" s="34">
        <f t="shared" si="4712"/>
        <v>8.0034645717151243E-2</v>
      </c>
      <c r="Y1223" s="34">
        <f t="shared" si="4712"/>
        <v>7.6798821313054155E-2</v>
      </c>
      <c r="Z1223" s="34">
        <f t="shared" si="4712"/>
        <v>7.4589022482354439E-2</v>
      </c>
      <c r="AA1223" s="34">
        <f t="shared" si="4712"/>
        <v>5.0309007280643581E-2</v>
      </c>
      <c r="AB1223" s="34">
        <f t="shared" si="4712"/>
        <v>-2.837733434734846E-2</v>
      </c>
      <c r="AC1223" s="34">
        <f t="shared" si="4712"/>
        <v>0.10319212517801835</v>
      </c>
      <c r="AD1223" s="34">
        <f t="shared" si="4712"/>
        <v>0.22235733181550632</v>
      </c>
      <c r="AE1223" s="34">
        <f t="shared" si="4712"/>
        <v>6.7883987388097422E-2</v>
      </c>
      <c r="AF1223" s="34">
        <f t="shared" si="4712"/>
        <v>6.8846175811763555E-2</v>
      </c>
      <c r="AG1223" s="34">
        <f t="shared" si="4712"/>
        <v>-7.8541758411787788E-2</v>
      </c>
      <c r="AH1223" s="34">
        <f t="shared" si="4712"/>
        <v>0.1776438450072968</v>
      </c>
      <c r="AI1223" s="34">
        <f t="shared" si="4712"/>
        <v>-2.9851579509837523E-2</v>
      </c>
      <c r="AJ1223" s="34">
        <f t="shared" si="4712"/>
        <v>5.4940864764049691E-2</v>
      </c>
    </row>
    <row r="1224" spans="1:36" x14ac:dyDescent="0.2">
      <c r="A1224" s="2" t="str">
        <f t="shared" si="4703"/>
        <v>YE May-14</v>
      </c>
      <c r="B1224" s="34">
        <f t="shared" ref="B1224:AJ1224" si="4713">IF(OR(B802="C",B814="C"),"C",(B814/B802)-1)</f>
        <v>4.9875274835870176E-2</v>
      </c>
      <c r="C1224" s="34">
        <f t="shared" si="4713"/>
        <v>4.0083722128511745E-2</v>
      </c>
      <c r="D1224" s="34">
        <f t="shared" si="4713"/>
        <v>3.098154684210086E-2</v>
      </c>
      <c r="E1224" s="34">
        <f t="shared" si="4713"/>
        <v>7.6921738907534287E-2</v>
      </c>
      <c r="F1224" s="34">
        <f t="shared" si="4713"/>
        <v>0.1045528329286125</v>
      </c>
      <c r="G1224" s="34">
        <f t="shared" si="4713"/>
        <v>4.8804025761655767E-2</v>
      </c>
      <c r="H1224" s="34">
        <f t="shared" si="4713"/>
        <v>1.9731173530932233E-2</v>
      </c>
      <c r="I1224" s="34">
        <f t="shared" si="4713"/>
        <v>0.11951152439831736</v>
      </c>
      <c r="J1224" s="34">
        <f t="shared" si="4713"/>
        <v>4.6498676994811916E-2</v>
      </c>
      <c r="K1224" s="34">
        <f t="shared" si="4713"/>
        <v>5.3420069144525018E-2</v>
      </c>
      <c r="L1224" s="34">
        <f t="shared" si="4713"/>
        <v>1.0583623324612379E-2</v>
      </c>
      <c r="M1224" s="34">
        <f t="shared" si="4713"/>
        <v>0.14896423306695628</v>
      </c>
      <c r="N1224" s="34">
        <f t="shared" si="4713"/>
        <v>6.4801230821448286E-2</v>
      </c>
      <c r="O1224" s="34">
        <f t="shared" si="4713"/>
        <v>2.0288714849384215E-2</v>
      </c>
      <c r="P1224" s="34">
        <f t="shared" si="4713"/>
        <v>6.4190592422043613E-2</v>
      </c>
      <c r="Q1224" s="34">
        <f t="shared" si="4713"/>
        <v>3.6211371161844363E-2</v>
      </c>
      <c r="R1224" s="34">
        <f t="shared" si="4713"/>
        <v>6.2343390638619489E-3</v>
      </c>
      <c r="S1224" s="34">
        <f t="shared" si="4713"/>
        <v>6.9530675212357007E-3</v>
      </c>
      <c r="T1224" s="34">
        <f t="shared" si="4713"/>
        <v>7.1340997449177213E-2</v>
      </c>
      <c r="U1224" s="34">
        <f t="shared" si="4713"/>
        <v>3.6960385876776414E-2</v>
      </c>
      <c r="V1224" s="34">
        <f t="shared" si="4713"/>
        <v>7.8436443346081353E-2</v>
      </c>
      <c r="W1224" s="34">
        <f t="shared" si="4713"/>
        <v>-3.6543889927180828E-3</v>
      </c>
      <c r="X1224" s="34">
        <f t="shared" si="4713"/>
        <v>7.6355898972107372E-2</v>
      </c>
      <c r="Y1224" s="34">
        <f t="shared" si="4713"/>
        <v>9.8451314671168744E-2</v>
      </c>
      <c r="Z1224" s="34">
        <f t="shared" si="4713"/>
        <v>7.2694900046267774E-2</v>
      </c>
      <c r="AA1224" s="34">
        <f t="shared" si="4713"/>
        <v>5.3876073940521962E-2</v>
      </c>
      <c r="AB1224" s="34">
        <f t="shared" si="4713"/>
        <v>-2.5004114257070831E-2</v>
      </c>
      <c r="AC1224" s="34">
        <f t="shared" si="4713"/>
        <v>0.10558947497615812</v>
      </c>
      <c r="AD1224" s="34">
        <f t="shared" si="4713"/>
        <v>0.22670200398671958</v>
      </c>
      <c r="AE1224" s="34">
        <f t="shared" si="4713"/>
        <v>6.9138670353501075E-2</v>
      </c>
      <c r="AF1224" s="34">
        <f t="shared" si="4713"/>
        <v>7.3808156596098629E-2</v>
      </c>
      <c r="AG1224" s="34">
        <f t="shared" si="4713"/>
        <v>-6.8699186991869943E-2</v>
      </c>
      <c r="AH1224" s="34">
        <f t="shared" si="4713"/>
        <v>0.19600858648279451</v>
      </c>
      <c r="AI1224" s="34">
        <f t="shared" si="4713"/>
        <v>-3.1432944378277594E-2</v>
      </c>
      <c r="AJ1224" s="34">
        <f t="shared" si="4713"/>
        <v>5.5346632781676286E-2</v>
      </c>
    </row>
    <row r="1225" spans="1:36" x14ac:dyDescent="0.2">
      <c r="A1225" s="2" t="str">
        <f t="shared" si="4703"/>
        <v>YE Jun-14</v>
      </c>
      <c r="B1225" s="34">
        <f t="shared" ref="B1225:AJ1225" si="4714">IF(OR(B803="C",B815="C"),"C",(B815/B803)-1)</f>
        <v>4.7974585450195839E-2</v>
      </c>
      <c r="C1225" s="34">
        <f t="shared" si="4714"/>
        <v>4.6863783780647372E-2</v>
      </c>
      <c r="D1225" s="34">
        <f t="shared" si="4714"/>
        <v>3.7847995911917787E-2</v>
      </c>
      <c r="E1225" s="34">
        <f t="shared" si="4714"/>
        <v>9.2744403203786741E-2</v>
      </c>
      <c r="F1225" s="34">
        <f t="shared" si="4714"/>
        <v>0.10362928908436153</v>
      </c>
      <c r="G1225" s="34">
        <f t="shared" si="4714"/>
        <v>4.2651004628256439E-2</v>
      </c>
      <c r="H1225" s="34">
        <f t="shared" si="4714"/>
        <v>2.0652323017020358E-2</v>
      </c>
      <c r="I1225" s="34">
        <f t="shared" si="4714"/>
        <v>0.11770370820915188</v>
      </c>
      <c r="J1225" s="34">
        <f t="shared" si="4714"/>
        <v>4.7323509027218158E-2</v>
      </c>
      <c r="K1225" s="34">
        <f t="shared" si="4714"/>
        <v>3.4170081235812333E-2</v>
      </c>
      <c r="L1225" s="34">
        <f t="shared" si="4714"/>
        <v>1.0031912490415129E-2</v>
      </c>
      <c r="M1225" s="34">
        <f t="shared" si="4714"/>
        <v>0.15997557047270061</v>
      </c>
      <c r="N1225" s="34">
        <f t="shared" si="4714"/>
        <v>6.7921546506213959E-2</v>
      </c>
      <c r="O1225" s="34">
        <f t="shared" si="4714"/>
        <v>3.7752040326452185E-2</v>
      </c>
      <c r="P1225" s="34">
        <f t="shared" si="4714"/>
        <v>6.1280309782107523E-2</v>
      </c>
      <c r="Q1225" s="34">
        <f t="shared" si="4714"/>
        <v>2.8230631169608111E-2</v>
      </c>
      <c r="R1225" s="34">
        <f t="shared" si="4714"/>
        <v>-6.9876407458985268E-3</v>
      </c>
      <c r="S1225" s="34">
        <f t="shared" si="4714"/>
        <v>-7.4717508217964079E-3</v>
      </c>
      <c r="T1225" s="34">
        <f t="shared" si="4714"/>
        <v>6.7472752146915393E-2</v>
      </c>
      <c r="U1225" s="34">
        <f t="shared" si="4714"/>
        <v>3.4387780722322736E-2</v>
      </c>
      <c r="V1225" s="34">
        <f t="shared" si="4714"/>
        <v>6.9030558758519156E-2</v>
      </c>
      <c r="W1225" s="34">
        <f t="shared" si="4714"/>
        <v>7.5079263665296381E-3</v>
      </c>
      <c r="X1225" s="34">
        <f t="shared" si="4714"/>
        <v>7.4745604736625504E-2</v>
      </c>
      <c r="Y1225" s="34">
        <f t="shared" si="4714"/>
        <v>0.10480396174601769</v>
      </c>
      <c r="Z1225" s="34">
        <f t="shared" si="4714"/>
        <v>6.6950063031429474E-2</v>
      </c>
      <c r="AA1225" s="34">
        <f t="shared" si="4714"/>
        <v>5.3793225873855599E-2</v>
      </c>
      <c r="AB1225" s="34">
        <f t="shared" si="4714"/>
        <v>-2.7765127432811676E-2</v>
      </c>
      <c r="AC1225" s="34">
        <f t="shared" si="4714"/>
        <v>9.7822307708279377E-2</v>
      </c>
      <c r="AD1225" s="34">
        <f t="shared" si="4714"/>
        <v>0.23818015310498719</v>
      </c>
      <c r="AE1225" s="34">
        <f t="shared" si="4714"/>
        <v>7.698983517738367E-2</v>
      </c>
      <c r="AF1225" s="34">
        <f t="shared" si="4714"/>
        <v>7.1098360655737602E-2</v>
      </c>
      <c r="AG1225" s="34">
        <f t="shared" si="4714"/>
        <v>-6.1150992484100941E-2</v>
      </c>
      <c r="AH1225" s="34">
        <f t="shared" si="4714"/>
        <v>0.19980656332711066</v>
      </c>
      <c r="AI1225" s="34">
        <f t="shared" si="4714"/>
        <v>-3.0042609853528579E-2</v>
      </c>
      <c r="AJ1225" s="34">
        <f t="shared" si="4714"/>
        <v>5.4444491259903138E-2</v>
      </c>
    </row>
    <row r="1226" spans="1:36" x14ac:dyDescent="0.2">
      <c r="A1226" s="2" t="str">
        <f t="shared" si="4703"/>
        <v>YE Jul-14</v>
      </c>
      <c r="B1226" s="34">
        <f t="shared" ref="B1226:AJ1226" si="4715">IF(OR(B804="C",B816="C"),"C",(B816/B804)-1)</f>
        <v>5.2371787949378579E-2</v>
      </c>
      <c r="C1226" s="34">
        <f t="shared" si="4715"/>
        <v>4.3069501631448182E-2</v>
      </c>
      <c r="D1226" s="34">
        <f t="shared" si="4715"/>
        <v>3.9814161781231316E-2</v>
      </c>
      <c r="E1226" s="34">
        <f t="shared" si="4715"/>
        <v>8.6819936144840959E-2</v>
      </c>
      <c r="F1226" s="34">
        <f t="shared" si="4715"/>
        <v>9.4609813198311743E-2</v>
      </c>
      <c r="G1226" s="34">
        <f t="shared" si="4715"/>
        <v>3.9866633307857224E-2</v>
      </c>
      <c r="H1226" s="34">
        <f t="shared" si="4715"/>
        <v>7.6254204387624647E-3</v>
      </c>
      <c r="I1226" s="34">
        <f t="shared" si="4715"/>
        <v>0.12630234079121472</v>
      </c>
      <c r="J1226" s="34">
        <f t="shared" si="4715"/>
        <v>6.1800599240628307E-2</v>
      </c>
      <c r="K1226" s="34">
        <f t="shared" si="4715"/>
        <v>1.2421243393611947E-2</v>
      </c>
      <c r="L1226" s="34">
        <f t="shared" si="4715"/>
        <v>-4.7719357228033221E-3</v>
      </c>
      <c r="M1226" s="34">
        <f t="shared" si="4715"/>
        <v>0.11166694458340287</v>
      </c>
      <c r="N1226" s="34">
        <f t="shared" si="4715"/>
        <v>6.5294677953822822E-2</v>
      </c>
      <c r="O1226" s="34">
        <f t="shared" si="4715"/>
        <v>3.9560610223756676E-2</v>
      </c>
      <c r="P1226" s="34">
        <f t="shared" si="4715"/>
        <v>4.4340499474662565E-2</v>
      </c>
      <c r="Q1226" s="34">
        <f t="shared" si="4715"/>
        <v>2.7886687973836866E-2</v>
      </c>
      <c r="R1226" s="34">
        <f t="shared" si="4715"/>
        <v>-1.7156328698636925E-2</v>
      </c>
      <c r="S1226" s="34">
        <f t="shared" si="4715"/>
        <v>-1.5371177788755519E-2</v>
      </c>
      <c r="T1226" s="34">
        <f t="shared" si="4715"/>
        <v>6.3192031783403824E-2</v>
      </c>
      <c r="U1226" s="34">
        <f t="shared" si="4715"/>
        <v>3.9132171126175619E-2</v>
      </c>
      <c r="V1226" s="34">
        <f t="shared" si="4715"/>
        <v>6.7776366072267225E-2</v>
      </c>
      <c r="W1226" s="34">
        <f t="shared" si="4715"/>
        <v>1.7448551262443379E-2</v>
      </c>
      <c r="X1226" s="34">
        <f t="shared" si="4715"/>
        <v>7.6912798651099124E-2</v>
      </c>
      <c r="Y1226" s="34">
        <f t="shared" si="4715"/>
        <v>0.14014953719283185</v>
      </c>
      <c r="Z1226" s="34">
        <f t="shared" si="4715"/>
        <v>6.9307307690899433E-2</v>
      </c>
      <c r="AA1226" s="34">
        <f t="shared" si="4715"/>
        <v>6.2196666991521266E-2</v>
      </c>
      <c r="AB1226" s="34">
        <f t="shared" si="4715"/>
        <v>-3.6697536367164107E-2</v>
      </c>
      <c r="AC1226" s="34">
        <f t="shared" si="4715"/>
        <v>9.8893967735616872E-2</v>
      </c>
      <c r="AD1226" s="34">
        <f t="shared" si="4715"/>
        <v>0.22148742479973071</v>
      </c>
      <c r="AE1226" s="34">
        <f t="shared" si="4715"/>
        <v>9.5953264643533709E-2</v>
      </c>
      <c r="AF1226" s="34">
        <f t="shared" si="4715"/>
        <v>7.9202007079213432E-2</v>
      </c>
      <c r="AG1226" s="34">
        <f t="shared" si="4715"/>
        <v>-4.6891586846440125E-2</v>
      </c>
      <c r="AH1226" s="34">
        <f t="shared" si="4715"/>
        <v>0.20397678993225643</v>
      </c>
      <c r="AI1226" s="34">
        <f t="shared" si="4715"/>
        <v>-1.8109721091069342E-2</v>
      </c>
      <c r="AJ1226" s="34">
        <f t="shared" si="4715"/>
        <v>5.1857931981670768E-2</v>
      </c>
    </row>
    <row r="1227" spans="1:36" x14ac:dyDescent="0.2">
      <c r="A1227" s="2" t="str">
        <f t="shared" si="4703"/>
        <v>YE Aug-14</v>
      </c>
      <c r="B1227" s="34">
        <f t="shared" ref="B1227:AJ1227" si="4716">IF(OR(B805="C",B817="C"),"C",(B817/B805)-1)</f>
        <v>5.3425217071805475E-2</v>
      </c>
      <c r="C1227" s="34">
        <f t="shared" si="4716"/>
        <v>4.6009305671228073E-2</v>
      </c>
      <c r="D1227" s="34">
        <f t="shared" si="4716"/>
        <v>4.9502423025750808E-2</v>
      </c>
      <c r="E1227" s="34">
        <f t="shared" si="4716"/>
        <v>8.1346428678916283E-2</v>
      </c>
      <c r="F1227" s="34">
        <f t="shared" si="4716"/>
        <v>8.693233118436261E-2</v>
      </c>
      <c r="G1227" s="34">
        <f t="shared" si="4716"/>
        <v>3.5345124514463588E-2</v>
      </c>
      <c r="H1227" s="34">
        <f t="shared" si="4716"/>
        <v>1.6935556678596697E-3</v>
      </c>
      <c r="I1227" s="34">
        <f t="shared" si="4716"/>
        <v>0.11405685977374902</v>
      </c>
      <c r="J1227" s="34">
        <f t="shared" si="4716"/>
        <v>7.613865554138366E-2</v>
      </c>
      <c r="K1227" s="34">
        <f t="shared" si="4716"/>
        <v>4.002022074311995E-4</v>
      </c>
      <c r="L1227" s="34">
        <f t="shared" si="4716"/>
        <v>-1.1107825012827921E-2</v>
      </c>
      <c r="M1227" s="34">
        <f t="shared" si="4716"/>
        <v>8.7489411679112727E-2</v>
      </c>
      <c r="N1227" s="34">
        <f t="shared" si="4716"/>
        <v>5.9631068220344696E-2</v>
      </c>
      <c r="O1227" s="34">
        <f t="shared" si="4716"/>
        <v>3.4790530402267317E-2</v>
      </c>
      <c r="P1227" s="34">
        <f t="shared" si="4716"/>
        <v>3.6646981791909061E-2</v>
      </c>
      <c r="Q1227" s="34">
        <f t="shared" si="4716"/>
        <v>2.2902804867364734E-2</v>
      </c>
      <c r="R1227" s="34">
        <f t="shared" si="4716"/>
        <v>-1.8887807075334662E-2</v>
      </c>
      <c r="S1227" s="34">
        <f t="shared" si="4716"/>
        <v>-1.5008860188646667E-2</v>
      </c>
      <c r="T1227" s="34">
        <f t="shared" si="4716"/>
        <v>4.8417787372540433E-2</v>
      </c>
      <c r="U1227" s="34">
        <f t="shared" si="4716"/>
        <v>3.2962581393720658E-2</v>
      </c>
      <c r="V1227" s="34">
        <f t="shared" si="4716"/>
        <v>6.7881188769807421E-2</v>
      </c>
      <c r="W1227" s="34">
        <f t="shared" si="4716"/>
        <v>1.7613238646221552E-2</v>
      </c>
      <c r="X1227" s="34">
        <f t="shared" si="4716"/>
        <v>7.8251706311663671E-2</v>
      </c>
      <c r="Y1227" s="34">
        <f t="shared" si="4716"/>
        <v>0.17020415627468299</v>
      </c>
      <c r="Z1227" s="34">
        <f t="shared" si="4716"/>
        <v>7.1389575311763709E-2</v>
      </c>
      <c r="AA1227" s="34">
        <f t="shared" si="4716"/>
        <v>6.2404260245427112E-2</v>
      </c>
      <c r="AB1227" s="34">
        <f t="shared" si="4716"/>
        <v>-3.7914563644129484E-2</v>
      </c>
      <c r="AC1227" s="34">
        <f t="shared" si="4716"/>
        <v>8.2989249231481876E-2</v>
      </c>
      <c r="AD1227" s="34">
        <f t="shared" si="4716"/>
        <v>0.20541814564090966</v>
      </c>
      <c r="AE1227" s="34">
        <f t="shared" si="4716"/>
        <v>0.10209562291458418</v>
      </c>
      <c r="AF1227" s="34">
        <f t="shared" si="4716"/>
        <v>7.1933898984050115E-2</v>
      </c>
      <c r="AG1227" s="34">
        <f t="shared" si="4716"/>
        <v>-2.1014537967180336E-2</v>
      </c>
      <c r="AH1227" s="34">
        <f t="shared" si="4716"/>
        <v>0.19535333728940385</v>
      </c>
      <c r="AI1227" s="34">
        <f t="shared" si="4716"/>
        <v>6.4797443785447051E-3</v>
      </c>
      <c r="AJ1227" s="34">
        <f t="shared" si="4716"/>
        <v>4.9364464360709182E-2</v>
      </c>
    </row>
    <row r="1228" spans="1:36" x14ac:dyDescent="0.2">
      <c r="A1228" s="2" t="str">
        <f t="shared" si="4703"/>
        <v>YE Sep-14</v>
      </c>
      <c r="B1228" s="34">
        <f t="shared" ref="B1228:AJ1228" si="4717">IF(OR(B806="C",B818="C"),"C",(B818/B806)-1)</f>
        <v>6.0216043912575623E-2</v>
      </c>
      <c r="C1228" s="34">
        <f t="shared" si="4717"/>
        <v>4.3259070739749328E-2</v>
      </c>
      <c r="D1228" s="34">
        <f t="shared" si="4717"/>
        <v>5.8507538431080697E-2</v>
      </c>
      <c r="E1228" s="34">
        <f t="shared" si="4717"/>
        <v>6.206768208372071E-2</v>
      </c>
      <c r="F1228" s="34">
        <f t="shared" si="4717"/>
        <v>8.2499975513482315E-2</v>
      </c>
      <c r="G1228" s="34">
        <f t="shared" si="4717"/>
        <v>3.7287659709843268E-2</v>
      </c>
      <c r="H1228" s="34">
        <f t="shared" si="4717"/>
        <v>7.0110842793349448E-3</v>
      </c>
      <c r="I1228" s="34">
        <f t="shared" si="4717"/>
        <v>0.10282970945925762</v>
      </c>
      <c r="J1228" s="34">
        <f t="shared" si="4717"/>
        <v>6.7531874857387653E-2</v>
      </c>
      <c r="K1228" s="34">
        <f t="shared" si="4717"/>
        <v>-2.8391592205741834E-2</v>
      </c>
      <c r="L1228" s="34">
        <f t="shared" si="4717"/>
        <v>-1.0229203762029848E-2</v>
      </c>
      <c r="M1228" s="34">
        <f t="shared" si="4717"/>
        <v>0.10269736824974407</v>
      </c>
      <c r="N1228" s="34">
        <f t="shared" si="4717"/>
        <v>6.627957639401405E-2</v>
      </c>
      <c r="O1228" s="34">
        <f t="shared" si="4717"/>
        <v>4.6285601431538037E-2</v>
      </c>
      <c r="P1228" s="34">
        <f t="shared" si="4717"/>
        <v>1.5427211250211625E-2</v>
      </c>
      <c r="Q1228" s="34">
        <f t="shared" si="4717"/>
        <v>3.1206293706293797E-2</v>
      </c>
      <c r="R1228" s="34">
        <f t="shared" si="4717"/>
        <v>1.0113523367583088E-3</v>
      </c>
      <c r="S1228" s="34">
        <f t="shared" si="4717"/>
        <v>5.3283007299829155E-3</v>
      </c>
      <c r="T1228" s="34">
        <f t="shared" si="4717"/>
        <v>5.2633080347423977E-2</v>
      </c>
      <c r="U1228" s="34">
        <f t="shared" si="4717"/>
        <v>2.8677581560266008E-2</v>
      </c>
      <c r="V1228" s="34">
        <f t="shared" si="4717"/>
        <v>6.4465705651373106E-2</v>
      </c>
      <c r="W1228" s="34">
        <f t="shared" si="4717"/>
        <v>2.6215959287592794E-2</v>
      </c>
      <c r="X1228" s="34">
        <f t="shared" si="4717"/>
        <v>7.2273624811869386E-2</v>
      </c>
      <c r="Y1228" s="34">
        <f t="shared" si="4717"/>
        <v>0.17660200523103753</v>
      </c>
      <c r="Z1228" s="34">
        <f t="shared" si="4717"/>
        <v>6.9269318658339518E-2</v>
      </c>
      <c r="AA1228" s="34">
        <f t="shared" si="4717"/>
        <v>7.7232828431946121E-2</v>
      </c>
      <c r="AB1228" s="34">
        <f t="shared" si="4717"/>
        <v>-4.5420494657293697E-2</v>
      </c>
      <c r="AC1228" s="34">
        <f t="shared" si="4717"/>
        <v>8.4925321738887671E-2</v>
      </c>
      <c r="AD1228" s="34">
        <f t="shared" si="4717"/>
        <v>0.19054211419581035</v>
      </c>
      <c r="AE1228" s="34">
        <f t="shared" si="4717"/>
        <v>0.10133145968733537</v>
      </c>
      <c r="AF1228" s="34">
        <f t="shared" si="4717"/>
        <v>7.4159237565273095E-2</v>
      </c>
      <c r="AG1228" s="34">
        <f t="shared" si="4717"/>
        <v>9.1336980027987291E-3</v>
      </c>
      <c r="AH1228" s="34">
        <f t="shared" si="4717"/>
        <v>0.18559339567459587</v>
      </c>
      <c r="AI1228" s="34">
        <f t="shared" si="4717"/>
        <v>3.106345135559252E-2</v>
      </c>
      <c r="AJ1228" s="34">
        <f t="shared" si="4717"/>
        <v>5.027470170995163E-2</v>
      </c>
    </row>
    <row r="1229" spans="1:36" x14ac:dyDescent="0.2">
      <c r="A1229" s="2" t="str">
        <f t="shared" si="4703"/>
        <v>YE Oct-14</v>
      </c>
      <c r="B1229" s="34">
        <f t="shared" ref="B1229:AJ1229" si="4718">IF(OR(B807="C",B819="C"),"C",(B819/B807)-1)</f>
        <v>7.0597491160344861E-2</v>
      </c>
      <c r="C1229" s="34">
        <f t="shared" si="4718"/>
        <v>4.7508094309311799E-2</v>
      </c>
      <c r="D1229" s="34">
        <f t="shared" si="4718"/>
        <v>6.7210460945895001E-2</v>
      </c>
      <c r="E1229" s="34">
        <f t="shared" si="4718"/>
        <v>5.6270100756362629E-2</v>
      </c>
      <c r="F1229" s="34">
        <f t="shared" si="4718"/>
        <v>8.6591114662311508E-2</v>
      </c>
      <c r="G1229" s="34">
        <f t="shared" si="4718"/>
        <v>4.6692650982266937E-2</v>
      </c>
      <c r="H1229" s="34">
        <f t="shared" si="4718"/>
        <v>1.2429162700262397E-2</v>
      </c>
      <c r="I1229" s="34">
        <f t="shared" si="4718"/>
        <v>0.10264622441011051</v>
      </c>
      <c r="J1229" s="34">
        <f t="shared" si="4718"/>
        <v>8.6349769780264873E-2</v>
      </c>
      <c r="K1229" s="34">
        <f t="shared" si="4718"/>
        <v>-3.935454212056877E-2</v>
      </c>
      <c r="L1229" s="34">
        <f t="shared" si="4718"/>
        <v>-1.5875310434337653E-2</v>
      </c>
      <c r="M1229" s="34">
        <f t="shared" si="4718"/>
        <v>0.10402612156615021</v>
      </c>
      <c r="N1229" s="34">
        <f t="shared" si="4718"/>
        <v>7.214025442548766E-2</v>
      </c>
      <c r="O1229" s="34">
        <f t="shared" si="4718"/>
        <v>6.6498664986649914E-2</v>
      </c>
      <c r="P1229" s="34">
        <f t="shared" si="4718"/>
        <v>-9.0654756061647745E-3</v>
      </c>
      <c r="Q1229" s="34">
        <f t="shared" si="4718"/>
        <v>4.5903372057446434E-2</v>
      </c>
      <c r="R1229" s="34">
        <f t="shared" si="4718"/>
        <v>6.8627970566363938E-3</v>
      </c>
      <c r="S1229" s="34">
        <f t="shared" si="4718"/>
        <v>1.184040531740016E-2</v>
      </c>
      <c r="T1229" s="34">
        <f t="shared" si="4718"/>
        <v>6.4001652628372652E-2</v>
      </c>
      <c r="U1229" s="34">
        <f t="shared" si="4718"/>
        <v>3.2245040620159093E-2</v>
      </c>
      <c r="V1229" s="34">
        <f t="shared" si="4718"/>
        <v>6.3084889667835542E-2</v>
      </c>
      <c r="W1229" s="34">
        <f t="shared" si="4718"/>
        <v>3.8613401813271553E-2</v>
      </c>
      <c r="X1229" s="34">
        <f t="shared" si="4718"/>
        <v>8.1206244383607462E-2</v>
      </c>
      <c r="Y1229" s="34">
        <f t="shared" si="4718"/>
        <v>0.16348685978395228</v>
      </c>
      <c r="Z1229" s="34">
        <f t="shared" si="4718"/>
        <v>6.9542710275176667E-2</v>
      </c>
      <c r="AA1229" s="34">
        <f t="shared" si="4718"/>
        <v>0.10259495966551468</v>
      </c>
      <c r="AB1229" s="34">
        <f t="shared" si="4718"/>
        <v>-2.6183029110033673E-2</v>
      </c>
      <c r="AC1229" s="34">
        <f t="shared" si="4718"/>
        <v>8.9212355359429507E-2</v>
      </c>
      <c r="AD1229" s="34">
        <f t="shared" si="4718"/>
        <v>0.1592012178194564</v>
      </c>
      <c r="AE1229" s="34">
        <f t="shared" si="4718"/>
        <v>8.6577258178304861E-2</v>
      </c>
      <c r="AF1229" s="34">
        <f t="shared" si="4718"/>
        <v>7.8014342981864493E-2</v>
      </c>
      <c r="AG1229" s="34">
        <f t="shared" si="4718"/>
        <v>1.2004035399134194E-2</v>
      </c>
      <c r="AH1229" s="34">
        <f t="shared" si="4718"/>
        <v>0.18565051197643356</v>
      </c>
      <c r="AI1229" s="34">
        <f t="shared" si="4718"/>
        <v>5.4520953091643731E-2</v>
      </c>
      <c r="AJ1229" s="34">
        <f t="shared" si="4718"/>
        <v>5.4821552307232846E-2</v>
      </c>
    </row>
    <row r="1230" spans="1:36" x14ac:dyDescent="0.2">
      <c r="A1230" s="2" t="str">
        <f t="shared" si="4703"/>
        <v>YE Nov-14</v>
      </c>
      <c r="B1230" s="34">
        <f t="shared" ref="B1230:AJ1230" si="4719">IF(OR(B808="C",B820="C"),"C",(B820/B808)-1)</f>
        <v>8.2397898871938491E-2</v>
      </c>
      <c r="C1230" s="34">
        <f t="shared" si="4719"/>
        <v>4.8241436256462489E-2</v>
      </c>
      <c r="D1230" s="34">
        <f t="shared" si="4719"/>
        <v>6.5041371445041962E-2</v>
      </c>
      <c r="E1230" s="34">
        <f t="shared" si="4719"/>
        <v>5.9136424142564037E-2</v>
      </c>
      <c r="F1230" s="34">
        <f t="shared" si="4719"/>
        <v>7.0037857779203572E-2</v>
      </c>
      <c r="G1230" s="34">
        <f t="shared" si="4719"/>
        <v>4.5451182478446039E-2</v>
      </c>
      <c r="H1230" s="34">
        <f t="shared" si="4719"/>
        <v>1.1555298656042545E-2</v>
      </c>
      <c r="I1230" s="34">
        <f t="shared" si="4719"/>
        <v>9.2045598603567091E-2</v>
      </c>
      <c r="J1230" s="34">
        <f t="shared" si="4719"/>
        <v>9.0490180043029111E-2</v>
      </c>
      <c r="K1230" s="34">
        <f t="shared" si="4719"/>
        <v>-6.1124050116451056E-2</v>
      </c>
      <c r="L1230" s="34">
        <f t="shared" si="4719"/>
        <v>-7.5423304695971805E-3</v>
      </c>
      <c r="M1230" s="34">
        <f t="shared" si="4719"/>
        <v>8.1594291852079115E-2</v>
      </c>
      <c r="N1230" s="34">
        <f t="shared" si="4719"/>
        <v>6.8135885133828955E-2</v>
      </c>
      <c r="O1230" s="34">
        <f t="shared" si="4719"/>
        <v>6.3547502682083756E-2</v>
      </c>
      <c r="P1230" s="34">
        <f t="shared" si="4719"/>
        <v>-2.8931354756058458E-2</v>
      </c>
      <c r="Q1230" s="34">
        <f t="shared" si="4719"/>
        <v>4.3654945065163986E-2</v>
      </c>
      <c r="R1230" s="34">
        <f t="shared" si="4719"/>
        <v>1.5092595821853294E-2</v>
      </c>
      <c r="S1230" s="34">
        <f t="shared" si="4719"/>
        <v>2.4001531675745369E-2</v>
      </c>
      <c r="T1230" s="34">
        <f t="shared" si="4719"/>
        <v>6.6433000080988514E-2</v>
      </c>
      <c r="U1230" s="34">
        <f t="shared" si="4719"/>
        <v>2.5082185768819931E-2</v>
      </c>
      <c r="V1230" s="34">
        <f t="shared" si="4719"/>
        <v>5.5027263855870645E-2</v>
      </c>
      <c r="W1230" s="34">
        <f t="shared" si="4719"/>
        <v>3.9716431664729157E-2</v>
      </c>
      <c r="X1230" s="34">
        <f t="shared" si="4719"/>
        <v>0.10563417229272432</v>
      </c>
      <c r="Y1230" s="34">
        <f t="shared" si="4719"/>
        <v>0.13835042992909941</v>
      </c>
      <c r="Z1230" s="34">
        <f t="shared" si="4719"/>
        <v>6.4888538277276808E-2</v>
      </c>
      <c r="AA1230" s="34">
        <f t="shared" si="4719"/>
        <v>0.10487903871431392</v>
      </c>
      <c r="AB1230" s="34">
        <f t="shared" si="4719"/>
        <v>-9.0556880237656623E-3</v>
      </c>
      <c r="AC1230" s="34">
        <f t="shared" si="4719"/>
        <v>9.1249855237042654E-2</v>
      </c>
      <c r="AD1230" s="34">
        <f t="shared" si="4719"/>
        <v>0.12787484920418724</v>
      </c>
      <c r="AE1230" s="34">
        <f t="shared" si="4719"/>
        <v>8.0827450155371183E-2</v>
      </c>
      <c r="AF1230" s="34">
        <f t="shared" si="4719"/>
        <v>7.2525516623397346E-2</v>
      </c>
      <c r="AG1230" s="34">
        <f t="shared" si="4719"/>
        <v>2.8338981297048482E-2</v>
      </c>
      <c r="AH1230" s="34">
        <f t="shared" si="4719"/>
        <v>0.17656081615944408</v>
      </c>
      <c r="AI1230" s="34">
        <f t="shared" si="4719"/>
        <v>5.6171454707816926E-2</v>
      </c>
      <c r="AJ1230" s="34">
        <f t="shared" si="4719"/>
        <v>5.4262654689007261E-2</v>
      </c>
    </row>
    <row r="1231" spans="1:36" x14ac:dyDescent="0.2">
      <c r="A1231" s="2" t="str">
        <f t="shared" si="4703"/>
        <v>YE Dec-14</v>
      </c>
      <c r="B1231" s="34">
        <f t="shared" ref="B1231:AJ1231" si="4720">IF(OR(B809="C",B821="C"),"C",(B821/B809)-1)</f>
        <v>8.9777587408340409E-2</v>
      </c>
      <c r="C1231" s="34">
        <f t="shared" si="4720"/>
        <v>5.2463968875741562E-2</v>
      </c>
      <c r="D1231" s="34">
        <f t="shared" si="4720"/>
        <v>5.9658507043874431E-2</v>
      </c>
      <c r="E1231" s="34">
        <f t="shared" si="4720"/>
        <v>5.8447781390299935E-2</v>
      </c>
      <c r="F1231" s="34">
        <f t="shared" si="4720"/>
        <v>4.5061650777683759E-2</v>
      </c>
      <c r="G1231" s="34">
        <f t="shared" si="4720"/>
        <v>5.3078077407483493E-2</v>
      </c>
      <c r="H1231" s="34">
        <f t="shared" si="4720"/>
        <v>1.0371892718090692E-2</v>
      </c>
      <c r="I1231" s="34">
        <f t="shared" si="4720"/>
        <v>7.1121878673031214E-2</v>
      </c>
      <c r="J1231" s="34">
        <f t="shared" si="4720"/>
        <v>6.5838658368124303E-2</v>
      </c>
      <c r="K1231" s="34">
        <f t="shared" si="4720"/>
        <v>-6.1824934496705786E-2</v>
      </c>
      <c r="L1231" s="34">
        <f t="shared" si="4720"/>
        <v>7.0600964601341687E-4</v>
      </c>
      <c r="M1231" s="34">
        <f t="shared" si="4720"/>
        <v>7.0113724340616912E-2</v>
      </c>
      <c r="N1231" s="34">
        <f t="shared" si="4720"/>
        <v>5.7308573610845848E-2</v>
      </c>
      <c r="O1231" s="34">
        <f t="shared" si="4720"/>
        <v>9.2897114267422198E-2</v>
      </c>
      <c r="P1231" s="34">
        <f t="shared" si="4720"/>
        <v>-2.6238784096588974E-2</v>
      </c>
      <c r="Q1231" s="34">
        <f t="shared" si="4720"/>
        <v>4.0541358142478945E-2</v>
      </c>
      <c r="R1231" s="34">
        <f t="shared" si="4720"/>
        <v>2.0772242278846997E-2</v>
      </c>
      <c r="S1231" s="34">
        <f t="shared" si="4720"/>
        <v>2.8463734109340555E-2</v>
      </c>
      <c r="T1231" s="34">
        <f t="shared" si="4720"/>
        <v>5.3861175534791084E-2</v>
      </c>
      <c r="U1231" s="34">
        <f t="shared" si="4720"/>
        <v>3.6920768605865684E-2</v>
      </c>
      <c r="V1231" s="34">
        <f t="shared" si="4720"/>
        <v>5.7924312685362578E-2</v>
      </c>
      <c r="W1231" s="34">
        <f t="shared" si="4720"/>
        <v>7.9124372491500283E-2</v>
      </c>
      <c r="X1231" s="34">
        <f t="shared" si="4720"/>
        <v>0.12932037282837561</v>
      </c>
      <c r="Y1231" s="34">
        <f t="shared" si="4720"/>
        <v>0.18152666115708782</v>
      </c>
      <c r="Z1231" s="34">
        <f t="shared" si="4720"/>
        <v>7.5473188630785337E-2</v>
      </c>
      <c r="AA1231" s="34">
        <f t="shared" si="4720"/>
        <v>0.11207631373630589</v>
      </c>
      <c r="AB1231" s="34">
        <f t="shared" si="4720"/>
        <v>1.9398163126616685E-2</v>
      </c>
      <c r="AC1231" s="34">
        <f t="shared" si="4720"/>
        <v>0.10421130925385058</v>
      </c>
      <c r="AD1231" s="34">
        <f t="shared" si="4720"/>
        <v>0.11963155979670637</v>
      </c>
      <c r="AE1231" s="34">
        <f t="shared" si="4720"/>
        <v>6.9259472949305678E-2</v>
      </c>
      <c r="AF1231" s="34">
        <f t="shared" si="4720"/>
        <v>5.8771136855124029E-2</v>
      </c>
      <c r="AG1231" s="34">
        <f t="shared" si="4720"/>
        <v>7.744581607623946E-2</v>
      </c>
      <c r="AH1231" s="34">
        <f t="shared" si="4720"/>
        <v>0.1675735866205712</v>
      </c>
      <c r="AI1231" s="34">
        <f t="shared" si="4720"/>
        <v>5.9373537765106565E-2</v>
      </c>
      <c r="AJ1231" s="34">
        <f t="shared" si="4720"/>
        <v>5.8126794883271105E-2</v>
      </c>
    </row>
    <row r="1232" spans="1:36" x14ac:dyDescent="0.2">
      <c r="A1232" s="2" t="str">
        <f t="shared" si="4703"/>
        <v>YE Jan-15</v>
      </c>
      <c r="B1232" s="34">
        <f t="shared" ref="B1232:AJ1232" si="4721">IF(OR(B810="C",B822="C"),"C",(B822/B810)-1)</f>
        <v>8.0765199457299985E-2</v>
      </c>
      <c r="C1232" s="34">
        <f t="shared" si="4721"/>
        <v>4.9902395878268946E-2</v>
      </c>
      <c r="D1232" s="34">
        <f t="shared" si="4721"/>
        <v>8.526381632706137E-2</v>
      </c>
      <c r="E1232" s="34">
        <f t="shared" si="4721"/>
        <v>6.4211790772094268E-2</v>
      </c>
      <c r="F1232" s="34">
        <f t="shared" si="4721"/>
        <v>-4.4113030844861179E-3</v>
      </c>
      <c r="G1232" s="34">
        <f t="shared" si="4721"/>
        <v>4.5746158864144792E-2</v>
      </c>
      <c r="H1232" s="34">
        <f t="shared" si="4721"/>
        <v>1.2213408020705474E-2</v>
      </c>
      <c r="I1232" s="34">
        <f t="shared" si="4721"/>
        <v>3.1067622358035285E-2</v>
      </c>
      <c r="J1232" s="34">
        <f t="shared" si="4721"/>
        <v>7.7112819918652153E-2</v>
      </c>
      <c r="K1232" s="34">
        <f t="shared" si="4721"/>
        <v>-6.9342529465508562E-2</v>
      </c>
      <c r="L1232" s="34">
        <f t="shared" si="4721"/>
        <v>4.9657500227426876E-3</v>
      </c>
      <c r="M1232" s="34">
        <f t="shared" si="4721"/>
        <v>3.7116943661214652E-2</v>
      </c>
      <c r="N1232" s="34">
        <f t="shared" si="4721"/>
        <v>5.3810321780531911E-2</v>
      </c>
      <c r="O1232" s="34">
        <f t="shared" si="4721"/>
        <v>2.9409095549782771E-2</v>
      </c>
      <c r="P1232" s="34">
        <f t="shared" si="4721"/>
        <v>2.5437655602680298E-3</v>
      </c>
      <c r="Q1232" s="34">
        <f t="shared" si="4721"/>
        <v>2.8911635102841338E-2</v>
      </c>
      <c r="R1232" s="34">
        <f t="shared" si="4721"/>
        <v>3.2404688220463607E-2</v>
      </c>
      <c r="S1232" s="34">
        <f t="shared" si="4721"/>
        <v>4.0477774560667701E-2</v>
      </c>
      <c r="T1232" s="34">
        <f t="shared" si="4721"/>
        <v>2.8485236015498794E-2</v>
      </c>
      <c r="U1232" s="34">
        <f t="shared" si="4721"/>
        <v>5.2060186864124613E-2</v>
      </c>
      <c r="V1232" s="34">
        <f t="shared" si="4721"/>
        <v>5.2761848638090525E-2</v>
      </c>
      <c r="W1232" s="34">
        <f t="shared" si="4721"/>
        <v>9.9079565242762069E-2</v>
      </c>
      <c r="X1232" s="34">
        <f t="shared" si="4721"/>
        <v>0.13641512904331532</v>
      </c>
      <c r="Y1232" s="34">
        <f t="shared" si="4721"/>
        <v>0.16798785128968663</v>
      </c>
      <c r="Z1232" s="34">
        <f t="shared" si="4721"/>
        <v>7.3259464868061119E-2</v>
      </c>
      <c r="AA1232" s="34">
        <f t="shared" si="4721"/>
        <v>0.10378274398458931</v>
      </c>
      <c r="AB1232" s="34">
        <f t="shared" si="4721"/>
        <v>6.2742702142496221E-2</v>
      </c>
      <c r="AC1232" s="34">
        <f t="shared" si="4721"/>
        <v>9.5561985469985844E-2</v>
      </c>
      <c r="AD1232" s="34">
        <f t="shared" si="4721"/>
        <v>0.10329701590191442</v>
      </c>
      <c r="AE1232" s="34">
        <f t="shared" si="4721"/>
        <v>6.6475298898498902E-2</v>
      </c>
      <c r="AF1232" s="34">
        <f t="shared" si="4721"/>
        <v>5.0862870452018649E-2</v>
      </c>
      <c r="AG1232" s="34">
        <f t="shared" si="4721"/>
        <v>7.6178847761748658E-2</v>
      </c>
      <c r="AH1232" s="34">
        <f t="shared" si="4721"/>
        <v>0.15490818561206887</v>
      </c>
      <c r="AI1232" s="34">
        <f t="shared" si="4721"/>
        <v>5.1349806781690432E-2</v>
      </c>
      <c r="AJ1232" s="34">
        <f t="shared" si="4721"/>
        <v>5.5062249996344459E-2</v>
      </c>
    </row>
    <row r="1233" spans="1:36" x14ac:dyDescent="0.2">
      <c r="A1233" s="2" t="str">
        <f t="shared" si="4703"/>
        <v>YE Feb-15</v>
      </c>
      <c r="B1233" s="34">
        <f t="shared" ref="B1233:AJ1233" si="4722">IF(OR(B811="C",B823="C"),"C",(B823/B811)-1)</f>
        <v>8.8742253744205524E-2</v>
      </c>
      <c r="C1233" s="34">
        <f t="shared" si="4722"/>
        <v>4.3213927355371995E-2</v>
      </c>
      <c r="D1233" s="34">
        <f t="shared" si="4722"/>
        <v>8.9184875680128339E-2</v>
      </c>
      <c r="E1233" s="34">
        <f t="shared" si="4722"/>
        <v>6.313817943680422E-2</v>
      </c>
      <c r="F1233" s="34">
        <f t="shared" si="4722"/>
        <v>-1.3193174303194E-2</v>
      </c>
      <c r="G1233" s="34">
        <f t="shared" si="4722"/>
        <v>5.3457065666881132E-2</v>
      </c>
      <c r="H1233" s="34">
        <f t="shared" si="4722"/>
        <v>4.9198507292416149E-3</v>
      </c>
      <c r="I1233" s="34">
        <f t="shared" si="4722"/>
        <v>4.459016694352913E-2</v>
      </c>
      <c r="J1233" s="34">
        <f t="shared" si="4722"/>
        <v>8.4042698990391296E-2</v>
      </c>
      <c r="K1233" s="34">
        <f t="shared" si="4722"/>
        <v>-6.8129872146766246E-2</v>
      </c>
      <c r="L1233" s="34">
        <f t="shared" si="4722"/>
        <v>1.3111345841087862E-2</v>
      </c>
      <c r="M1233" s="34">
        <f t="shared" si="4722"/>
        <v>2.3081979168166011E-2</v>
      </c>
      <c r="N1233" s="34">
        <f t="shared" si="4722"/>
        <v>4.3041719214199192E-2</v>
      </c>
      <c r="O1233" s="34">
        <f t="shared" si="4722"/>
        <v>5.7440758293838767E-2</v>
      </c>
      <c r="P1233" s="34">
        <f t="shared" si="4722"/>
        <v>-1.4467055628695102E-2</v>
      </c>
      <c r="Q1233" s="34">
        <f t="shared" si="4722"/>
        <v>3.4920838173287061E-2</v>
      </c>
      <c r="R1233" s="34">
        <f t="shared" si="4722"/>
        <v>3.5130986034864309E-2</v>
      </c>
      <c r="S1233" s="34">
        <f t="shared" si="4722"/>
        <v>4.089228802030509E-2</v>
      </c>
      <c r="T1233" s="34">
        <f t="shared" si="4722"/>
        <v>4.0002878940550435E-3</v>
      </c>
      <c r="U1233" s="34">
        <f t="shared" si="4722"/>
        <v>5.3973611812741407E-2</v>
      </c>
      <c r="V1233" s="34">
        <f t="shared" si="4722"/>
        <v>4.7000257537387125E-2</v>
      </c>
      <c r="W1233" s="34">
        <f t="shared" si="4722"/>
        <v>0.10783139762173732</v>
      </c>
      <c r="X1233" s="34">
        <f t="shared" si="4722"/>
        <v>0.13958551063487024</v>
      </c>
      <c r="Y1233" s="34">
        <f t="shared" si="4722"/>
        <v>0.15630772811240901</v>
      </c>
      <c r="Z1233" s="34">
        <f t="shared" si="4722"/>
        <v>6.9257322006006428E-2</v>
      </c>
      <c r="AA1233" s="34">
        <f t="shared" si="4722"/>
        <v>0.10791741404613475</v>
      </c>
      <c r="AB1233" s="34">
        <f t="shared" si="4722"/>
        <v>7.2288661293561596E-2</v>
      </c>
      <c r="AC1233" s="34">
        <f t="shared" si="4722"/>
        <v>8.5265605629842867E-2</v>
      </c>
      <c r="AD1233" s="34">
        <f t="shared" si="4722"/>
        <v>6.2742307301297817E-2</v>
      </c>
      <c r="AE1233" s="34">
        <f t="shared" si="4722"/>
        <v>4.0791515950891588E-2</v>
      </c>
      <c r="AF1233" s="34">
        <f t="shared" si="4722"/>
        <v>4.5459501354576659E-2</v>
      </c>
      <c r="AG1233" s="34">
        <f t="shared" si="4722"/>
        <v>6.8039648440050726E-2</v>
      </c>
      <c r="AH1233" s="34">
        <f t="shared" si="4722"/>
        <v>0.16546580185961179</v>
      </c>
      <c r="AI1233" s="34">
        <f t="shared" si="4722"/>
        <v>7.8462787848756488E-2</v>
      </c>
      <c r="AJ1233" s="34">
        <f t="shared" si="4722"/>
        <v>5.2601922970295423E-2</v>
      </c>
    </row>
    <row r="1234" spans="1:36" x14ac:dyDescent="0.2">
      <c r="A1234" s="2" t="str">
        <f t="shared" si="4703"/>
        <v>YE Mar-15</v>
      </c>
      <c r="B1234" s="34">
        <f t="shared" ref="B1234:AJ1234" si="4723">IF(OR(B812="C",B824="C"),"C",(B824/B812)-1)</f>
        <v>0.11327317485785371</v>
      </c>
      <c r="C1234" s="34">
        <f t="shared" si="4723"/>
        <v>5.0562280849889785E-2</v>
      </c>
      <c r="D1234" s="34">
        <f t="shared" si="4723"/>
        <v>0.10329545220736991</v>
      </c>
      <c r="E1234" s="34">
        <f t="shared" si="4723"/>
        <v>7.580627547253882E-2</v>
      </c>
      <c r="F1234" s="34">
        <f t="shared" si="4723"/>
        <v>-3.9475431172313336E-3</v>
      </c>
      <c r="G1234" s="34">
        <f t="shared" si="4723"/>
        <v>7.7768695336801974E-2</v>
      </c>
      <c r="H1234" s="34">
        <f t="shared" si="4723"/>
        <v>3.3208383707798106E-2</v>
      </c>
      <c r="I1234" s="34">
        <f t="shared" si="4723"/>
        <v>4.2224468040923169E-2</v>
      </c>
      <c r="J1234" s="34">
        <f t="shared" si="4723"/>
        <v>0.10044365681137379</v>
      </c>
      <c r="K1234" s="34">
        <f t="shared" si="4723"/>
        <v>-5.6039846309044461E-2</v>
      </c>
      <c r="L1234" s="34">
        <f t="shared" si="4723"/>
        <v>4.0720959866341389E-2</v>
      </c>
      <c r="M1234" s="34">
        <f t="shared" si="4723"/>
        <v>1.4096905790013547E-2</v>
      </c>
      <c r="N1234" s="34">
        <f t="shared" si="4723"/>
        <v>4.4328189178681976E-2</v>
      </c>
      <c r="O1234" s="34">
        <f t="shared" si="4723"/>
        <v>0.12017409575266402</v>
      </c>
      <c r="P1234" s="34">
        <f t="shared" si="4723"/>
        <v>-8.8993342707954781E-3</v>
      </c>
      <c r="Q1234" s="34">
        <f t="shared" si="4723"/>
        <v>6.0555399456776238E-2</v>
      </c>
      <c r="R1234" s="34">
        <f t="shared" si="4723"/>
        <v>4.136907289647529E-2</v>
      </c>
      <c r="S1234" s="34">
        <f t="shared" si="4723"/>
        <v>4.7149207389979519E-2</v>
      </c>
      <c r="T1234" s="34">
        <f t="shared" si="4723"/>
        <v>-1.0455422078342602E-3</v>
      </c>
      <c r="U1234" s="34">
        <f t="shared" si="4723"/>
        <v>6.1635260190668451E-2</v>
      </c>
      <c r="V1234" s="34">
        <f t="shared" si="4723"/>
        <v>5.2124018882119039E-2</v>
      </c>
      <c r="W1234" s="34">
        <f t="shared" si="4723"/>
        <v>0.1118899973038554</v>
      </c>
      <c r="X1234" s="34">
        <f t="shared" si="4723"/>
        <v>0.13410400596755556</v>
      </c>
      <c r="Y1234" s="34">
        <f t="shared" si="4723"/>
        <v>0.2102265833814343</v>
      </c>
      <c r="Z1234" s="34">
        <f t="shared" si="4723"/>
        <v>7.6072067609210814E-2</v>
      </c>
      <c r="AA1234" s="34">
        <f t="shared" si="4723"/>
        <v>0.12077851881301349</v>
      </c>
      <c r="AB1234" s="34">
        <f t="shared" si="4723"/>
        <v>9.9034055214156647E-2</v>
      </c>
      <c r="AC1234" s="34">
        <f t="shared" si="4723"/>
        <v>8.7284547321172523E-2</v>
      </c>
      <c r="AD1234" s="34">
        <f t="shared" si="4723"/>
        <v>3.6833665387045134E-2</v>
      </c>
      <c r="AE1234" s="34">
        <f t="shared" si="4723"/>
        <v>6.4273217446464637E-2</v>
      </c>
      <c r="AF1234" s="34">
        <f t="shared" si="4723"/>
        <v>5.8129534110807901E-2</v>
      </c>
      <c r="AG1234" s="34">
        <f t="shared" si="4723"/>
        <v>6.2902316556760152E-2</v>
      </c>
      <c r="AH1234" s="34">
        <f t="shared" si="4723"/>
        <v>0.16999405876830553</v>
      </c>
      <c r="AI1234" s="34">
        <f t="shared" si="4723"/>
        <v>8.2510719324922155E-2</v>
      </c>
      <c r="AJ1234" s="34">
        <f t="shared" si="4723"/>
        <v>6.3088718774913843E-2</v>
      </c>
    </row>
    <row r="1235" spans="1:36" x14ac:dyDescent="0.2">
      <c r="A1235" s="2" t="str">
        <f t="shared" si="4703"/>
        <v>YE Apr-15</v>
      </c>
      <c r="B1235" s="34">
        <f t="shared" ref="B1235:AJ1235" si="4724">IF(OR(B813="C",B825="C"),"C",(B825/B813)-1)</f>
        <v>8.4405703153199951E-2</v>
      </c>
      <c r="C1235" s="34">
        <f t="shared" si="4724"/>
        <v>5.1887572403073179E-2</v>
      </c>
      <c r="D1235" s="34">
        <f t="shared" si="4724"/>
        <v>8.7483891039730199E-2</v>
      </c>
      <c r="E1235" s="34">
        <f t="shared" si="4724"/>
        <v>6.5132349112701382E-2</v>
      </c>
      <c r="F1235" s="34">
        <f t="shared" si="4724"/>
        <v>-2.5402295681582143E-2</v>
      </c>
      <c r="G1235" s="34">
        <f t="shared" si="4724"/>
        <v>6.8356840057989698E-2</v>
      </c>
      <c r="H1235" s="34">
        <f t="shared" si="4724"/>
        <v>2.2028574533374146E-2</v>
      </c>
      <c r="I1235" s="34">
        <f t="shared" si="4724"/>
        <v>1.9472147175536358E-2</v>
      </c>
      <c r="J1235" s="34">
        <f t="shared" si="4724"/>
        <v>9.8982221507210699E-2</v>
      </c>
      <c r="K1235" s="34">
        <f t="shared" si="4724"/>
        <v>-5.8956947012362981E-2</v>
      </c>
      <c r="L1235" s="34">
        <f t="shared" si="4724"/>
        <v>4.1143722684698014E-2</v>
      </c>
      <c r="M1235" s="34">
        <f t="shared" si="4724"/>
        <v>2.4705564623135334E-3</v>
      </c>
      <c r="N1235" s="34">
        <f t="shared" si="4724"/>
        <v>4.6994021234491035E-2</v>
      </c>
      <c r="O1235" s="34">
        <f t="shared" si="4724"/>
        <v>0.11072430017584711</v>
      </c>
      <c r="P1235" s="34">
        <f t="shared" si="4724"/>
        <v>-2.2714493456131857E-2</v>
      </c>
      <c r="Q1235" s="34">
        <f t="shared" si="4724"/>
        <v>2.9779001481860856E-2</v>
      </c>
      <c r="R1235" s="34">
        <f t="shared" si="4724"/>
        <v>4.6681809759174797E-2</v>
      </c>
      <c r="S1235" s="34">
        <f t="shared" si="4724"/>
        <v>5.4133042739392012E-2</v>
      </c>
      <c r="T1235" s="34">
        <f t="shared" si="4724"/>
        <v>-2.1429109639189647E-2</v>
      </c>
      <c r="U1235" s="34">
        <f t="shared" si="4724"/>
        <v>4.9377134577291315E-2</v>
      </c>
      <c r="V1235" s="34">
        <f t="shared" si="4724"/>
        <v>4.8047381429837221E-2</v>
      </c>
      <c r="W1235" s="34">
        <f t="shared" si="4724"/>
        <v>8.017193499311781E-2</v>
      </c>
      <c r="X1235" s="34">
        <f t="shared" si="4724"/>
        <v>0.11723266041179259</v>
      </c>
      <c r="Y1235" s="34">
        <f t="shared" si="4724"/>
        <v>0.17688538901459139</v>
      </c>
      <c r="Z1235" s="34">
        <f t="shared" si="4724"/>
        <v>6.6823550624550032E-2</v>
      </c>
      <c r="AA1235" s="34">
        <f t="shared" si="4724"/>
        <v>0.10368324546120999</v>
      </c>
      <c r="AB1235" s="34">
        <f t="shared" si="4724"/>
        <v>6.9194882482846776E-2</v>
      </c>
      <c r="AC1235" s="34">
        <f t="shared" si="4724"/>
        <v>6.8927221483456202E-2</v>
      </c>
      <c r="AD1235" s="34">
        <f t="shared" si="4724"/>
        <v>1.6493372489880143E-2</v>
      </c>
      <c r="AE1235" s="34">
        <f t="shared" si="4724"/>
        <v>1.1688256054200208E-2</v>
      </c>
      <c r="AF1235" s="34">
        <f t="shared" si="4724"/>
        <v>6.1844567509546478E-2</v>
      </c>
      <c r="AG1235" s="34">
        <f t="shared" si="4724"/>
        <v>3.8349263756135343E-2</v>
      </c>
      <c r="AH1235" s="34">
        <f t="shared" si="4724"/>
        <v>0.14719754450258327</v>
      </c>
      <c r="AI1235" s="34">
        <f t="shared" si="4724"/>
        <v>9.2370633433078053E-2</v>
      </c>
      <c r="AJ1235" s="34">
        <f t="shared" si="4724"/>
        <v>5.3894446923547834E-2</v>
      </c>
    </row>
    <row r="1236" spans="1:36" x14ac:dyDescent="0.2">
      <c r="A1236" s="2" t="str">
        <f t="shared" si="4703"/>
        <v>YE May-15</v>
      </c>
      <c r="B1236" s="34">
        <f t="shared" ref="B1236:AJ1236" si="4725">IF(OR(B814="C",B826="C"),"C",(B826/B814)-1)</f>
        <v>7.0664397859578898E-2</v>
      </c>
      <c r="C1236" s="34">
        <f t="shared" si="4725"/>
        <v>4.5012880463204175E-2</v>
      </c>
      <c r="D1236" s="34">
        <f t="shared" si="4725"/>
        <v>9.3834648451301295E-2</v>
      </c>
      <c r="E1236" s="34">
        <f t="shared" si="4725"/>
        <v>5.0391850662350413E-2</v>
      </c>
      <c r="F1236" s="34">
        <f t="shared" si="4725"/>
        <v>-3.4257121563582515E-2</v>
      </c>
      <c r="G1236" s="34">
        <f t="shared" si="4725"/>
        <v>7.2605200624320521E-2</v>
      </c>
      <c r="H1236" s="34">
        <f t="shared" si="4725"/>
        <v>2.0461219821323651E-2</v>
      </c>
      <c r="I1236" s="34">
        <f t="shared" si="4725"/>
        <v>2.6479070571431063E-2</v>
      </c>
      <c r="J1236" s="34">
        <f t="shared" si="4725"/>
        <v>8.591589099742647E-2</v>
      </c>
      <c r="K1236" s="34">
        <f t="shared" si="4725"/>
        <v>-5.7314084934242615E-2</v>
      </c>
      <c r="L1236" s="34">
        <f t="shared" si="4725"/>
        <v>5.3928550483004711E-2</v>
      </c>
      <c r="M1236" s="34">
        <f t="shared" si="4725"/>
        <v>-3.3460547057824197E-3</v>
      </c>
      <c r="N1236" s="34">
        <f t="shared" si="4725"/>
        <v>5.7137344789043087E-2</v>
      </c>
      <c r="O1236" s="34">
        <f t="shared" si="4725"/>
        <v>9.756282786741588E-2</v>
      </c>
      <c r="P1236" s="34">
        <f t="shared" si="4725"/>
        <v>-2.7089928733538549E-2</v>
      </c>
      <c r="Q1236" s="34">
        <f t="shared" si="4725"/>
        <v>2.6786728909939717E-2</v>
      </c>
      <c r="R1236" s="34">
        <f t="shared" si="4725"/>
        <v>5.652288627291191E-2</v>
      </c>
      <c r="S1236" s="34">
        <f t="shared" si="4725"/>
        <v>6.356011336113454E-2</v>
      </c>
      <c r="T1236" s="34">
        <f t="shared" si="4725"/>
        <v>-2.2493643439873923E-2</v>
      </c>
      <c r="U1236" s="34">
        <f t="shared" si="4725"/>
        <v>4.5663930468372804E-2</v>
      </c>
      <c r="V1236" s="34">
        <f t="shared" si="4725"/>
        <v>4.6122332788751885E-2</v>
      </c>
      <c r="W1236" s="34">
        <f t="shared" si="4725"/>
        <v>6.4548361908807861E-2</v>
      </c>
      <c r="X1236" s="34">
        <f t="shared" si="4725"/>
        <v>0.1147183949577657</v>
      </c>
      <c r="Y1236" s="34">
        <f t="shared" si="4725"/>
        <v>0.16271921071887463</v>
      </c>
      <c r="Z1236" s="34">
        <f t="shared" si="4725"/>
        <v>6.3099715322188832E-2</v>
      </c>
      <c r="AA1236" s="34">
        <f t="shared" si="4725"/>
        <v>0.10941650086416055</v>
      </c>
      <c r="AB1236" s="34">
        <f t="shared" si="4725"/>
        <v>7.3899375938801803E-2</v>
      </c>
      <c r="AC1236" s="34">
        <f t="shared" si="4725"/>
        <v>7.4646378142673386E-2</v>
      </c>
      <c r="AD1236" s="34">
        <f t="shared" si="4725"/>
        <v>6.7309131097921249E-3</v>
      </c>
      <c r="AE1236" s="34">
        <f t="shared" si="4725"/>
        <v>8.5991578076742847E-3</v>
      </c>
      <c r="AF1236" s="34">
        <f t="shared" si="4725"/>
        <v>5.8332516830773784E-2</v>
      </c>
      <c r="AG1236" s="34">
        <f t="shared" si="4725"/>
        <v>3.2415847176932688E-2</v>
      </c>
      <c r="AH1236" s="34">
        <f t="shared" si="4725"/>
        <v>0.13623231286005177</v>
      </c>
      <c r="AI1236" s="34">
        <f t="shared" si="4725"/>
        <v>9.7320775696097206E-2</v>
      </c>
      <c r="AJ1236" s="34">
        <f t="shared" si="4725"/>
        <v>5.2150296266339158E-2</v>
      </c>
    </row>
    <row r="1237" spans="1:36" x14ac:dyDescent="0.2">
      <c r="A1237" s="2" t="str">
        <f t="shared" si="4703"/>
        <v>YE Jun-15</v>
      </c>
      <c r="B1237" s="34">
        <f t="shared" ref="B1237:AJ1237" si="4726">IF(OR(B815="C",B827="C"),"C",(B827/B815)-1)</f>
        <v>6.8997797525509164E-2</v>
      </c>
      <c r="C1237" s="34">
        <f t="shared" si="4726"/>
        <v>3.9478923773880403E-2</v>
      </c>
      <c r="D1237" s="34">
        <f t="shared" si="4726"/>
        <v>9.1579055520936592E-2</v>
      </c>
      <c r="E1237" s="34">
        <f t="shared" si="4726"/>
        <v>4.2837702111052645E-2</v>
      </c>
      <c r="F1237" s="34">
        <f t="shared" si="4726"/>
        <v>-3.7493811661155285E-2</v>
      </c>
      <c r="G1237" s="34">
        <f t="shared" si="4726"/>
        <v>8.6196973455718195E-2</v>
      </c>
      <c r="H1237" s="34">
        <f t="shared" si="4726"/>
        <v>2.5269265204256985E-2</v>
      </c>
      <c r="I1237" s="34">
        <f t="shared" si="4726"/>
        <v>2.8682986114260345E-2</v>
      </c>
      <c r="J1237" s="34">
        <f t="shared" si="4726"/>
        <v>8.1899275060711041E-2</v>
      </c>
      <c r="K1237" s="34">
        <f t="shared" si="4726"/>
        <v>-3.5194679468706136E-2</v>
      </c>
      <c r="L1237" s="34">
        <f t="shared" si="4726"/>
        <v>6.4529847220034631E-2</v>
      </c>
      <c r="M1237" s="34">
        <f t="shared" si="4726"/>
        <v>-3.9441620344700112E-3</v>
      </c>
      <c r="N1237" s="34">
        <f t="shared" si="4726"/>
        <v>7.2415679583465176E-2</v>
      </c>
      <c r="O1237" s="34">
        <f t="shared" si="4726"/>
        <v>0.10293122690552869</v>
      </c>
      <c r="P1237" s="34">
        <f t="shared" si="4726"/>
        <v>-2.9358391490265312E-2</v>
      </c>
      <c r="Q1237" s="34">
        <f t="shared" si="4726"/>
        <v>2.4078148296301727E-2</v>
      </c>
      <c r="R1237" s="34">
        <f t="shared" si="4726"/>
        <v>6.499228276195268E-2</v>
      </c>
      <c r="S1237" s="34">
        <f t="shared" si="4726"/>
        <v>7.340294572577255E-2</v>
      </c>
      <c r="T1237" s="34">
        <f t="shared" si="4726"/>
        <v>-1.7088564429869724E-2</v>
      </c>
      <c r="U1237" s="34">
        <f t="shared" si="4726"/>
        <v>4.7762513184930855E-2</v>
      </c>
      <c r="V1237" s="34">
        <f t="shared" si="4726"/>
        <v>5.1524625416376368E-2</v>
      </c>
      <c r="W1237" s="34">
        <f t="shared" si="4726"/>
        <v>5.7091138607376246E-2</v>
      </c>
      <c r="X1237" s="34">
        <f t="shared" si="4726"/>
        <v>0.11086878004056344</v>
      </c>
      <c r="Y1237" s="34">
        <f t="shared" si="4726"/>
        <v>0.15747709395724208</v>
      </c>
      <c r="Z1237" s="34">
        <f t="shared" si="4726"/>
        <v>6.5843396435302903E-2</v>
      </c>
      <c r="AA1237" s="34">
        <f t="shared" si="4726"/>
        <v>0.11110769911069629</v>
      </c>
      <c r="AB1237" s="34">
        <f t="shared" si="4726"/>
        <v>7.9374453125724553E-2</v>
      </c>
      <c r="AC1237" s="34">
        <f t="shared" si="4726"/>
        <v>7.3929162280817806E-2</v>
      </c>
      <c r="AD1237" s="34">
        <f t="shared" si="4726"/>
        <v>-4.7945580073806005E-3</v>
      </c>
      <c r="AE1237" s="34">
        <f t="shared" si="4726"/>
        <v>9.9830027958924816E-4</v>
      </c>
      <c r="AF1237" s="34">
        <f t="shared" si="4726"/>
        <v>5.4456127462234161E-2</v>
      </c>
      <c r="AG1237" s="34">
        <f t="shared" si="4726"/>
        <v>3.2599073729585593E-2</v>
      </c>
      <c r="AH1237" s="34">
        <f t="shared" si="4726"/>
        <v>0.13558569100617146</v>
      </c>
      <c r="AI1237" s="34">
        <f t="shared" si="4726"/>
        <v>0.10187826554902402</v>
      </c>
      <c r="AJ1237" s="34">
        <f t="shared" si="4726"/>
        <v>5.326303186645176E-2</v>
      </c>
    </row>
    <row r="1238" spans="1:36" x14ac:dyDescent="0.2">
      <c r="A1238" s="2" t="str">
        <f t="shared" si="4703"/>
        <v>YE Jul-15</v>
      </c>
      <c r="B1238" s="34">
        <f t="shared" ref="B1238:AJ1238" si="4727">IF(OR(B816="C",B828="C"),"C",(B828/B816)-1)</f>
        <v>6.5998891996537967E-2</v>
      </c>
      <c r="C1238" s="34">
        <f t="shared" si="4727"/>
        <v>3.8540584134092226E-2</v>
      </c>
      <c r="D1238" s="34">
        <f t="shared" si="4727"/>
        <v>0.10063602940686556</v>
      </c>
      <c r="E1238" s="34">
        <f t="shared" si="4727"/>
        <v>4.4101833749073061E-2</v>
      </c>
      <c r="F1238" s="34">
        <f t="shared" si="4727"/>
        <v>-3.4971394827922442E-2</v>
      </c>
      <c r="G1238" s="34">
        <f t="shared" si="4727"/>
        <v>8.8310889310639462E-2</v>
      </c>
      <c r="H1238" s="34">
        <f t="shared" si="4727"/>
        <v>3.7132759345466892E-2</v>
      </c>
      <c r="I1238" s="34">
        <f t="shared" si="4727"/>
        <v>2.8903503441321865E-2</v>
      </c>
      <c r="J1238" s="34">
        <f t="shared" si="4727"/>
        <v>5.4881030226982208E-2</v>
      </c>
      <c r="K1238" s="34">
        <f t="shared" si="4727"/>
        <v>-2.7464739683092487E-2</v>
      </c>
      <c r="L1238" s="34">
        <f t="shared" si="4727"/>
        <v>7.6182895532755701E-2</v>
      </c>
      <c r="M1238" s="34">
        <f t="shared" si="4727"/>
        <v>2.0233333333333325E-2</v>
      </c>
      <c r="N1238" s="34">
        <f t="shared" si="4727"/>
        <v>8.525804095408418E-2</v>
      </c>
      <c r="O1238" s="34">
        <f t="shared" si="4727"/>
        <v>0.11463654280411628</v>
      </c>
      <c r="P1238" s="34">
        <f t="shared" si="4727"/>
        <v>-2.555793098778214E-2</v>
      </c>
      <c r="Q1238" s="34">
        <f t="shared" si="4727"/>
        <v>1.3458852879100869E-2</v>
      </c>
      <c r="R1238" s="34">
        <f t="shared" si="4727"/>
        <v>7.5874599204255766E-2</v>
      </c>
      <c r="S1238" s="34">
        <f t="shared" si="4727"/>
        <v>8.291766644853249E-2</v>
      </c>
      <c r="T1238" s="34">
        <f t="shared" si="4727"/>
        <v>-1.5093561890142104E-2</v>
      </c>
      <c r="U1238" s="34">
        <f t="shared" si="4727"/>
        <v>4.8112330714384477E-2</v>
      </c>
      <c r="V1238" s="34">
        <f t="shared" si="4727"/>
        <v>5.1465229787403421E-2</v>
      </c>
      <c r="W1238" s="34">
        <f t="shared" si="4727"/>
        <v>4.8606968406504247E-2</v>
      </c>
      <c r="X1238" s="34">
        <f t="shared" si="4727"/>
        <v>0.10744664299401885</v>
      </c>
      <c r="Y1238" s="34">
        <f t="shared" si="4727"/>
        <v>0.12157861882726517</v>
      </c>
      <c r="Z1238" s="34">
        <f t="shared" si="4727"/>
        <v>6.2450581336956246E-2</v>
      </c>
      <c r="AA1238" s="34">
        <f t="shared" si="4727"/>
        <v>0.10699955261023963</v>
      </c>
      <c r="AB1238" s="34">
        <f t="shared" si="4727"/>
        <v>8.7375726355344963E-2</v>
      </c>
      <c r="AC1238" s="34">
        <f t="shared" si="4727"/>
        <v>6.0247902509912521E-2</v>
      </c>
      <c r="AD1238" s="34">
        <f t="shared" si="4727"/>
        <v>-8.1912647312745168E-3</v>
      </c>
      <c r="AE1238" s="34">
        <f t="shared" si="4727"/>
        <v>-2.2150749764644262E-2</v>
      </c>
      <c r="AF1238" s="34">
        <f t="shared" si="4727"/>
        <v>4.4445352591234721E-2</v>
      </c>
      <c r="AG1238" s="34">
        <f t="shared" si="4727"/>
        <v>3.3682404752150674E-2</v>
      </c>
      <c r="AH1238" s="34">
        <f t="shared" si="4727"/>
        <v>0.13861394686292705</v>
      </c>
      <c r="AI1238" s="34">
        <f t="shared" si="4727"/>
        <v>9.0690293788906029E-2</v>
      </c>
      <c r="AJ1238" s="34">
        <f t="shared" si="4727"/>
        <v>5.3079105618119016E-2</v>
      </c>
    </row>
    <row r="1239" spans="1:36" x14ac:dyDescent="0.2">
      <c r="A1239" s="2" t="str">
        <f t="shared" si="4703"/>
        <v>YE Aug-15</v>
      </c>
      <c r="B1239" s="34">
        <f t="shared" ref="B1239:AJ1239" si="4728">IF(OR(B817="C",B829="C"),"C",(B829/B817)-1)</f>
        <v>6.0388087829250203E-2</v>
      </c>
      <c r="C1239" s="34">
        <f t="shared" si="4728"/>
        <v>3.4941018733778639E-2</v>
      </c>
      <c r="D1239" s="34">
        <f t="shared" si="4728"/>
        <v>9.5018467257301564E-2</v>
      </c>
      <c r="E1239" s="34">
        <f t="shared" si="4728"/>
        <v>5.1095376856026054E-2</v>
      </c>
      <c r="F1239" s="34">
        <f t="shared" si="4728"/>
        <v>-3.2108395436403536E-2</v>
      </c>
      <c r="G1239" s="34">
        <f t="shared" si="4728"/>
        <v>8.8178943554496625E-2</v>
      </c>
      <c r="H1239" s="34">
        <f t="shared" si="4728"/>
        <v>3.6299124092884494E-2</v>
      </c>
      <c r="I1239" s="34">
        <f t="shared" si="4728"/>
        <v>3.8882160481553019E-2</v>
      </c>
      <c r="J1239" s="34">
        <f t="shared" si="4728"/>
        <v>3.8981170632024442E-2</v>
      </c>
      <c r="K1239" s="34">
        <f t="shared" si="4728"/>
        <v>-1.3411938098747189E-2</v>
      </c>
      <c r="L1239" s="34">
        <f t="shared" si="4728"/>
        <v>8.083262176305972E-2</v>
      </c>
      <c r="M1239" s="34">
        <f t="shared" si="4728"/>
        <v>2.6566856776949699E-2</v>
      </c>
      <c r="N1239" s="34">
        <f t="shared" si="4728"/>
        <v>9.8633478824065479E-2</v>
      </c>
      <c r="O1239" s="34">
        <f t="shared" si="4728"/>
        <v>0.13754452186822097</v>
      </c>
      <c r="P1239" s="34">
        <f t="shared" si="4728"/>
        <v>-2.2128541074773356E-2</v>
      </c>
      <c r="Q1239" s="34">
        <f t="shared" si="4728"/>
        <v>1.5177605481428103E-2</v>
      </c>
      <c r="R1239" s="34">
        <f t="shared" si="4728"/>
        <v>7.3144688337801522E-2</v>
      </c>
      <c r="S1239" s="34">
        <f t="shared" si="4728"/>
        <v>7.9470834481151664E-2</v>
      </c>
      <c r="T1239" s="34">
        <f t="shared" si="4728"/>
        <v>-4.8393683831740031E-3</v>
      </c>
      <c r="U1239" s="34">
        <f t="shared" si="4728"/>
        <v>5.9516489546265205E-2</v>
      </c>
      <c r="V1239" s="34">
        <f t="shared" si="4728"/>
        <v>5.2684789277774868E-2</v>
      </c>
      <c r="W1239" s="34">
        <f t="shared" si="4728"/>
        <v>3.9537659252988133E-2</v>
      </c>
      <c r="X1239" s="34">
        <f t="shared" si="4728"/>
        <v>0.10499205822272617</v>
      </c>
      <c r="Y1239" s="34">
        <f t="shared" si="4728"/>
        <v>9.418359916609309E-2</v>
      </c>
      <c r="Z1239" s="34">
        <f t="shared" si="4728"/>
        <v>6.0575384329358162E-2</v>
      </c>
      <c r="AA1239" s="34">
        <f t="shared" si="4728"/>
        <v>0.10528440082257395</v>
      </c>
      <c r="AB1239" s="34">
        <f t="shared" si="4728"/>
        <v>9.79653153167237E-2</v>
      </c>
      <c r="AC1239" s="34">
        <f t="shared" si="4728"/>
        <v>6.5852398340491947E-2</v>
      </c>
      <c r="AD1239" s="34">
        <f t="shared" si="4728"/>
        <v>-7.2874304192290795E-3</v>
      </c>
      <c r="AE1239" s="34">
        <f t="shared" si="4728"/>
        <v>-3.5366293756766476E-2</v>
      </c>
      <c r="AF1239" s="34">
        <f t="shared" si="4728"/>
        <v>4.2709738858923707E-2</v>
      </c>
      <c r="AG1239" s="34">
        <f t="shared" si="4728"/>
        <v>2.4333660501459464E-2</v>
      </c>
      <c r="AH1239" s="34">
        <f t="shared" si="4728"/>
        <v>0.14418733151020824</v>
      </c>
      <c r="AI1239" s="34">
        <f t="shared" si="4728"/>
        <v>7.9944885971438451E-2</v>
      </c>
      <c r="AJ1239" s="34">
        <f t="shared" si="4728"/>
        <v>5.3567864712617652E-2</v>
      </c>
    </row>
    <row r="1240" spans="1:36" x14ac:dyDescent="0.2">
      <c r="A1240" s="2" t="str">
        <f t="shared" si="4703"/>
        <v>YE Sep-15</v>
      </c>
      <c r="B1240" s="34">
        <f t="shared" ref="B1240:AJ1240" si="4729">IF(OR(B818="C",B830="C"),"C",(B830/B818)-1)</f>
        <v>6.1083589887398926E-2</v>
      </c>
      <c r="C1240" s="34">
        <f t="shared" si="4729"/>
        <v>3.0146363257934183E-2</v>
      </c>
      <c r="D1240" s="34">
        <f t="shared" si="4729"/>
        <v>9.4837748592969451E-2</v>
      </c>
      <c r="E1240" s="34">
        <f t="shared" si="4729"/>
        <v>6.839253502539866E-2</v>
      </c>
      <c r="F1240" s="34">
        <f t="shared" si="4729"/>
        <v>-3.728374954759317E-2</v>
      </c>
      <c r="G1240" s="34">
        <f t="shared" si="4729"/>
        <v>8.4507272840386172E-2</v>
      </c>
      <c r="H1240" s="34">
        <f t="shared" si="4729"/>
        <v>3.0346062802654172E-2</v>
      </c>
      <c r="I1240" s="34">
        <f t="shared" si="4729"/>
        <v>3.3705734129313658E-2</v>
      </c>
      <c r="J1240" s="34">
        <f t="shared" si="4729"/>
        <v>4.5603874352908136E-2</v>
      </c>
      <c r="K1240" s="34">
        <f t="shared" si="4729"/>
        <v>-5.1644260820405963E-3</v>
      </c>
      <c r="L1240" s="34">
        <f t="shared" si="4729"/>
        <v>7.2927620810056659E-2</v>
      </c>
      <c r="M1240" s="34">
        <f t="shared" si="4729"/>
        <v>1.3074966763561902E-2</v>
      </c>
      <c r="N1240" s="34">
        <f t="shared" si="4729"/>
        <v>9.7321480690811146E-2</v>
      </c>
      <c r="O1240" s="34">
        <f t="shared" si="4729"/>
        <v>0.13761032334822421</v>
      </c>
      <c r="P1240" s="34">
        <f t="shared" si="4729"/>
        <v>-3.8693161756051531E-3</v>
      </c>
      <c r="Q1240" s="34">
        <f t="shared" si="4729"/>
        <v>1.6418090237035887E-3</v>
      </c>
      <c r="R1240" s="34">
        <f t="shared" si="4729"/>
        <v>5.965875579098201E-2</v>
      </c>
      <c r="S1240" s="34">
        <f t="shared" si="4729"/>
        <v>6.4624621934741278E-2</v>
      </c>
      <c r="T1240" s="34">
        <f t="shared" si="4729"/>
        <v>-3.4103502918980677E-3</v>
      </c>
      <c r="U1240" s="34">
        <f t="shared" si="4729"/>
        <v>6.6673187482620078E-2</v>
      </c>
      <c r="V1240" s="34">
        <f t="shared" si="4729"/>
        <v>5.8997339898959833E-2</v>
      </c>
      <c r="W1240" s="34">
        <f t="shared" si="4729"/>
        <v>3.6265023976996158E-2</v>
      </c>
      <c r="X1240" s="34">
        <f t="shared" si="4729"/>
        <v>0.1200079759002699</v>
      </c>
      <c r="Y1240" s="34">
        <f t="shared" si="4729"/>
        <v>9.202387016956548E-2</v>
      </c>
      <c r="Z1240" s="34">
        <f t="shared" si="4729"/>
        <v>6.6585416199726355E-2</v>
      </c>
      <c r="AA1240" s="34">
        <f t="shared" si="4729"/>
        <v>9.6207201189424385E-2</v>
      </c>
      <c r="AB1240" s="34">
        <f t="shared" si="4729"/>
        <v>0.11404629466864225</v>
      </c>
      <c r="AC1240" s="34">
        <f t="shared" si="4729"/>
        <v>6.8819756104087748E-2</v>
      </c>
      <c r="AD1240" s="34">
        <f t="shared" si="4729"/>
        <v>-5.5436035243895398E-3</v>
      </c>
      <c r="AE1240" s="34">
        <f t="shared" si="4729"/>
        <v>-4.0029474248310937E-2</v>
      </c>
      <c r="AF1240" s="34">
        <f t="shared" si="4729"/>
        <v>5.1660121218897403E-2</v>
      </c>
      <c r="AG1240" s="34">
        <f t="shared" si="4729"/>
        <v>1.0979729729729826E-2</v>
      </c>
      <c r="AH1240" s="34">
        <f t="shared" si="4729"/>
        <v>0.1502215825974178</v>
      </c>
      <c r="AI1240" s="34">
        <f t="shared" si="4729"/>
        <v>5.9769836015414635E-2</v>
      </c>
      <c r="AJ1240" s="34">
        <f t="shared" si="4729"/>
        <v>5.2896808675678031E-2</v>
      </c>
    </row>
    <row r="1241" spans="1:36" x14ac:dyDescent="0.2">
      <c r="A1241" s="2" t="str">
        <f t="shared" si="4703"/>
        <v>YE Oct-15</v>
      </c>
      <c r="B1241" s="34">
        <f t="shared" ref="B1241:AJ1241" si="4730">IF(OR(B819="C",B831="C"),"C",(B831/B819)-1)</f>
        <v>5.5993750608882564E-2</v>
      </c>
      <c r="C1241" s="34">
        <f t="shared" si="4730"/>
        <v>2.5295329420176094E-2</v>
      </c>
      <c r="D1241" s="34">
        <f t="shared" si="4730"/>
        <v>9.2176203135481583E-2</v>
      </c>
      <c r="E1241" s="34">
        <f t="shared" si="4730"/>
        <v>6.7504510722499411E-2</v>
      </c>
      <c r="F1241" s="34">
        <f t="shared" si="4730"/>
        <v>-3.8673069627706558E-2</v>
      </c>
      <c r="G1241" s="34">
        <f t="shared" si="4730"/>
        <v>7.4323773467958709E-2</v>
      </c>
      <c r="H1241" s="34">
        <f t="shared" si="4730"/>
        <v>2.6058371408181458E-2</v>
      </c>
      <c r="I1241" s="34">
        <f t="shared" si="4730"/>
        <v>2.6845186334011562E-2</v>
      </c>
      <c r="J1241" s="34">
        <f t="shared" si="4730"/>
        <v>4.2671883766428165E-2</v>
      </c>
      <c r="K1241" s="34">
        <f t="shared" si="4730"/>
        <v>1.0133706133276021E-2</v>
      </c>
      <c r="L1241" s="34">
        <f t="shared" si="4730"/>
        <v>8.0871528948283311E-2</v>
      </c>
      <c r="M1241" s="34">
        <f t="shared" si="4730"/>
        <v>2.0401339367709159E-2</v>
      </c>
      <c r="N1241" s="34">
        <f t="shared" si="4730"/>
        <v>8.0171724416524537E-2</v>
      </c>
      <c r="O1241" s="34">
        <f t="shared" si="4730"/>
        <v>0.10026554447870017</v>
      </c>
      <c r="P1241" s="34">
        <f t="shared" si="4730"/>
        <v>1.284838998875637E-2</v>
      </c>
      <c r="Q1241" s="34">
        <f t="shared" si="4730"/>
        <v>-7.7122189915609374E-3</v>
      </c>
      <c r="R1241" s="34">
        <f t="shared" si="4730"/>
        <v>5.6734783003827172E-2</v>
      </c>
      <c r="S1241" s="34">
        <f t="shared" si="4730"/>
        <v>5.7518780470862119E-2</v>
      </c>
      <c r="T1241" s="34">
        <f t="shared" si="4730"/>
        <v>-9.6736112784160389E-3</v>
      </c>
      <c r="U1241" s="34">
        <f t="shared" si="4730"/>
        <v>7.3234021095095914E-2</v>
      </c>
      <c r="V1241" s="34">
        <f t="shared" si="4730"/>
        <v>5.689878992287789E-2</v>
      </c>
      <c r="W1241" s="34">
        <f t="shared" si="4730"/>
        <v>3.14753603589224E-2</v>
      </c>
      <c r="X1241" s="34">
        <f t="shared" si="4730"/>
        <v>0.1267724327751234</v>
      </c>
      <c r="Y1241" s="34">
        <f t="shared" si="4730"/>
        <v>8.185465511438994E-2</v>
      </c>
      <c r="Z1241" s="34">
        <f t="shared" si="4730"/>
        <v>6.4800788333068571E-2</v>
      </c>
      <c r="AA1241" s="34">
        <f t="shared" si="4730"/>
        <v>8.2836273192243848E-2</v>
      </c>
      <c r="AB1241" s="34">
        <f t="shared" si="4730"/>
        <v>0.10498103415402404</v>
      </c>
      <c r="AC1241" s="34">
        <f t="shared" si="4730"/>
        <v>6.9581022165355E-2</v>
      </c>
      <c r="AD1241" s="34">
        <f t="shared" si="4730"/>
        <v>1.6492756293011501E-2</v>
      </c>
      <c r="AE1241" s="34">
        <f t="shared" si="4730"/>
        <v>-4.5497433273096521E-2</v>
      </c>
      <c r="AF1241" s="34">
        <f t="shared" si="4730"/>
        <v>3.1069585638987984E-2</v>
      </c>
      <c r="AG1241" s="34">
        <f t="shared" si="4730"/>
        <v>1.4599921763599921E-2</v>
      </c>
      <c r="AH1241" s="34">
        <f t="shared" si="4730"/>
        <v>0.13802809698638185</v>
      </c>
      <c r="AI1241" s="34">
        <f t="shared" si="4730"/>
        <v>4.4343121981818889E-2</v>
      </c>
      <c r="AJ1241" s="34">
        <f t="shared" si="4730"/>
        <v>4.946394680485322E-2</v>
      </c>
    </row>
    <row r="1242" spans="1:36" x14ac:dyDescent="0.2">
      <c r="A1242" s="2" t="str">
        <f t="shared" si="4703"/>
        <v>YE Nov-15</v>
      </c>
      <c r="B1242" s="34">
        <f t="shared" ref="B1242:AJ1242" si="4731">IF(OR(B820="C",B832="C"),"C",(B832/B820)-1)</f>
        <v>4.4500230922690953E-2</v>
      </c>
      <c r="C1242" s="34">
        <f t="shared" si="4731"/>
        <v>2.0205575129877085E-2</v>
      </c>
      <c r="D1242" s="34">
        <f t="shared" si="4731"/>
        <v>8.8983552550258915E-2</v>
      </c>
      <c r="E1242" s="34">
        <f t="shared" si="4731"/>
        <v>7.5306353412117222E-2</v>
      </c>
      <c r="F1242" s="34">
        <f t="shared" si="4731"/>
        <v>-2.1931353337968806E-2</v>
      </c>
      <c r="G1242" s="34">
        <f t="shared" si="4731"/>
        <v>7.1786513691377785E-2</v>
      </c>
      <c r="H1242" s="34">
        <f t="shared" si="4731"/>
        <v>2.5814300475262453E-2</v>
      </c>
      <c r="I1242" s="34">
        <f t="shared" si="4731"/>
        <v>2.9517082492454438E-2</v>
      </c>
      <c r="J1242" s="34">
        <f t="shared" si="4731"/>
        <v>2.6822001021076236E-2</v>
      </c>
      <c r="K1242" s="34">
        <f t="shared" si="4731"/>
        <v>2.0181974559775551E-2</v>
      </c>
      <c r="L1242" s="34">
        <f t="shared" si="4731"/>
        <v>7.2198771701653452E-2</v>
      </c>
      <c r="M1242" s="34">
        <f t="shared" si="4731"/>
        <v>3.1480758999822722E-2</v>
      </c>
      <c r="N1242" s="34">
        <f t="shared" si="4731"/>
        <v>8.4362351508769695E-2</v>
      </c>
      <c r="O1242" s="34">
        <f t="shared" si="4731"/>
        <v>9.0942715280035058E-2</v>
      </c>
      <c r="P1242" s="34">
        <f t="shared" si="4731"/>
        <v>2.4351363236587487E-2</v>
      </c>
      <c r="Q1242" s="34">
        <f t="shared" si="4731"/>
        <v>1.1627803369835377E-2</v>
      </c>
      <c r="R1242" s="34">
        <f t="shared" si="4731"/>
        <v>5.7065307419618794E-2</v>
      </c>
      <c r="S1242" s="34">
        <f t="shared" si="4731"/>
        <v>5.0768248148673978E-2</v>
      </c>
      <c r="T1242" s="34">
        <f t="shared" si="4731"/>
        <v>-1.6066222539121378E-2</v>
      </c>
      <c r="U1242" s="34">
        <f t="shared" si="4731"/>
        <v>7.6720628150446002E-2</v>
      </c>
      <c r="V1242" s="34">
        <f t="shared" si="4731"/>
        <v>5.7167937742047314E-2</v>
      </c>
      <c r="W1242" s="34">
        <f t="shared" si="4731"/>
        <v>2.835692065275941E-2</v>
      </c>
      <c r="X1242" s="34">
        <f t="shared" si="4731"/>
        <v>0.12246269251648512</v>
      </c>
      <c r="Y1242" s="34">
        <f t="shared" si="4731"/>
        <v>8.5225860955125965E-2</v>
      </c>
      <c r="Z1242" s="34">
        <f t="shared" si="4731"/>
        <v>6.4580745296161535E-2</v>
      </c>
      <c r="AA1242" s="34">
        <f t="shared" si="4731"/>
        <v>7.8759482749904741E-2</v>
      </c>
      <c r="AB1242" s="34">
        <f t="shared" si="4731"/>
        <v>9.8296586921947426E-2</v>
      </c>
      <c r="AC1242" s="34">
        <f t="shared" si="4731"/>
        <v>6.9276886978097085E-2</v>
      </c>
      <c r="AD1242" s="34">
        <f t="shared" si="4731"/>
        <v>3.8497368483912275E-2</v>
      </c>
      <c r="AE1242" s="34">
        <f t="shared" si="4731"/>
        <v>-4.9705316429845547E-2</v>
      </c>
      <c r="AF1242" s="34">
        <f t="shared" si="4731"/>
        <v>2.7013478699260407E-2</v>
      </c>
      <c r="AG1242" s="34">
        <f t="shared" si="4731"/>
        <v>1.5634236840450288E-2</v>
      </c>
      <c r="AH1242" s="34">
        <f t="shared" si="4731"/>
        <v>0.12983697543103623</v>
      </c>
      <c r="AI1242" s="34">
        <f t="shared" si="4731"/>
        <v>4.195537408232286E-2</v>
      </c>
      <c r="AJ1242" s="34">
        <f t="shared" si="4731"/>
        <v>4.8328760637714741E-2</v>
      </c>
    </row>
    <row r="1243" spans="1:36" x14ac:dyDescent="0.2">
      <c r="A1243" s="2" t="str">
        <f t="shared" si="4703"/>
        <v>YE Dec-15</v>
      </c>
      <c r="B1243" s="34">
        <f t="shared" ref="B1243:AJ1243" si="4732">IF(OR(B821="C",B833="C"),"C",(B833/B821)-1)</f>
        <v>2.9950587836383047E-2</v>
      </c>
      <c r="C1243" s="34">
        <f t="shared" si="4732"/>
        <v>1.8295127181699566E-2</v>
      </c>
      <c r="D1243" s="34">
        <f t="shared" si="4732"/>
        <v>8.4512979120657361E-2</v>
      </c>
      <c r="E1243" s="34">
        <f t="shared" si="4732"/>
        <v>8.4432209061489738E-2</v>
      </c>
      <c r="F1243" s="34">
        <f t="shared" si="4732"/>
        <v>-4.7726301147855699E-3</v>
      </c>
      <c r="G1243" s="34">
        <f t="shared" si="4732"/>
        <v>6.8751709674478079E-2</v>
      </c>
      <c r="H1243" s="34">
        <f t="shared" si="4732"/>
        <v>3.0234081851475914E-2</v>
      </c>
      <c r="I1243" s="34">
        <f t="shared" si="4732"/>
        <v>4.3171944282706987E-2</v>
      </c>
      <c r="J1243" s="34">
        <f t="shared" si="4732"/>
        <v>2.1588340737277001E-2</v>
      </c>
      <c r="K1243" s="34">
        <f t="shared" si="4732"/>
        <v>2.6637310672819936E-2</v>
      </c>
      <c r="L1243" s="34">
        <f t="shared" si="4732"/>
        <v>7.5082709748792054E-2</v>
      </c>
      <c r="M1243" s="34">
        <f t="shared" si="4732"/>
        <v>2.1767379134502551E-2</v>
      </c>
      <c r="N1243" s="34">
        <f t="shared" si="4732"/>
        <v>8.2457872172751356E-2</v>
      </c>
      <c r="O1243" s="34">
        <f t="shared" si="4732"/>
        <v>4.262243508730057E-2</v>
      </c>
      <c r="P1243" s="34">
        <f t="shared" si="4732"/>
        <v>2.7713269079347347E-2</v>
      </c>
      <c r="Q1243" s="34">
        <f t="shared" si="4732"/>
        <v>3.8398232384223796E-2</v>
      </c>
      <c r="R1243" s="34">
        <f t="shared" si="4732"/>
        <v>6.1225630194860603E-2</v>
      </c>
      <c r="S1243" s="34">
        <f t="shared" si="4732"/>
        <v>5.0353429460670007E-2</v>
      </c>
      <c r="T1243" s="34">
        <f t="shared" si="4732"/>
        <v>-4.7406628447369537E-3</v>
      </c>
      <c r="U1243" s="34">
        <f t="shared" si="4732"/>
        <v>7.6770015325223318E-2</v>
      </c>
      <c r="V1243" s="34">
        <f t="shared" si="4732"/>
        <v>5.5549129420636945E-2</v>
      </c>
      <c r="W1243" s="34">
        <f t="shared" si="4732"/>
        <v>9.9807210004605462E-3</v>
      </c>
      <c r="X1243" s="34">
        <f t="shared" si="4732"/>
        <v>0.12573411489910979</v>
      </c>
      <c r="Y1243" s="34">
        <f t="shared" si="4732"/>
        <v>8.5628084335524157E-2</v>
      </c>
      <c r="Z1243" s="34">
        <f t="shared" si="4732"/>
        <v>6.2445396670858022E-2</v>
      </c>
      <c r="AA1243" s="34">
        <f t="shared" si="4732"/>
        <v>6.4483215488887913E-2</v>
      </c>
      <c r="AB1243" s="34">
        <f t="shared" si="4732"/>
        <v>0.12873564963858342</v>
      </c>
      <c r="AC1243" s="34">
        <f t="shared" si="4732"/>
        <v>6.4214299139244257E-2</v>
      </c>
      <c r="AD1243" s="34">
        <f t="shared" si="4732"/>
        <v>4.0098858099838264E-2</v>
      </c>
      <c r="AE1243" s="34">
        <f t="shared" si="4732"/>
        <v>-6.0692848020434176E-2</v>
      </c>
      <c r="AF1243" s="34">
        <f t="shared" si="4732"/>
        <v>2.9167704873437783E-2</v>
      </c>
      <c r="AG1243" s="34">
        <f t="shared" si="4732"/>
        <v>8.5836909871244149E-3</v>
      </c>
      <c r="AH1243" s="34">
        <f t="shared" si="4732"/>
        <v>9.2475077234082548E-2</v>
      </c>
      <c r="AI1243" s="34">
        <f t="shared" si="4732"/>
        <v>4.7427795168625497E-2</v>
      </c>
      <c r="AJ1243" s="34">
        <f t="shared" si="4732"/>
        <v>4.7468323251987687E-2</v>
      </c>
    </row>
    <row r="1244" spans="1:36" x14ac:dyDescent="0.2">
      <c r="A1244" s="2" t="str">
        <f t="shared" si="4703"/>
        <v>YE Jan-16</v>
      </c>
      <c r="B1244" s="34">
        <f t="shared" ref="B1244:AJ1251" si="4733">IF(OR(B822="C",B834="C"),"C",(B834/B822)-1)</f>
        <v>1.2460164212532598E-2</v>
      </c>
      <c r="C1244" s="34">
        <f t="shared" si="4733"/>
        <v>1.9007553455199666E-2</v>
      </c>
      <c r="D1244" s="34">
        <f t="shared" si="4733"/>
        <v>4.3792573310278637E-2</v>
      </c>
      <c r="E1244" s="34">
        <f t="shared" si="4733"/>
        <v>8.1607352553899393E-2</v>
      </c>
      <c r="F1244" s="34">
        <f t="shared" si="4733"/>
        <v>2.1479014387237871E-2</v>
      </c>
      <c r="G1244" s="34">
        <f t="shared" si="4733"/>
        <v>7.7164710252050073E-2</v>
      </c>
      <c r="H1244" s="34">
        <f t="shared" si="4733"/>
        <v>3.3404631891457592E-2</v>
      </c>
      <c r="I1244" s="34">
        <f t="shared" si="4733"/>
        <v>4.3068550739482347E-2</v>
      </c>
      <c r="J1244" s="34">
        <f t="shared" si="4733"/>
        <v>-1.1951367953236258E-2</v>
      </c>
      <c r="K1244" s="34">
        <f t="shared" si="4733"/>
        <v>5.6560564571300098E-2</v>
      </c>
      <c r="L1244" s="34">
        <f t="shared" si="4733"/>
        <v>9.1359900114452275E-2</v>
      </c>
      <c r="M1244" s="34">
        <f t="shared" si="4733"/>
        <v>2.5992720247841383E-2</v>
      </c>
      <c r="N1244" s="34">
        <f t="shared" si="4733"/>
        <v>7.511676867382544E-2</v>
      </c>
      <c r="O1244" s="34">
        <f t="shared" si="4733"/>
        <v>4.8977635254640717E-2</v>
      </c>
      <c r="P1244" s="34">
        <f t="shared" si="4733"/>
        <v>1.2568769968443139E-2</v>
      </c>
      <c r="Q1244" s="34">
        <f t="shared" si="4733"/>
        <v>4.7480958390391015E-2</v>
      </c>
      <c r="R1244" s="34">
        <f t="shared" si="4733"/>
        <v>6.0981787216674244E-2</v>
      </c>
      <c r="S1244" s="34">
        <f t="shared" si="4733"/>
        <v>4.6681825990044112E-2</v>
      </c>
      <c r="T1244" s="34">
        <f t="shared" si="4733"/>
        <v>9.5210934213623144E-3</v>
      </c>
      <c r="U1244" s="34">
        <f t="shared" si="4733"/>
        <v>5.7363692485107087E-2</v>
      </c>
      <c r="V1244" s="34">
        <f t="shared" si="4733"/>
        <v>7.0269728783769247E-2</v>
      </c>
      <c r="W1244" s="34">
        <f t="shared" si="4733"/>
        <v>-1.9308795421775216E-3</v>
      </c>
      <c r="X1244" s="34">
        <f t="shared" si="4733"/>
        <v>0.13835475096144823</v>
      </c>
      <c r="Y1244" s="34">
        <f t="shared" si="4733"/>
        <v>7.2682652357322519E-2</v>
      </c>
      <c r="Z1244" s="34">
        <f t="shared" si="4733"/>
        <v>7.2915662041566742E-2</v>
      </c>
      <c r="AA1244" s="34">
        <f t="shared" si="4733"/>
        <v>5.6847915901579116E-2</v>
      </c>
      <c r="AB1244" s="34">
        <f t="shared" si="4733"/>
        <v>0.13589532899311041</v>
      </c>
      <c r="AC1244" s="34">
        <f t="shared" si="4733"/>
        <v>7.1736833136710976E-2</v>
      </c>
      <c r="AD1244" s="34">
        <f t="shared" si="4733"/>
        <v>3.883540204516267E-2</v>
      </c>
      <c r="AE1244" s="34">
        <f t="shared" si="4733"/>
        <v>-3.3325235114728291E-2</v>
      </c>
      <c r="AF1244" s="34">
        <f t="shared" si="4733"/>
        <v>4.660652210842664E-2</v>
      </c>
      <c r="AG1244" s="34">
        <f t="shared" si="4733"/>
        <v>1.2159479090875447E-2</v>
      </c>
      <c r="AH1244" s="34">
        <f t="shared" si="4733"/>
        <v>0.10298411421677045</v>
      </c>
      <c r="AI1244" s="34">
        <f t="shared" si="4733"/>
        <v>8.2132068780754297E-2</v>
      </c>
      <c r="AJ1244" s="34">
        <f t="shared" si="4733"/>
        <v>5.0396055492077041E-2</v>
      </c>
    </row>
    <row r="1245" spans="1:36" x14ac:dyDescent="0.2">
      <c r="A1245" s="2" t="str">
        <f t="shared" si="4703"/>
        <v>YE Feb-16</v>
      </c>
      <c r="B1245" s="34">
        <f t="shared" si="4733"/>
        <v>-4.5819224830356831E-4</v>
      </c>
      <c r="C1245" s="34">
        <f t="shared" si="4733"/>
        <v>2.0585813283787502E-2</v>
      </c>
      <c r="D1245" s="34">
        <f t="shared" si="4733"/>
        <v>2.9625971641562776E-2</v>
      </c>
      <c r="E1245" s="34">
        <f t="shared" si="4733"/>
        <v>8.2694965911302765E-2</v>
      </c>
      <c r="F1245" s="34">
        <f t="shared" si="4733"/>
        <v>3.2391089576247367E-2</v>
      </c>
      <c r="G1245" s="34">
        <f t="shared" si="4733"/>
        <v>7.9039820958969553E-2</v>
      </c>
      <c r="H1245" s="34">
        <f t="shared" si="4733"/>
        <v>4.5751413400096475E-2</v>
      </c>
      <c r="I1245" s="34">
        <f t="shared" si="4733"/>
        <v>6.9497221429042133E-2</v>
      </c>
      <c r="J1245" s="34">
        <f t="shared" si="4733"/>
        <v>-2.0967016912962877E-2</v>
      </c>
      <c r="K1245" s="34">
        <f t="shared" si="4733"/>
        <v>7.7534517551328008E-2</v>
      </c>
      <c r="L1245" s="34">
        <f t="shared" si="4733"/>
        <v>9.8284029788994642E-2</v>
      </c>
      <c r="M1245" s="34">
        <f t="shared" si="4733"/>
        <v>2.4723084570581699E-2</v>
      </c>
      <c r="N1245" s="34">
        <f t="shared" si="4733"/>
        <v>8.0954863682193512E-2</v>
      </c>
      <c r="O1245" s="34">
        <f t="shared" si="4733"/>
        <v>3.3182307115616538E-2</v>
      </c>
      <c r="P1245" s="34">
        <f t="shared" si="4733"/>
        <v>4.6108572527098879E-2</v>
      </c>
      <c r="Q1245" s="34">
        <f t="shared" si="4733"/>
        <v>4.3508232362064803E-2</v>
      </c>
      <c r="R1245" s="34">
        <f t="shared" si="4733"/>
        <v>6.5944184785852844E-2</v>
      </c>
      <c r="S1245" s="34">
        <f t="shared" si="4733"/>
        <v>5.1272388547371595E-2</v>
      </c>
      <c r="T1245" s="34">
        <f t="shared" si="4733"/>
        <v>2.3425794898484398E-2</v>
      </c>
      <c r="U1245" s="34">
        <f t="shared" si="4733"/>
        <v>5.4815649933098731E-2</v>
      </c>
      <c r="V1245" s="34">
        <f t="shared" si="4733"/>
        <v>6.8225602589504719E-2</v>
      </c>
      <c r="W1245" s="34">
        <f t="shared" si="4733"/>
        <v>8.0552614834017433E-3</v>
      </c>
      <c r="X1245" s="34">
        <f t="shared" si="4733"/>
        <v>0.13564624173529749</v>
      </c>
      <c r="Y1245" s="34">
        <f t="shared" si="4733"/>
        <v>6.4790238379772269E-2</v>
      </c>
      <c r="Z1245" s="34">
        <f t="shared" si="4733"/>
        <v>7.1403264346531437E-2</v>
      </c>
      <c r="AA1245" s="34">
        <f t="shared" si="4733"/>
        <v>5.3578807848477794E-2</v>
      </c>
      <c r="AB1245" s="34">
        <f t="shared" si="4733"/>
        <v>0.12134193548387096</v>
      </c>
      <c r="AC1245" s="34">
        <f t="shared" si="4733"/>
        <v>7.6400433163854808E-2</v>
      </c>
      <c r="AD1245" s="34">
        <f t="shared" si="4733"/>
        <v>5.319247952345485E-2</v>
      </c>
      <c r="AE1245" s="34">
        <f t="shared" si="4733"/>
        <v>-2.655841475161691E-2</v>
      </c>
      <c r="AF1245" s="34">
        <f t="shared" si="4733"/>
        <v>4.8121383187952338E-2</v>
      </c>
      <c r="AG1245" s="34">
        <f t="shared" si="4733"/>
        <v>2.148368242788834E-2</v>
      </c>
      <c r="AH1245" s="34">
        <f t="shared" si="4733"/>
        <v>0.10773828123454932</v>
      </c>
      <c r="AI1245" s="34">
        <f t="shared" si="4733"/>
        <v>8.7299014440073819E-2</v>
      </c>
      <c r="AJ1245" s="34">
        <f t="shared" si="4733"/>
        <v>5.2157208969510815E-2</v>
      </c>
    </row>
    <row r="1246" spans="1:36" x14ac:dyDescent="0.2">
      <c r="A1246" s="2" t="str">
        <f t="shared" si="4703"/>
        <v>YE Mar-16</v>
      </c>
      <c r="B1246" s="34">
        <f t="shared" si="4733"/>
        <v>1.9105621805792117E-2</v>
      </c>
      <c r="C1246" s="34">
        <f t="shared" si="4733"/>
        <v>1.7365576786990022E-2</v>
      </c>
      <c r="D1246" s="34">
        <f t="shared" si="4733"/>
        <v>5.4299109457307315E-2</v>
      </c>
      <c r="E1246" s="34">
        <f t="shared" si="4733"/>
        <v>7.1099673213230075E-2</v>
      </c>
      <c r="F1246" s="34">
        <f t="shared" si="4733"/>
        <v>6.3303995854704365E-2</v>
      </c>
      <c r="G1246" s="34">
        <f t="shared" si="4733"/>
        <v>7.111033110306253E-2</v>
      </c>
      <c r="H1246" s="34">
        <f t="shared" si="4733"/>
        <v>5.4661453474695199E-2</v>
      </c>
      <c r="I1246" s="34">
        <f t="shared" si="4733"/>
        <v>0.11783536787853821</v>
      </c>
      <c r="J1246" s="34">
        <f t="shared" si="4733"/>
        <v>-2.4997701392816651E-2</v>
      </c>
      <c r="K1246" s="34">
        <f t="shared" si="4733"/>
        <v>9.5725290224585091E-2</v>
      </c>
      <c r="L1246" s="34">
        <f t="shared" si="4733"/>
        <v>8.9903331941204589E-2</v>
      </c>
      <c r="M1246" s="34">
        <f t="shared" si="4733"/>
        <v>4.7148882913528922E-2</v>
      </c>
      <c r="N1246" s="34">
        <f t="shared" si="4733"/>
        <v>7.8058866849563424E-2</v>
      </c>
      <c r="O1246" s="34">
        <f t="shared" si="4733"/>
        <v>3.6957442133413343E-2</v>
      </c>
      <c r="P1246" s="34">
        <f t="shared" si="4733"/>
        <v>8.0044251299757896E-2</v>
      </c>
      <c r="Q1246" s="34">
        <f t="shared" si="4733"/>
        <v>7.1845843397167819E-2</v>
      </c>
      <c r="R1246" s="34">
        <f t="shared" si="4733"/>
        <v>6.656030624088749E-2</v>
      </c>
      <c r="S1246" s="34">
        <f t="shared" si="4733"/>
        <v>5.2424658890262377E-2</v>
      </c>
      <c r="T1246" s="34">
        <f t="shared" si="4733"/>
        <v>4.3821965258002304E-2</v>
      </c>
      <c r="U1246" s="34">
        <f t="shared" si="4733"/>
        <v>6.6730671737837755E-2</v>
      </c>
      <c r="V1246" s="34">
        <f t="shared" si="4733"/>
        <v>6.126164363473352E-2</v>
      </c>
      <c r="W1246" s="34">
        <f t="shared" si="4733"/>
        <v>3.7325663065654435E-2</v>
      </c>
      <c r="X1246" s="34">
        <f t="shared" si="4733"/>
        <v>0.16378966084880853</v>
      </c>
      <c r="Y1246" s="34">
        <f t="shared" si="4733"/>
        <v>1.8075327026715104E-2</v>
      </c>
      <c r="Z1246" s="34">
        <f t="shared" si="4733"/>
        <v>6.8643925829393604E-2</v>
      </c>
      <c r="AA1246" s="34">
        <f t="shared" si="4733"/>
        <v>5.5497320431441288E-2</v>
      </c>
      <c r="AB1246" s="34">
        <f t="shared" si="4733"/>
        <v>0.1345383798464459</v>
      </c>
      <c r="AC1246" s="34">
        <f t="shared" si="4733"/>
        <v>8.2331002421671684E-2</v>
      </c>
      <c r="AD1246" s="34">
        <f t="shared" si="4733"/>
        <v>8.3680929840183715E-2</v>
      </c>
      <c r="AE1246" s="34">
        <f t="shared" si="4733"/>
        <v>2.1348253397551087E-2</v>
      </c>
      <c r="AF1246" s="34">
        <f t="shared" si="4733"/>
        <v>5.088554355217112E-2</v>
      </c>
      <c r="AG1246" s="34">
        <f t="shared" si="4733"/>
        <v>6.6728337958680273E-2</v>
      </c>
      <c r="AH1246" s="34">
        <f t="shared" si="4733"/>
        <v>0.1198369612618253</v>
      </c>
      <c r="AI1246" s="34">
        <f t="shared" si="4733"/>
        <v>0.1068940120624331</v>
      </c>
      <c r="AJ1246" s="34">
        <f t="shared" si="4733"/>
        <v>5.7126642450530118E-2</v>
      </c>
    </row>
    <row r="1247" spans="1:36" x14ac:dyDescent="0.2">
      <c r="A1247" s="2" t="str">
        <f t="shared" si="4703"/>
        <v>YE Apr-16</v>
      </c>
      <c r="B1247" s="34">
        <f t="shared" si="4733"/>
        <v>2.028529364658227E-2</v>
      </c>
      <c r="C1247" s="34">
        <f t="shared" si="4733"/>
        <v>1.751588091859646E-2</v>
      </c>
      <c r="D1247" s="34">
        <f t="shared" si="4733"/>
        <v>3.4188719264063971E-2</v>
      </c>
      <c r="E1247" s="34">
        <f t="shared" si="4733"/>
        <v>6.9999530590145298E-2</v>
      </c>
      <c r="F1247" s="34">
        <f t="shared" si="4733"/>
        <v>7.1624505298970575E-2</v>
      </c>
      <c r="G1247" s="34">
        <f t="shared" si="4733"/>
        <v>6.8587625553092835E-2</v>
      </c>
      <c r="H1247" s="34">
        <f t="shared" si="4733"/>
        <v>5.0928073071197844E-2</v>
      </c>
      <c r="I1247" s="34">
        <f t="shared" si="4733"/>
        <v>0.13783980658452766</v>
      </c>
      <c r="J1247" s="34">
        <f t="shared" si="4733"/>
        <v>-3.819617071580883E-2</v>
      </c>
      <c r="K1247" s="34">
        <f t="shared" si="4733"/>
        <v>0.10477566696907314</v>
      </c>
      <c r="L1247" s="34">
        <f t="shared" si="4733"/>
        <v>7.8854775152768397E-2</v>
      </c>
      <c r="M1247" s="34">
        <f t="shared" si="4733"/>
        <v>3.323751894618221E-2</v>
      </c>
      <c r="N1247" s="34">
        <f t="shared" si="4733"/>
        <v>8.6017319839161388E-2</v>
      </c>
      <c r="O1247" s="34">
        <f t="shared" si="4733"/>
        <v>3.4658708000385063E-2</v>
      </c>
      <c r="P1247" s="34">
        <f t="shared" si="4733"/>
        <v>8.7166565813882046E-2</v>
      </c>
      <c r="Q1247" s="34">
        <f t="shared" si="4733"/>
        <v>6.8281850280917489E-2</v>
      </c>
      <c r="R1247" s="34">
        <f t="shared" si="4733"/>
        <v>5.5983288000722498E-2</v>
      </c>
      <c r="S1247" s="34">
        <f t="shared" si="4733"/>
        <v>4.1094717590513863E-2</v>
      </c>
      <c r="T1247" s="34">
        <f t="shared" si="4733"/>
        <v>6.2943473637108616E-2</v>
      </c>
      <c r="U1247" s="34">
        <f t="shared" si="4733"/>
        <v>6.7221953862422801E-2</v>
      </c>
      <c r="V1247" s="34">
        <f t="shared" si="4733"/>
        <v>5.4485148585342147E-2</v>
      </c>
      <c r="W1247" s="34">
        <f t="shared" si="4733"/>
        <v>3.6990565826831467E-2</v>
      </c>
      <c r="X1247" s="34">
        <f t="shared" si="4733"/>
        <v>0.1763666685256513</v>
      </c>
      <c r="Y1247" s="34">
        <f t="shared" si="4733"/>
        <v>1.9831237681167124E-3</v>
      </c>
      <c r="Z1247" s="34">
        <f t="shared" si="4733"/>
        <v>6.4050004030346441E-2</v>
      </c>
      <c r="AA1247" s="34">
        <f t="shared" si="4733"/>
        <v>6.2364207481411249E-2</v>
      </c>
      <c r="AB1247" s="34">
        <f t="shared" si="4733"/>
        <v>0.13802089007220442</v>
      </c>
      <c r="AC1247" s="34">
        <f t="shared" si="4733"/>
        <v>9.4467208061478569E-2</v>
      </c>
      <c r="AD1247" s="34">
        <f t="shared" si="4733"/>
        <v>9.433790382192786E-2</v>
      </c>
      <c r="AE1247" s="34">
        <f t="shared" si="4733"/>
        <v>2.3738331151022418E-2</v>
      </c>
      <c r="AF1247" s="34">
        <f t="shared" si="4733"/>
        <v>4.5907476095214284E-2</v>
      </c>
      <c r="AG1247" s="34">
        <f t="shared" si="4733"/>
        <v>8.3630845016109179E-2</v>
      </c>
      <c r="AH1247" s="34">
        <f t="shared" si="4733"/>
        <v>0.13081117652598939</v>
      </c>
      <c r="AI1247" s="34">
        <f t="shared" si="4733"/>
        <v>0.11217611836213526</v>
      </c>
      <c r="AJ1247" s="34">
        <f t="shared" si="4733"/>
        <v>5.717683772683424E-2</v>
      </c>
    </row>
    <row r="1248" spans="1:36" x14ac:dyDescent="0.2">
      <c r="A1248" s="2" t="str">
        <f t="shared" si="4703"/>
        <v>YE May-16</v>
      </c>
      <c r="B1248" s="34">
        <f t="shared" si="4733"/>
        <v>2.331943698328498E-2</v>
      </c>
      <c r="C1248" s="34">
        <f t="shared" si="4733"/>
        <v>2.1129625923249185E-2</v>
      </c>
      <c r="D1248" s="34">
        <f t="shared" si="4733"/>
        <v>2.1187487917858627E-2</v>
      </c>
      <c r="E1248" s="34">
        <f t="shared" si="4733"/>
        <v>6.9163714704937318E-2</v>
      </c>
      <c r="F1248" s="34">
        <f t="shared" si="4733"/>
        <v>7.717112177376606E-2</v>
      </c>
      <c r="G1248" s="34">
        <f t="shared" si="4733"/>
        <v>5.7206592931590139E-2</v>
      </c>
      <c r="H1248" s="34">
        <f t="shared" si="4733"/>
        <v>3.7976345186993887E-2</v>
      </c>
      <c r="I1248" s="34">
        <f t="shared" si="4733"/>
        <v>0.12155281292238151</v>
      </c>
      <c r="J1248" s="34">
        <f t="shared" si="4733"/>
        <v>-3.4870553969761353E-2</v>
      </c>
      <c r="K1248" s="34">
        <f t="shared" si="4733"/>
        <v>9.7765984176248377E-2</v>
      </c>
      <c r="L1248" s="34">
        <f t="shared" si="4733"/>
        <v>6.9941869131018075E-2</v>
      </c>
      <c r="M1248" s="34">
        <f t="shared" si="4733"/>
        <v>2.5680802945629244E-2</v>
      </c>
      <c r="N1248" s="34">
        <f t="shared" si="4733"/>
        <v>6.5080728510584329E-2</v>
      </c>
      <c r="O1248" s="34">
        <f t="shared" si="4733"/>
        <v>1.5264819062927426E-2</v>
      </c>
      <c r="P1248" s="34">
        <f t="shared" si="4733"/>
        <v>7.9867663155183788E-2</v>
      </c>
      <c r="Q1248" s="34">
        <f t="shared" si="4733"/>
        <v>5.7988401434326375E-2</v>
      </c>
      <c r="R1248" s="34">
        <f t="shared" si="4733"/>
        <v>4.3960724826030528E-2</v>
      </c>
      <c r="S1248" s="34">
        <f t="shared" si="4733"/>
        <v>2.9714512769153378E-2</v>
      </c>
      <c r="T1248" s="34">
        <f t="shared" si="4733"/>
        <v>6.1706186576528932E-2</v>
      </c>
      <c r="U1248" s="34">
        <f t="shared" si="4733"/>
        <v>7.4480775654138798E-2</v>
      </c>
      <c r="V1248" s="34">
        <f t="shared" si="4733"/>
        <v>4.6437930728504329E-2</v>
      </c>
      <c r="W1248" s="34">
        <f t="shared" si="4733"/>
        <v>4.1901207575378629E-2</v>
      </c>
      <c r="X1248" s="34">
        <f t="shared" si="4733"/>
        <v>0.18143843469502197</v>
      </c>
      <c r="Y1248" s="34">
        <f t="shared" si="4733"/>
        <v>-2.419422831402207E-2</v>
      </c>
      <c r="Z1248" s="34">
        <f t="shared" si="4733"/>
        <v>5.7351347567741406E-2</v>
      </c>
      <c r="AA1248" s="34">
        <f t="shared" si="4733"/>
        <v>5.2555617996621784E-2</v>
      </c>
      <c r="AB1248" s="34">
        <f t="shared" si="4733"/>
        <v>0.13159632699439938</v>
      </c>
      <c r="AC1248" s="34">
        <f t="shared" si="4733"/>
        <v>8.722191851840444E-2</v>
      </c>
      <c r="AD1248" s="34">
        <f t="shared" si="4733"/>
        <v>9.7003074371631248E-2</v>
      </c>
      <c r="AE1248" s="34">
        <f t="shared" si="4733"/>
        <v>2.0003189055681547E-2</v>
      </c>
      <c r="AF1248" s="34">
        <f t="shared" si="4733"/>
        <v>4.08812713115001E-2</v>
      </c>
      <c r="AG1248" s="34">
        <f t="shared" si="4733"/>
        <v>9.3050149840211871E-2</v>
      </c>
      <c r="AH1248" s="34">
        <f t="shared" si="4733"/>
        <v>0.13552029961169954</v>
      </c>
      <c r="AI1248" s="34">
        <f t="shared" si="4733"/>
        <v>0.10890762929926456</v>
      </c>
      <c r="AJ1248" s="34">
        <f t="shared" si="4733"/>
        <v>5.327192723235985E-2</v>
      </c>
    </row>
    <row r="1249" spans="1:36" x14ac:dyDescent="0.2">
      <c r="A1249" s="2" t="str">
        <f t="shared" si="4703"/>
        <v>YE Jun-16</v>
      </c>
      <c r="B1249" s="34">
        <f t="shared" si="4733"/>
        <v>3.2244679710948132E-2</v>
      </c>
      <c r="C1249" s="34">
        <f t="shared" si="4733"/>
        <v>2.7294460828770184E-2</v>
      </c>
      <c r="D1249" s="34">
        <f t="shared" si="4733"/>
        <v>2.8276619958658378E-2</v>
      </c>
      <c r="E1249" s="34">
        <f t="shared" si="4733"/>
        <v>8.3602734322158589E-2</v>
      </c>
      <c r="F1249" s="34">
        <f t="shared" si="4733"/>
        <v>9.9399733067347951E-2</v>
      </c>
      <c r="G1249" s="34">
        <f t="shared" si="4733"/>
        <v>6.2958716585790997E-2</v>
      </c>
      <c r="H1249" s="34">
        <f t="shared" si="4733"/>
        <v>4.4011116220162405E-2</v>
      </c>
      <c r="I1249" s="34">
        <f t="shared" si="4733"/>
        <v>0.1162983437592302</v>
      </c>
      <c r="J1249" s="34">
        <f t="shared" si="4733"/>
        <v>-2.5271927153967533E-2</v>
      </c>
      <c r="K1249" s="34">
        <f t="shared" si="4733"/>
        <v>8.5421823801279162E-2</v>
      </c>
      <c r="L1249" s="34">
        <f t="shared" si="4733"/>
        <v>7.0527369661818495E-2</v>
      </c>
      <c r="M1249" s="34">
        <f t="shared" si="4733"/>
        <v>3.6660125506082331E-2</v>
      </c>
      <c r="N1249" s="34">
        <f t="shared" si="4733"/>
        <v>4.3840532262761744E-2</v>
      </c>
      <c r="O1249" s="34">
        <f t="shared" si="4733"/>
        <v>-5.8511725938625858E-3</v>
      </c>
      <c r="P1249" s="34">
        <f t="shared" si="4733"/>
        <v>9.4090445764860808E-2</v>
      </c>
      <c r="Q1249" s="34">
        <f t="shared" si="4733"/>
        <v>7.9236003533239563E-2</v>
      </c>
      <c r="R1249" s="34">
        <f t="shared" si="4733"/>
        <v>4.8336290705914609E-2</v>
      </c>
      <c r="S1249" s="34">
        <f t="shared" si="4733"/>
        <v>3.1521764630512816E-2</v>
      </c>
      <c r="T1249" s="34">
        <f t="shared" si="4733"/>
        <v>6.2777455740795185E-2</v>
      </c>
      <c r="U1249" s="34">
        <f t="shared" si="4733"/>
        <v>7.9768795024936834E-2</v>
      </c>
      <c r="V1249" s="34">
        <f t="shared" si="4733"/>
        <v>4.2758395795777782E-2</v>
      </c>
      <c r="W1249" s="34">
        <f t="shared" si="4733"/>
        <v>4.9495859854672419E-2</v>
      </c>
      <c r="X1249" s="34">
        <f t="shared" si="4733"/>
        <v>0.20029512173771691</v>
      </c>
      <c r="Y1249" s="34">
        <f t="shared" si="4733"/>
        <v>-3.9534333472102889E-2</v>
      </c>
      <c r="Z1249" s="34">
        <f t="shared" si="4733"/>
        <v>5.6355158957631657E-2</v>
      </c>
      <c r="AA1249" s="34">
        <f t="shared" si="4733"/>
        <v>5.7495824795385397E-2</v>
      </c>
      <c r="AB1249" s="34">
        <f t="shared" si="4733"/>
        <v>0.12823652753787584</v>
      </c>
      <c r="AC1249" s="34">
        <f t="shared" si="4733"/>
        <v>9.3873388376296552E-2</v>
      </c>
      <c r="AD1249" s="34">
        <f t="shared" si="4733"/>
        <v>0.10910513534448474</v>
      </c>
      <c r="AE1249" s="34">
        <f t="shared" si="4733"/>
        <v>1.8495764714317797E-2</v>
      </c>
      <c r="AF1249" s="34">
        <f t="shared" si="4733"/>
        <v>4.3155973136378201E-2</v>
      </c>
      <c r="AG1249" s="34">
        <f t="shared" si="4733"/>
        <v>0.1037918695954676</v>
      </c>
      <c r="AH1249" s="34">
        <f t="shared" si="4733"/>
        <v>0.14008255079278142</v>
      </c>
      <c r="AI1249" s="34">
        <f t="shared" si="4733"/>
        <v>0.11282377125770893</v>
      </c>
      <c r="AJ1249" s="34">
        <f t="shared" si="4733"/>
        <v>5.8014153276275682E-2</v>
      </c>
    </row>
    <row r="1250" spans="1:36" x14ac:dyDescent="0.2">
      <c r="A1250" s="2" t="str">
        <f t="shared" si="4703"/>
        <v>YE Jul-16</v>
      </c>
      <c r="B1250" s="34">
        <f t="shared" si="4733"/>
        <v>4.2021371382928718E-2</v>
      </c>
      <c r="C1250" s="34">
        <f t="shared" si="4733"/>
        <v>3.1642530618053444E-2</v>
      </c>
      <c r="D1250" s="34">
        <f t="shared" si="4733"/>
        <v>1.8908951786894779E-2</v>
      </c>
      <c r="E1250" s="34">
        <f t="shared" si="4733"/>
        <v>8.2692681761426634E-2</v>
      </c>
      <c r="F1250" s="34">
        <f t="shared" si="4733"/>
        <v>0.10252243200519739</v>
      </c>
      <c r="G1250" s="34">
        <f t="shared" si="4733"/>
        <v>6.1447965673693039E-2</v>
      </c>
      <c r="H1250" s="34">
        <f t="shared" si="4733"/>
        <v>4.0434943605448304E-2</v>
      </c>
      <c r="I1250" s="34">
        <f t="shared" si="4733"/>
        <v>0.10824065729260557</v>
      </c>
      <c r="J1250" s="34">
        <f t="shared" si="4733"/>
        <v>-1.1224974171389901E-3</v>
      </c>
      <c r="K1250" s="34">
        <f t="shared" si="4733"/>
        <v>9.8111640081858242E-2</v>
      </c>
      <c r="L1250" s="34">
        <f t="shared" si="4733"/>
        <v>7.7171856285662921E-2</v>
      </c>
      <c r="M1250" s="34">
        <f t="shared" si="4733"/>
        <v>1.4214768797053967E-2</v>
      </c>
      <c r="N1250" s="34">
        <f t="shared" si="4733"/>
        <v>3.7407940339150958E-2</v>
      </c>
      <c r="O1250" s="34">
        <f t="shared" si="4733"/>
        <v>-3.5053714662762636E-2</v>
      </c>
      <c r="P1250" s="34">
        <f t="shared" si="4733"/>
        <v>9.5611082983391382E-2</v>
      </c>
      <c r="Q1250" s="34">
        <f t="shared" si="4733"/>
        <v>9.6885103346785906E-2</v>
      </c>
      <c r="R1250" s="34">
        <f t="shared" si="4733"/>
        <v>4.2041656907829461E-2</v>
      </c>
      <c r="S1250" s="34">
        <f t="shared" si="4733"/>
        <v>2.4018298974263663E-2</v>
      </c>
      <c r="T1250" s="34">
        <f t="shared" si="4733"/>
        <v>6.7997159869885193E-2</v>
      </c>
      <c r="U1250" s="34">
        <f t="shared" si="4733"/>
        <v>8.2613018143657957E-2</v>
      </c>
      <c r="V1250" s="34">
        <f t="shared" si="4733"/>
        <v>3.8166336712719406E-2</v>
      </c>
      <c r="W1250" s="34">
        <f t="shared" si="4733"/>
        <v>4.8820946678570287E-2</v>
      </c>
      <c r="X1250" s="34">
        <f t="shared" si="4733"/>
        <v>0.22097539461797289</v>
      </c>
      <c r="Y1250" s="34">
        <f t="shared" si="4733"/>
        <v>-2.4446387034521955E-2</v>
      </c>
      <c r="Z1250" s="34">
        <f t="shared" si="4733"/>
        <v>5.6615837309389905E-2</v>
      </c>
      <c r="AA1250" s="34">
        <f t="shared" si="4733"/>
        <v>5.9013251577907155E-2</v>
      </c>
      <c r="AB1250" s="34">
        <f t="shared" si="4733"/>
        <v>0.13692493202100375</v>
      </c>
      <c r="AC1250" s="34">
        <f t="shared" si="4733"/>
        <v>0.10092963489972928</v>
      </c>
      <c r="AD1250" s="34">
        <f t="shared" si="4733"/>
        <v>0.1115976151397724</v>
      </c>
      <c r="AE1250" s="34">
        <f t="shared" si="4733"/>
        <v>2.4334865625934343E-2</v>
      </c>
      <c r="AF1250" s="34">
        <f t="shared" si="4733"/>
        <v>4.6416473823657656E-2</v>
      </c>
      <c r="AG1250" s="34">
        <f t="shared" si="4733"/>
        <v>0.11007765379042156</v>
      </c>
      <c r="AH1250" s="34">
        <f t="shared" si="4733"/>
        <v>0.1397923245771997</v>
      </c>
      <c r="AI1250" s="34">
        <f t="shared" si="4733"/>
        <v>0.11021515430321083</v>
      </c>
      <c r="AJ1250" s="34">
        <f t="shared" si="4733"/>
        <v>5.9964618234207734E-2</v>
      </c>
    </row>
    <row r="1251" spans="1:36" x14ac:dyDescent="0.2">
      <c r="A1251" s="2" t="str">
        <f t="shared" si="4703"/>
        <v>YE Aug-16</v>
      </c>
      <c r="B1251" s="34">
        <f t="shared" si="4733"/>
        <v>5.3281485805935613E-2</v>
      </c>
      <c r="C1251" s="34">
        <f t="shared" si="4733"/>
        <v>3.4076532335826304E-2</v>
      </c>
      <c r="D1251" s="34">
        <f t="shared" si="4733"/>
        <v>2.224293266276578E-2</v>
      </c>
      <c r="E1251" s="34">
        <f t="shared" si="4733"/>
        <v>8.3010029312006406E-2</v>
      </c>
      <c r="F1251" s="34">
        <f t="shared" si="4733"/>
        <v>0.10555928834785355</v>
      </c>
      <c r="G1251" s="34">
        <f t="shared" si="4733"/>
        <v>7.1463849601832274E-2</v>
      </c>
      <c r="H1251" s="34">
        <f t="shared" si="4733"/>
        <v>4.6147048356332654E-2</v>
      </c>
      <c r="I1251" s="34">
        <f t="shared" si="4733"/>
        <v>0.10067511135857465</v>
      </c>
      <c r="J1251" s="34">
        <f t="shared" si="4733"/>
        <v>2.8769074719797283E-2</v>
      </c>
      <c r="K1251" s="34">
        <f t="shared" si="4733"/>
        <v>9.2088508543543002E-2</v>
      </c>
      <c r="L1251" s="34">
        <f t="shared" ref="L1251:AJ1261" si="4734">IF(OR(L829="C",L841="C"),"C",(L841/L829)-1)</f>
        <v>8.0804456207901554E-2</v>
      </c>
      <c r="M1251" s="34">
        <f t="shared" si="4734"/>
        <v>1.7162886828287371E-2</v>
      </c>
      <c r="N1251" s="34">
        <f t="shared" si="4734"/>
        <v>2.2436460921077872E-2</v>
      </c>
      <c r="O1251" s="34">
        <f t="shared" si="4734"/>
        <v>-5.4331166696173439E-2</v>
      </c>
      <c r="P1251" s="34">
        <f t="shared" si="4734"/>
        <v>0.10137646691975322</v>
      </c>
      <c r="Q1251" s="34">
        <f t="shared" si="4734"/>
        <v>9.394468200366779E-2</v>
      </c>
      <c r="R1251" s="34">
        <f t="shared" si="4734"/>
        <v>4.5296081561051915E-2</v>
      </c>
      <c r="S1251" s="34">
        <f t="shared" si="4734"/>
        <v>2.4563597375282464E-2</v>
      </c>
      <c r="T1251" s="34">
        <f t="shared" si="4734"/>
        <v>6.6972875942196142E-2</v>
      </c>
      <c r="U1251" s="34">
        <f t="shared" si="4734"/>
        <v>7.96343106425077E-2</v>
      </c>
      <c r="V1251" s="34">
        <f t="shared" si="4734"/>
        <v>3.2207254104209548E-2</v>
      </c>
      <c r="W1251" s="34">
        <f t="shared" si="4734"/>
        <v>5.1658220975477231E-2</v>
      </c>
      <c r="X1251" s="34">
        <f t="shared" si="4734"/>
        <v>0.23508726530887158</v>
      </c>
      <c r="Y1251" s="34">
        <f t="shared" si="4734"/>
        <v>-2.5024386241601526E-2</v>
      </c>
      <c r="Z1251" s="34">
        <f t="shared" si="4734"/>
        <v>5.4174300257997299E-2</v>
      </c>
      <c r="AA1251" s="34">
        <f t="shared" si="4734"/>
        <v>5.9535170588356001E-2</v>
      </c>
      <c r="AB1251" s="34">
        <f t="shared" si="4734"/>
        <v>0.13577504894109271</v>
      </c>
      <c r="AC1251" s="34">
        <f t="shared" si="4734"/>
        <v>9.8834695629860914E-2</v>
      </c>
      <c r="AD1251" s="34">
        <f t="shared" si="4734"/>
        <v>0.11529372887090306</v>
      </c>
      <c r="AE1251" s="34">
        <f t="shared" si="4734"/>
        <v>2.8475512251323387E-2</v>
      </c>
      <c r="AF1251" s="34">
        <f t="shared" si="4734"/>
        <v>4.166485233579742E-2</v>
      </c>
      <c r="AG1251" s="34">
        <f t="shared" si="4734"/>
        <v>0.13124688899950221</v>
      </c>
      <c r="AH1251" s="34">
        <f t="shared" si="4734"/>
        <v>0.13864669596876111</v>
      </c>
      <c r="AI1251" s="34">
        <f t="shared" si="4734"/>
        <v>0.10149869181564042</v>
      </c>
      <c r="AJ1251" s="34">
        <f t="shared" si="4734"/>
        <v>6.1392077236517073E-2</v>
      </c>
    </row>
    <row r="1252" spans="1:36" x14ac:dyDescent="0.2">
      <c r="A1252" s="2" t="str">
        <f t="shared" si="4703"/>
        <v>YE Sep-16</v>
      </c>
      <c r="B1252" s="34">
        <f t="shared" ref="B1252:P1272" si="4735">IF(OR(B830="C",B842="C"),"C",(B842/B830)-1)</f>
        <v>5.0023374608496818E-2</v>
      </c>
      <c r="C1252" s="34">
        <f t="shared" si="4735"/>
        <v>3.5140237060925283E-2</v>
      </c>
      <c r="D1252" s="34">
        <f t="shared" si="4735"/>
        <v>2.798396585284868E-2</v>
      </c>
      <c r="E1252" s="34">
        <f t="shared" si="4735"/>
        <v>6.8057517590973449E-2</v>
      </c>
      <c r="F1252" s="34">
        <f t="shared" si="4735"/>
        <v>0.10973464136075961</v>
      </c>
      <c r="G1252" s="34">
        <f t="shared" si="4735"/>
        <v>7.5702162947695495E-2</v>
      </c>
      <c r="H1252" s="34">
        <f t="shared" si="4735"/>
        <v>6.0082814906683213E-2</v>
      </c>
      <c r="I1252" s="34">
        <f t="shared" si="4735"/>
        <v>0.11322790616399447</v>
      </c>
      <c r="J1252" s="34">
        <f t="shared" si="4735"/>
        <v>4.4216934609902392E-2</v>
      </c>
      <c r="K1252" s="34">
        <f t="shared" si="4735"/>
        <v>0.10348518666111506</v>
      </c>
      <c r="L1252" s="34">
        <f t="shared" si="4734"/>
        <v>9.4964695078699091E-2</v>
      </c>
      <c r="M1252" s="34">
        <f t="shared" si="4734"/>
        <v>2.8409064421539343E-2</v>
      </c>
      <c r="N1252" s="34">
        <f t="shared" si="4734"/>
        <v>1.6010259333143262E-2</v>
      </c>
      <c r="O1252" s="34">
        <f t="shared" si="4734"/>
        <v>-5.695753827588812E-2</v>
      </c>
      <c r="P1252" s="34">
        <f t="shared" si="4734"/>
        <v>0.10469518469104933</v>
      </c>
      <c r="Q1252" s="34">
        <f t="shared" si="4734"/>
        <v>0.11297887408634777</v>
      </c>
      <c r="R1252" s="34">
        <f t="shared" si="4734"/>
        <v>5.0849569502757319E-2</v>
      </c>
      <c r="S1252" s="34">
        <f t="shared" si="4734"/>
        <v>2.8681380598000183E-2</v>
      </c>
      <c r="T1252" s="34">
        <f t="shared" si="4734"/>
        <v>6.9811509782313097E-2</v>
      </c>
      <c r="U1252" s="34">
        <f t="shared" si="4734"/>
        <v>8.1843486722297021E-2</v>
      </c>
      <c r="V1252" s="34">
        <f t="shared" si="4734"/>
        <v>2.7935969239554659E-2</v>
      </c>
      <c r="W1252" s="34">
        <f t="shared" si="4734"/>
        <v>5.1709892192333573E-2</v>
      </c>
      <c r="X1252" s="34">
        <f t="shared" si="4734"/>
        <v>0.23107011327736382</v>
      </c>
      <c r="Y1252" s="34">
        <f t="shared" si="4734"/>
        <v>-3.7468079885859984E-2</v>
      </c>
      <c r="Z1252" s="34">
        <f t="shared" si="4734"/>
        <v>4.991156908820682E-2</v>
      </c>
      <c r="AA1252" s="34">
        <f t="shared" si="4734"/>
        <v>5.8130419775334508E-2</v>
      </c>
      <c r="AB1252" s="34">
        <f t="shared" si="4734"/>
        <v>0.13195284862334256</v>
      </c>
      <c r="AC1252" s="34">
        <f t="shared" si="4734"/>
        <v>9.7429807614295649E-2</v>
      </c>
      <c r="AD1252" s="34">
        <f t="shared" si="4734"/>
        <v>0.11877282382362475</v>
      </c>
      <c r="AE1252" s="34">
        <f t="shared" si="4734"/>
        <v>3.1956005250128872E-2</v>
      </c>
      <c r="AF1252" s="34">
        <f t="shared" si="4734"/>
        <v>2.3771606524262134E-2</v>
      </c>
      <c r="AG1252" s="34">
        <f t="shared" si="4734"/>
        <v>0.1435803438945622</v>
      </c>
      <c r="AH1252" s="34">
        <f t="shared" si="4734"/>
        <v>0.13910408175497491</v>
      </c>
      <c r="AI1252" s="34">
        <f t="shared" si="4734"/>
        <v>9.9272987025269988E-2</v>
      </c>
      <c r="AJ1252" s="34">
        <f t="shared" si="4734"/>
        <v>6.2166840349686225E-2</v>
      </c>
    </row>
    <row r="1253" spans="1:36" x14ac:dyDescent="0.2">
      <c r="A1253" s="2" t="str">
        <f t="shared" si="4703"/>
        <v>YE Oct-16</v>
      </c>
      <c r="B1253" s="34">
        <f t="shared" si="4735"/>
        <v>5.1841322829874636E-2</v>
      </c>
      <c r="C1253" s="34">
        <f t="shared" si="4735"/>
        <v>4.3667670329857744E-2</v>
      </c>
      <c r="D1253" s="34">
        <f t="shared" si="4735"/>
        <v>2.657141044106881E-2</v>
      </c>
      <c r="E1253" s="34">
        <f t="shared" si="4735"/>
        <v>7.3969838614562411E-2</v>
      </c>
      <c r="F1253" s="34">
        <f t="shared" si="4735"/>
        <v>0.10614074297117404</v>
      </c>
      <c r="G1253" s="34">
        <f t="shared" si="4735"/>
        <v>7.9511531742697317E-2</v>
      </c>
      <c r="H1253" s="34">
        <f t="shared" si="4735"/>
        <v>6.7685567700557447E-2</v>
      </c>
      <c r="I1253" s="34">
        <f t="shared" si="4735"/>
        <v>0.11610202415718329</v>
      </c>
      <c r="J1253" s="34">
        <f t="shared" si="4735"/>
        <v>4.3286977662291282E-2</v>
      </c>
      <c r="K1253" s="34">
        <f t="shared" si="4735"/>
        <v>9.3070543689251384E-2</v>
      </c>
      <c r="L1253" s="34">
        <f t="shared" si="4734"/>
        <v>9.8955924753060032E-2</v>
      </c>
      <c r="M1253" s="34">
        <f t="shared" si="4734"/>
        <v>1.6571207037397784E-2</v>
      </c>
      <c r="N1253" s="34">
        <f t="shared" si="4734"/>
        <v>2.0316927274635299E-2</v>
      </c>
      <c r="O1253" s="34">
        <f t="shared" si="4734"/>
        <v>-3.5491128496190627E-2</v>
      </c>
      <c r="P1253" s="34">
        <f t="shared" si="4734"/>
        <v>0.1036398401854397</v>
      </c>
      <c r="Q1253" s="34">
        <f t="shared" si="4734"/>
        <v>0.12237577944933808</v>
      </c>
      <c r="R1253" s="34">
        <f t="shared" si="4734"/>
        <v>4.83450251912938E-2</v>
      </c>
      <c r="S1253" s="34">
        <f t="shared" si="4734"/>
        <v>2.712477880851516E-2</v>
      </c>
      <c r="T1253" s="34">
        <f t="shared" si="4734"/>
        <v>7.6034086762401421E-2</v>
      </c>
      <c r="U1253" s="34">
        <f t="shared" si="4734"/>
        <v>7.7603765472675779E-2</v>
      </c>
      <c r="V1253" s="34">
        <f t="shared" si="4734"/>
        <v>2.980336382903781E-2</v>
      </c>
      <c r="W1253" s="34">
        <f t="shared" si="4734"/>
        <v>5.3318065570726381E-2</v>
      </c>
      <c r="X1253" s="34">
        <f t="shared" si="4734"/>
        <v>0.21795984602611518</v>
      </c>
      <c r="Y1253" s="34">
        <f t="shared" si="4734"/>
        <v>-2.9414904161393141E-2</v>
      </c>
      <c r="Z1253" s="34">
        <f t="shared" si="4734"/>
        <v>5.0741822248850266E-2</v>
      </c>
      <c r="AA1253" s="34">
        <f t="shared" si="4734"/>
        <v>6.2496320259493254E-2</v>
      </c>
      <c r="AB1253" s="34">
        <f t="shared" si="4734"/>
        <v>0.13381152054273726</v>
      </c>
      <c r="AC1253" s="34">
        <f t="shared" si="4734"/>
        <v>9.4053077557672671E-2</v>
      </c>
      <c r="AD1253" s="34">
        <f t="shared" si="4734"/>
        <v>0.11219877178629489</v>
      </c>
      <c r="AE1253" s="34">
        <f t="shared" si="4734"/>
        <v>4.5290352846563575E-2</v>
      </c>
      <c r="AF1253" s="34">
        <f t="shared" si="4734"/>
        <v>2.8345157786033193E-2</v>
      </c>
      <c r="AG1253" s="34">
        <f t="shared" si="4734"/>
        <v>0.15108701059648766</v>
      </c>
      <c r="AH1253" s="34">
        <f t="shared" si="4734"/>
        <v>0.15086691132414609</v>
      </c>
      <c r="AI1253" s="34">
        <f t="shared" si="4734"/>
        <v>8.5501397389884159E-2</v>
      </c>
      <c r="AJ1253" s="34">
        <f t="shared" si="4734"/>
        <v>6.4546269358275454E-2</v>
      </c>
    </row>
    <row r="1254" spans="1:36" x14ac:dyDescent="0.2">
      <c r="A1254" s="2" t="str">
        <f t="shared" si="4703"/>
        <v>YE Nov-16</v>
      </c>
      <c r="B1254" s="34">
        <f t="shared" si="4735"/>
        <v>6.1309320986036253E-2</v>
      </c>
      <c r="C1254" s="34">
        <f t="shared" si="4735"/>
        <v>4.6138435045570914E-2</v>
      </c>
      <c r="D1254" s="34">
        <f t="shared" si="4735"/>
        <v>3.6805865042373709E-2</v>
      </c>
      <c r="E1254" s="34">
        <f t="shared" si="4735"/>
        <v>7.1939075863167501E-2</v>
      </c>
      <c r="F1254" s="34">
        <f t="shared" si="4735"/>
        <v>9.6639993795718526E-2</v>
      </c>
      <c r="G1254" s="34">
        <f t="shared" si="4735"/>
        <v>8.1050040442734117E-2</v>
      </c>
      <c r="H1254" s="34">
        <f t="shared" si="4735"/>
        <v>7.4464846000033891E-2</v>
      </c>
      <c r="I1254" s="34">
        <f t="shared" si="4735"/>
        <v>0.11505618367355797</v>
      </c>
      <c r="J1254" s="34">
        <f t="shared" si="4735"/>
        <v>5.8442324546619018E-2</v>
      </c>
      <c r="K1254" s="34">
        <f t="shared" si="4735"/>
        <v>9.9533031250166326E-2</v>
      </c>
      <c r="L1254" s="34">
        <f t="shared" si="4734"/>
        <v>0.11737968726576531</v>
      </c>
      <c r="M1254" s="34">
        <f t="shared" si="4734"/>
        <v>1.0157276172006569E-2</v>
      </c>
      <c r="N1254" s="34">
        <f t="shared" si="4734"/>
        <v>1.1355295376135777E-2</v>
      </c>
      <c r="O1254" s="34">
        <f t="shared" si="4734"/>
        <v>-3.0081676683618386E-2</v>
      </c>
      <c r="P1254" s="34">
        <f t="shared" si="4734"/>
        <v>0.11188135717247594</v>
      </c>
      <c r="Q1254" s="34">
        <f t="shared" si="4734"/>
        <v>0.10984621617812862</v>
      </c>
      <c r="R1254" s="34">
        <f t="shared" si="4734"/>
        <v>3.7012445050129683E-2</v>
      </c>
      <c r="S1254" s="34">
        <f t="shared" si="4734"/>
        <v>1.7729160153785006E-2</v>
      </c>
      <c r="T1254" s="34">
        <f t="shared" si="4734"/>
        <v>7.7856533353915625E-2</v>
      </c>
      <c r="U1254" s="34">
        <f t="shared" si="4734"/>
        <v>8.3900145097809631E-2</v>
      </c>
      <c r="V1254" s="34">
        <f t="shared" si="4734"/>
        <v>2.5654618366923287E-2</v>
      </c>
      <c r="W1254" s="34">
        <f t="shared" si="4734"/>
        <v>4.5795871921404219E-2</v>
      </c>
      <c r="X1254" s="34">
        <f t="shared" si="4734"/>
        <v>0.21671209897253085</v>
      </c>
      <c r="Y1254" s="34">
        <f t="shared" si="4734"/>
        <v>-2.9547882895259003E-2</v>
      </c>
      <c r="Z1254" s="34">
        <f t="shared" si="4734"/>
        <v>4.7238561929069389E-2</v>
      </c>
      <c r="AA1254" s="34">
        <f t="shared" si="4734"/>
        <v>6.4286054588865271E-2</v>
      </c>
      <c r="AB1254" s="34">
        <f t="shared" si="4734"/>
        <v>0.13461869536725413</v>
      </c>
      <c r="AC1254" s="34">
        <f t="shared" si="4734"/>
        <v>8.7215125166182572E-2</v>
      </c>
      <c r="AD1254" s="34">
        <f t="shared" si="4734"/>
        <v>0.10803661790413099</v>
      </c>
      <c r="AE1254" s="34">
        <f t="shared" si="4734"/>
        <v>5.2990161512373568E-2</v>
      </c>
      <c r="AF1254" s="34">
        <f t="shared" si="4734"/>
        <v>2.7398389929481404E-2</v>
      </c>
      <c r="AG1254" s="34">
        <f t="shared" si="4734"/>
        <v>0.15932283152523907</v>
      </c>
      <c r="AH1254" s="34">
        <f t="shared" si="4734"/>
        <v>0.16269302404962782</v>
      </c>
      <c r="AI1254" s="34">
        <f t="shared" si="4734"/>
        <v>8.4235500183072354E-2</v>
      </c>
      <c r="AJ1254" s="34">
        <f t="shared" si="4734"/>
        <v>6.492300940715201E-2</v>
      </c>
    </row>
    <row r="1255" spans="1:36" x14ac:dyDescent="0.2">
      <c r="A1255" s="2" t="str">
        <f t="shared" si="4703"/>
        <v>YE Dec-16</v>
      </c>
      <c r="B1255" s="34">
        <f t="shared" si="4735"/>
        <v>6.6427217468172151E-2</v>
      </c>
      <c r="C1255" s="34">
        <f t="shared" si="4735"/>
        <v>4.5331443115128822E-2</v>
      </c>
      <c r="D1255" s="34">
        <f t="shared" si="4735"/>
        <v>4.9299082691312668E-2</v>
      </c>
      <c r="E1255" s="34">
        <f t="shared" si="4735"/>
        <v>6.3076123968373032E-2</v>
      </c>
      <c r="F1255" s="34">
        <f t="shared" si="4735"/>
        <v>9.6146642450952724E-2</v>
      </c>
      <c r="G1255" s="34">
        <f t="shared" si="4735"/>
        <v>7.7076922161177563E-2</v>
      </c>
      <c r="H1255" s="34">
        <f t="shared" si="4735"/>
        <v>7.593321639190731E-2</v>
      </c>
      <c r="I1255" s="34">
        <f t="shared" si="4735"/>
        <v>0.13971551120824022</v>
      </c>
      <c r="J1255" s="34">
        <f t="shared" si="4735"/>
        <v>7.5921970185015564E-2</v>
      </c>
      <c r="K1255" s="34">
        <f t="shared" si="4735"/>
        <v>0.10155560837757172</v>
      </c>
      <c r="L1255" s="34">
        <f t="shared" si="4734"/>
        <v>0.11949186107918353</v>
      </c>
      <c r="M1255" s="34">
        <f t="shared" si="4734"/>
        <v>1.871201913822973E-2</v>
      </c>
      <c r="N1255" s="34">
        <f t="shared" si="4734"/>
        <v>1.601301365447827E-2</v>
      </c>
      <c r="O1255" s="34">
        <f t="shared" si="4734"/>
        <v>-2.2276442220152792E-2</v>
      </c>
      <c r="P1255" s="34">
        <f t="shared" si="4734"/>
        <v>0.12251785688308292</v>
      </c>
      <c r="Q1255" s="34">
        <f t="shared" si="4734"/>
        <v>0.1074934421074849</v>
      </c>
      <c r="R1255" s="34">
        <f t="shared" si="4734"/>
        <v>2.9974529260218485E-2</v>
      </c>
      <c r="S1255" s="34">
        <f t="shared" si="4734"/>
        <v>1.2739105414130814E-2</v>
      </c>
      <c r="T1255" s="34">
        <f t="shared" si="4734"/>
        <v>7.7484371050157597E-2</v>
      </c>
      <c r="U1255" s="34">
        <f t="shared" si="4734"/>
        <v>7.895633632264687E-2</v>
      </c>
      <c r="V1255" s="34">
        <f t="shared" si="4734"/>
        <v>9.9525110798373007E-3</v>
      </c>
      <c r="W1255" s="34">
        <f t="shared" si="4734"/>
        <v>4.4804441591495214E-2</v>
      </c>
      <c r="X1255" s="34">
        <f t="shared" si="4734"/>
        <v>0.2017227743086234</v>
      </c>
      <c r="Y1255" s="34">
        <f t="shared" si="4734"/>
        <v>-7.2496600376482312E-2</v>
      </c>
      <c r="Z1255" s="34">
        <f t="shared" si="4734"/>
        <v>3.1009770649419233E-2</v>
      </c>
      <c r="AA1255" s="34">
        <f t="shared" si="4734"/>
        <v>7.6956935764065371E-2</v>
      </c>
      <c r="AB1255" s="34">
        <f t="shared" si="4734"/>
        <v>9.7362420035113972E-2</v>
      </c>
      <c r="AC1255" s="34">
        <f t="shared" si="4734"/>
        <v>8.2731258490799098E-2</v>
      </c>
      <c r="AD1255" s="34">
        <f t="shared" si="4734"/>
        <v>7.3832639968552938E-2</v>
      </c>
      <c r="AE1255" s="34">
        <f t="shared" si="4734"/>
        <v>8.5271133379335229E-2</v>
      </c>
      <c r="AF1255" s="34">
        <f t="shared" si="4734"/>
        <v>2.3418941055612708E-2</v>
      </c>
      <c r="AG1255" s="34">
        <f t="shared" si="4734"/>
        <v>0.15021893308664813</v>
      </c>
      <c r="AH1255" s="34">
        <f t="shared" si="4734"/>
        <v>0.18229977895708793</v>
      </c>
      <c r="AI1255" s="34">
        <f t="shared" si="4734"/>
        <v>7.7870560603311656E-2</v>
      </c>
      <c r="AJ1255" s="34">
        <f t="shared" si="4734"/>
        <v>6.1980126319724382E-2</v>
      </c>
    </row>
    <row r="1256" spans="1:36" x14ac:dyDescent="0.2">
      <c r="A1256" s="2" t="str">
        <f t="shared" si="4703"/>
        <v>YE Jan-17</v>
      </c>
      <c r="B1256" s="34">
        <f t="shared" si="4735"/>
        <v>8.0429698248188464E-2</v>
      </c>
      <c r="C1256" s="34">
        <f t="shared" si="4735"/>
        <v>3.8653395035103788E-2</v>
      </c>
      <c r="D1256" s="34">
        <f t="shared" si="4735"/>
        <v>7.8616998139242611E-2</v>
      </c>
      <c r="E1256" s="34">
        <f t="shared" si="4735"/>
        <v>6.3100800953088898E-2</v>
      </c>
      <c r="F1256" s="34">
        <f t="shared" si="4735"/>
        <v>9.4245290148349703E-2</v>
      </c>
      <c r="G1256" s="34">
        <f t="shared" si="4735"/>
        <v>7.2360397177612557E-2</v>
      </c>
      <c r="H1256" s="34">
        <f t="shared" si="4735"/>
        <v>7.9206445827171512E-2</v>
      </c>
      <c r="I1256" s="34">
        <f t="shared" si="4735"/>
        <v>0.16857228246947309</v>
      </c>
      <c r="J1256" s="34">
        <f t="shared" si="4735"/>
        <v>0.12046080282372085</v>
      </c>
      <c r="K1256" s="34">
        <f t="shared" si="4735"/>
        <v>6.5991460595422602E-2</v>
      </c>
      <c r="L1256" s="34">
        <f t="shared" si="4734"/>
        <v>0.11027680268775275</v>
      </c>
      <c r="M1256" s="34">
        <f t="shared" si="4734"/>
        <v>3.8707410826226418E-2</v>
      </c>
      <c r="N1256" s="34">
        <f t="shared" si="4734"/>
        <v>1.8144630564261854E-2</v>
      </c>
      <c r="O1256" s="34">
        <f t="shared" si="4734"/>
        <v>-1.6866267465069806E-2</v>
      </c>
      <c r="P1256" s="34">
        <f t="shared" si="4734"/>
        <v>0.12287223730127961</v>
      </c>
      <c r="Q1256" s="34">
        <f t="shared" si="4734"/>
        <v>0.10582822085889565</v>
      </c>
      <c r="R1256" s="34">
        <f t="shared" si="4734"/>
        <v>2.1435806311020045E-2</v>
      </c>
      <c r="S1256" s="34">
        <f t="shared" si="4734"/>
        <v>6.0171277128941991E-3</v>
      </c>
      <c r="T1256" s="34">
        <f t="shared" si="4734"/>
        <v>7.7684960492229838E-2</v>
      </c>
      <c r="U1256" s="34">
        <f t="shared" si="4734"/>
        <v>8.805681964681833E-2</v>
      </c>
      <c r="V1256" s="34">
        <f t="shared" si="4734"/>
        <v>-1.8051915637089744E-2</v>
      </c>
      <c r="W1256" s="34">
        <f t="shared" si="4734"/>
        <v>3.7334430828412701E-2</v>
      </c>
      <c r="X1256" s="34">
        <f t="shared" si="4734"/>
        <v>0.18197681181899261</v>
      </c>
      <c r="Y1256" s="34">
        <f t="shared" si="4734"/>
        <v>-7.9057720404105081E-2</v>
      </c>
      <c r="Z1256" s="34">
        <f t="shared" si="4734"/>
        <v>7.3657849422237298E-3</v>
      </c>
      <c r="AA1256" s="34">
        <f t="shared" si="4734"/>
        <v>7.3848189610572934E-2</v>
      </c>
      <c r="AB1256" s="34">
        <f t="shared" si="4734"/>
        <v>9.2678415754482657E-2</v>
      </c>
      <c r="AC1256" s="34">
        <f t="shared" si="4734"/>
        <v>7.2175598144531339E-2</v>
      </c>
      <c r="AD1256" s="34">
        <f t="shared" si="4734"/>
        <v>3.895965291980219E-2</v>
      </c>
      <c r="AE1256" s="34">
        <f t="shared" si="4734"/>
        <v>6.018167929338869E-2</v>
      </c>
      <c r="AF1256" s="34">
        <f t="shared" si="4734"/>
        <v>-6.1155483513946063E-3</v>
      </c>
      <c r="AG1256" s="34">
        <f t="shared" si="4734"/>
        <v>0.13827596710325918</v>
      </c>
      <c r="AH1256" s="34">
        <f t="shared" si="4734"/>
        <v>0.16494747627225559</v>
      </c>
      <c r="AI1256" s="34">
        <f t="shared" si="4734"/>
        <v>5.1490339880256197E-2</v>
      </c>
      <c r="AJ1256" s="34">
        <f t="shared" si="4734"/>
        <v>5.5421355957628204E-2</v>
      </c>
    </row>
    <row r="1257" spans="1:36" x14ac:dyDescent="0.2">
      <c r="A1257" s="2" t="str">
        <f t="shared" si="4703"/>
        <v>YE Feb-17</v>
      </c>
      <c r="B1257" s="34">
        <f t="shared" si="4735"/>
        <v>9.213370219437178E-2</v>
      </c>
      <c r="C1257" s="34">
        <f t="shared" si="4735"/>
        <v>3.3562601925867241E-2</v>
      </c>
      <c r="D1257" s="34">
        <f t="shared" si="4735"/>
        <v>8.7474327687438125E-2</v>
      </c>
      <c r="E1257" s="34">
        <f t="shared" si="4735"/>
        <v>5.6233097792898867E-2</v>
      </c>
      <c r="F1257" s="34">
        <f t="shared" si="4735"/>
        <v>9.2654189768122341E-2</v>
      </c>
      <c r="G1257" s="34">
        <f t="shared" si="4735"/>
        <v>6.3839793060025407E-2</v>
      </c>
      <c r="H1257" s="34">
        <f t="shared" si="4735"/>
        <v>7.0925821427279212E-2</v>
      </c>
      <c r="I1257" s="34">
        <f t="shared" si="4735"/>
        <v>0.12167340987040731</v>
      </c>
      <c r="J1257" s="34">
        <f t="shared" si="4735"/>
        <v>0.13668620884592086</v>
      </c>
      <c r="K1257" s="34">
        <f t="shared" si="4735"/>
        <v>3.4753883397216079E-2</v>
      </c>
      <c r="L1257" s="34">
        <f t="shared" si="4734"/>
        <v>0.1074041669923651</v>
      </c>
      <c r="M1257" s="34">
        <f t="shared" si="4734"/>
        <v>3.9759466212691219E-2</v>
      </c>
      <c r="N1257" s="34">
        <f t="shared" si="4734"/>
        <v>1.2392227222737251E-2</v>
      </c>
      <c r="O1257" s="34">
        <f t="shared" si="4734"/>
        <v>6.6252326718618804E-4</v>
      </c>
      <c r="P1257" s="34">
        <f t="shared" si="4734"/>
        <v>9.7760374700197383E-2</v>
      </c>
      <c r="Q1257" s="34">
        <f t="shared" si="4734"/>
        <v>9.7947050154987503E-2</v>
      </c>
      <c r="R1257" s="34">
        <f t="shared" si="4734"/>
        <v>5.1350431981582734E-3</v>
      </c>
      <c r="S1257" s="34">
        <f t="shared" si="4734"/>
        <v>-9.1624387893122217E-3</v>
      </c>
      <c r="T1257" s="34">
        <f t="shared" si="4734"/>
        <v>6.8808856038934385E-2</v>
      </c>
      <c r="U1257" s="34">
        <f t="shared" si="4734"/>
        <v>7.1050205248970766E-2</v>
      </c>
      <c r="V1257" s="34">
        <f t="shared" si="4734"/>
        <v>-2.8805871340923495E-2</v>
      </c>
      <c r="W1257" s="34">
        <f t="shared" si="4734"/>
        <v>2.0460985479122895E-2</v>
      </c>
      <c r="X1257" s="34">
        <f t="shared" si="4734"/>
        <v>0.17613703466084463</v>
      </c>
      <c r="Y1257" s="34">
        <f t="shared" si="4734"/>
        <v>-9.3342233196094249E-2</v>
      </c>
      <c r="Z1257" s="34">
        <f t="shared" si="4734"/>
        <v>-3.2629427736984296E-3</v>
      </c>
      <c r="AA1257" s="34">
        <f t="shared" si="4734"/>
        <v>5.4955961084566241E-2</v>
      </c>
      <c r="AB1257" s="34">
        <f t="shared" si="4734"/>
        <v>8.688733709446228E-2</v>
      </c>
      <c r="AC1257" s="34">
        <f t="shared" si="4734"/>
        <v>6.5889877388945362E-2</v>
      </c>
      <c r="AD1257" s="34">
        <f t="shared" si="4734"/>
        <v>2.0421840248626477E-2</v>
      </c>
      <c r="AE1257" s="34">
        <f t="shared" si="4734"/>
        <v>6.8758177669947518E-2</v>
      </c>
      <c r="AF1257" s="34">
        <f t="shared" si="4734"/>
        <v>-2.0393330853024416E-2</v>
      </c>
      <c r="AG1257" s="34">
        <f t="shared" si="4734"/>
        <v>9.0938472587981822E-2</v>
      </c>
      <c r="AH1257" s="34">
        <f t="shared" si="4734"/>
        <v>0.14913438037274229</v>
      </c>
      <c r="AI1257" s="34">
        <f t="shared" si="4734"/>
        <v>2.8704775364649437E-2</v>
      </c>
      <c r="AJ1257" s="34">
        <f t="shared" si="4734"/>
        <v>4.7492634067713757E-2</v>
      </c>
    </row>
    <row r="1258" spans="1:36" x14ac:dyDescent="0.2">
      <c r="A1258" s="2" t="str">
        <f t="shared" si="4703"/>
        <v>YE Mar-17</v>
      </c>
      <c r="B1258" s="34">
        <f t="shared" si="4735"/>
        <v>4.8259126456764445E-2</v>
      </c>
      <c r="C1258" s="34">
        <f t="shared" si="4735"/>
        <v>3.1950376285106552E-2</v>
      </c>
      <c r="D1258" s="34">
        <f t="shared" si="4735"/>
        <v>4.4119450576404207E-2</v>
      </c>
      <c r="E1258" s="34">
        <f t="shared" si="4735"/>
        <v>6.487279509604349E-2</v>
      </c>
      <c r="F1258" s="34">
        <f t="shared" si="4735"/>
        <v>5.9884775173870031E-2</v>
      </c>
      <c r="G1258" s="34">
        <f t="shared" si="4735"/>
        <v>5.5028586812414515E-2</v>
      </c>
      <c r="H1258" s="34">
        <f t="shared" si="4735"/>
        <v>4.6844414704400705E-2</v>
      </c>
      <c r="I1258" s="34">
        <f t="shared" si="4735"/>
        <v>7.895445651226729E-2</v>
      </c>
      <c r="J1258" s="34">
        <f t="shared" si="4735"/>
        <v>0.13895771001397383</v>
      </c>
      <c r="K1258" s="34">
        <f t="shared" si="4735"/>
        <v>3.417728621455618E-3</v>
      </c>
      <c r="L1258" s="34">
        <f t="shared" si="4734"/>
        <v>9.9212220167126386E-2</v>
      </c>
      <c r="M1258" s="34">
        <f t="shared" si="4734"/>
        <v>1.7887271101565627E-2</v>
      </c>
      <c r="N1258" s="34">
        <f t="shared" si="4734"/>
        <v>2.0538613118138205E-2</v>
      </c>
      <c r="O1258" s="34">
        <f t="shared" si="4734"/>
        <v>-1.2429647163404667E-2</v>
      </c>
      <c r="P1258" s="34">
        <f t="shared" si="4734"/>
        <v>6.6643394224453534E-2</v>
      </c>
      <c r="Q1258" s="34">
        <f t="shared" si="4734"/>
        <v>6.5357457712303502E-2</v>
      </c>
      <c r="R1258" s="34">
        <f t="shared" si="4734"/>
        <v>4.6525188807284845E-3</v>
      </c>
      <c r="S1258" s="34">
        <f t="shared" si="4734"/>
        <v>-9.7041804272341992E-3</v>
      </c>
      <c r="T1258" s="34">
        <f t="shared" si="4734"/>
        <v>5.2624319869801095E-2</v>
      </c>
      <c r="U1258" s="34">
        <f t="shared" si="4734"/>
        <v>4.8217273409103978E-2</v>
      </c>
      <c r="V1258" s="34">
        <f t="shared" si="4734"/>
        <v>-4.4366267594004083E-2</v>
      </c>
      <c r="W1258" s="34">
        <f t="shared" si="4734"/>
        <v>-1.8939760331022626E-2</v>
      </c>
      <c r="X1258" s="34">
        <f t="shared" si="4734"/>
        <v>0.14752800231036534</v>
      </c>
      <c r="Y1258" s="34">
        <f t="shared" si="4734"/>
        <v>-0.10052278532381653</v>
      </c>
      <c r="Z1258" s="34">
        <f t="shared" si="4734"/>
        <v>-2.1109551874236465E-2</v>
      </c>
      <c r="AA1258" s="34">
        <f t="shared" si="4734"/>
        <v>3.4032568192768897E-2</v>
      </c>
      <c r="AB1258" s="34">
        <f t="shared" si="4734"/>
        <v>4.9489706534902034E-2</v>
      </c>
      <c r="AC1258" s="34">
        <f t="shared" si="4734"/>
        <v>5.1764047013301617E-2</v>
      </c>
      <c r="AD1258" s="34">
        <f t="shared" si="4734"/>
        <v>-1.3728811523167628E-2</v>
      </c>
      <c r="AE1258" s="34">
        <f t="shared" si="4734"/>
        <v>-1.4435642011138117E-2</v>
      </c>
      <c r="AF1258" s="34">
        <f t="shared" si="4734"/>
        <v>-2.7404260242450684E-2</v>
      </c>
      <c r="AG1258" s="34">
        <f t="shared" si="4734"/>
        <v>4.3256055963461826E-2</v>
      </c>
      <c r="AH1258" s="34">
        <f t="shared" si="4734"/>
        <v>0.10803055136807882</v>
      </c>
      <c r="AI1258" s="34">
        <f t="shared" si="4734"/>
        <v>-1.191276472175351E-2</v>
      </c>
      <c r="AJ1258" s="34">
        <f t="shared" si="4734"/>
        <v>3.1957299870271516E-2</v>
      </c>
    </row>
    <row r="1259" spans="1:36" x14ac:dyDescent="0.2">
      <c r="A1259" s="2" t="str">
        <f t="shared" si="4703"/>
        <v>YE Apr-17</v>
      </c>
      <c r="B1259" s="34">
        <f t="shared" si="4735"/>
        <v>6.4401643964486111E-2</v>
      </c>
      <c r="C1259" s="34">
        <f t="shared" si="4735"/>
        <v>2.8267557335594828E-2</v>
      </c>
      <c r="D1259" s="34">
        <f t="shared" si="4735"/>
        <v>6.8867783918489467E-2</v>
      </c>
      <c r="E1259" s="34">
        <f t="shared" si="4735"/>
        <v>7.111948172772542E-2</v>
      </c>
      <c r="F1259" s="34">
        <f t="shared" si="4735"/>
        <v>7.0223310214475587E-2</v>
      </c>
      <c r="G1259" s="34">
        <f t="shared" si="4735"/>
        <v>5.6668170286921615E-2</v>
      </c>
      <c r="H1259" s="34">
        <f t="shared" si="4735"/>
        <v>6.5041919479525978E-2</v>
      </c>
      <c r="I1259" s="34">
        <f t="shared" si="4735"/>
        <v>9.225053120250104E-2</v>
      </c>
      <c r="J1259" s="34">
        <f t="shared" si="4735"/>
        <v>0.15428331844823573</v>
      </c>
      <c r="K1259" s="34">
        <f t="shared" si="4735"/>
        <v>6.8775836013230673E-3</v>
      </c>
      <c r="L1259" s="34">
        <f t="shared" si="4734"/>
        <v>0.10770994484914076</v>
      </c>
      <c r="M1259" s="34">
        <f t="shared" si="4734"/>
        <v>4.5332214803142534E-2</v>
      </c>
      <c r="N1259" s="34">
        <f t="shared" si="4734"/>
        <v>-7.4345321454832858E-3</v>
      </c>
      <c r="O1259" s="34">
        <f t="shared" si="4734"/>
        <v>-4.30611126619318E-3</v>
      </c>
      <c r="P1259" s="34">
        <f t="shared" si="4734"/>
        <v>6.8028359216745438E-2</v>
      </c>
      <c r="Q1259" s="34">
        <f t="shared" si="4734"/>
        <v>0.10940884467153644</v>
      </c>
      <c r="R1259" s="34">
        <f t="shared" si="4734"/>
        <v>2.4702706673724872E-3</v>
      </c>
      <c r="S1259" s="34">
        <f t="shared" si="4734"/>
        <v>-1.4004248297968758E-2</v>
      </c>
      <c r="T1259" s="34">
        <f t="shared" si="4734"/>
        <v>5.3416908019096709E-2</v>
      </c>
      <c r="U1259" s="34">
        <f t="shared" si="4734"/>
        <v>5.4736982993231598E-2</v>
      </c>
      <c r="V1259" s="34">
        <f t="shared" si="4734"/>
        <v>-4.508868778204167E-2</v>
      </c>
      <c r="W1259" s="34">
        <f t="shared" si="4734"/>
        <v>-2.1235027015373831E-3</v>
      </c>
      <c r="X1259" s="34">
        <f t="shared" si="4734"/>
        <v>0.1553692188642195</v>
      </c>
      <c r="Y1259" s="34">
        <f t="shared" si="4734"/>
        <v>-8.3056849840757563E-2</v>
      </c>
      <c r="Z1259" s="34">
        <f t="shared" si="4734"/>
        <v>-1.7706876868670007E-2</v>
      </c>
      <c r="AA1259" s="34">
        <f t="shared" si="4734"/>
        <v>2.9652986439722362E-2</v>
      </c>
      <c r="AB1259" s="34">
        <f t="shared" si="4734"/>
        <v>6.16848100086409E-2</v>
      </c>
      <c r="AC1259" s="34">
        <f t="shared" si="4734"/>
        <v>4.6493150425015228E-2</v>
      </c>
      <c r="AD1259" s="34">
        <f t="shared" si="4734"/>
        <v>-3.0881272163805873E-2</v>
      </c>
      <c r="AE1259" s="34">
        <f t="shared" si="4734"/>
        <v>3.3785976544851826E-2</v>
      </c>
      <c r="AF1259" s="34">
        <f t="shared" si="4734"/>
        <v>-2.5645466685055851E-2</v>
      </c>
      <c r="AG1259" s="34">
        <f t="shared" si="4734"/>
        <v>5.3436954724951802E-2</v>
      </c>
      <c r="AH1259" s="34">
        <f t="shared" si="4734"/>
        <v>0.10243300483065521</v>
      </c>
      <c r="AI1259" s="34">
        <f t="shared" si="4734"/>
        <v>-2.6745819978843288E-2</v>
      </c>
      <c r="AJ1259" s="34">
        <f t="shared" si="4734"/>
        <v>3.4722503762976364E-2</v>
      </c>
    </row>
    <row r="1260" spans="1:36" x14ac:dyDescent="0.2">
      <c r="A1260" s="2" t="str">
        <f t="shared" si="4703"/>
        <v>YE May-17</v>
      </c>
      <c r="B1260" s="34">
        <f t="shared" si="4735"/>
        <v>7.4978951217139489E-2</v>
      </c>
      <c r="C1260" s="34">
        <f t="shared" si="4735"/>
        <v>2.6995268730243493E-2</v>
      </c>
      <c r="D1260" s="34">
        <f t="shared" si="4735"/>
        <v>8.1725153030232311E-2</v>
      </c>
      <c r="E1260" s="34">
        <f t="shared" si="4735"/>
        <v>7.7502556622276231E-2</v>
      </c>
      <c r="F1260" s="34">
        <f t="shared" si="4735"/>
        <v>7.1885876638447588E-2</v>
      </c>
      <c r="G1260" s="34">
        <f t="shared" si="4735"/>
        <v>6.2863947580432677E-2</v>
      </c>
      <c r="H1260" s="34">
        <f t="shared" si="4735"/>
        <v>8.0062377424275466E-2</v>
      </c>
      <c r="I1260" s="34">
        <f t="shared" si="4735"/>
        <v>0.1151514912045013</v>
      </c>
      <c r="J1260" s="34">
        <f t="shared" si="4735"/>
        <v>0.16233885449715713</v>
      </c>
      <c r="K1260" s="34">
        <f t="shared" si="4735"/>
        <v>2.2138793522200606E-2</v>
      </c>
      <c r="L1260" s="34">
        <f t="shared" si="4734"/>
        <v>0.11424341714217778</v>
      </c>
      <c r="M1260" s="34">
        <f t="shared" si="4734"/>
        <v>5.2419501794923162E-2</v>
      </c>
      <c r="N1260" s="34">
        <f t="shared" si="4734"/>
        <v>6.5188562573570419E-3</v>
      </c>
      <c r="O1260" s="34">
        <f t="shared" si="4734"/>
        <v>1.6954039559425649E-2</v>
      </c>
      <c r="P1260" s="34">
        <f t="shared" si="4734"/>
        <v>8.1230077739812501E-2</v>
      </c>
      <c r="Q1260" s="34">
        <f t="shared" si="4734"/>
        <v>0.13482628907606631</v>
      </c>
      <c r="R1260" s="34">
        <f t="shared" si="4734"/>
        <v>1.0710393930688511E-2</v>
      </c>
      <c r="S1260" s="34">
        <f t="shared" si="4734"/>
        <v>-5.9960796723098619E-3</v>
      </c>
      <c r="T1260" s="34">
        <f t="shared" si="4734"/>
        <v>5.8766140602582562E-2</v>
      </c>
      <c r="U1260" s="34">
        <f t="shared" si="4734"/>
        <v>5.2588678034378278E-2</v>
      </c>
      <c r="V1260" s="34">
        <f t="shared" si="4734"/>
        <v>-3.9202612169585205E-2</v>
      </c>
      <c r="W1260" s="34">
        <f t="shared" si="4734"/>
        <v>4.3911346551690489E-3</v>
      </c>
      <c r="X1260" s="34">
        <f t="shared" si="4734"/>
        <v>0.16462268928268564</v>
      </c>
      <c r="Y1260" s="34">
        <f t="shared" si="4734"/>
        <v>-5.4982118005733382E-2</v>
      </c>
      <c r="Z1260" s="34">
        <f t="shared" si="4734"/>
        <v>-9.3938786547727027E-3</v>
      </c>
      <c r="AA1260" s="34">
        <f t="shared" si="4734"/>
        <v>3.4936914557936349E-2</v>
      </c>
      <c r="AB1260" s="34">
        <f t="shared" si="4734"/>
        <v>6.7117933923158013E-2</v>
      </c>
      <c r="AC1260" s="34">
        <f t="shared" si="4734"/>
        <v>4.3771387530470385E-2</v>
      </c>
      <c r="AD1260" s="34">
        <f t="shared" si="4734"/>
        <v>-3.0882377410605844E-2</v>
      </c>
      <c r="AE1260" s="34">
        <f t="shared" si="4734"/>
        <v>4.8862969296342706E-2</v>
      </c>
      <c r="AF1260" s="34">
        <f t="shared" si="4734"/>
        <v>-2.3785489094209633E-2</v>
      </c>
      <c r="AG1260" s="34">
        <f t="shared" si="4734"/>
        <v>4.9395918181611265E-2</v>
      </c>
      <c r="AH1260" s="34">
        <f t="shared" si="4734"/>
        <v>0.10163138326124899</v>
      </c>
      <c r="AI1260" s="34">
        <f t="shared" si="4734"/>
        <v>-2.7172102737691217E-2</v>
      </c>
      <c r="AJ1260" s="34">
        <f t="shared" si="4734"/>
        <v>3.9547792284798655E-2</v>
      </c>
    </row>
    <row r="1261" spans="1:36" x14ac:dyDescent="0.2">
      <c r="A1261" s="2" t="str">
        <f t="shared" si="4703"/>
        <v>YE Jun-17</v>
      </c>
      <c r="B1261" s="34">
        <f t="shared" si="4735"/>
        <v>6.9957915542378624E-2</v>
      </c>
      <c r="C1261" s="34">
        <f t="shared" si="4735"/>
        <v>2.2395874169603758E-2</v>
      </c>
      <c r="D1261" s="34">
        <f t="shared" si="4735"/>
        <v>7.4822305939302947E-2</v>
      </c>
      <c r="E1261" s="34">
        <f t="shared" si="4735"/>
        <v>6.2783547463294509E-2</v>
      </c>
      <c r="F1261" s="34">
        <f t="shared" si="4735"/>
        <v>5.996124528597746E-2</v>
      </c>
      <c r="G1261" s="34">
        <f t="shared" si="4735"/>
        <v>5.3447003970195972E-2</v>
      </c>
      <c r="H1261" s="34">
        <f t="shared" si="4735"/>
        <v>8.3802578838074071E-2</v>
      </c>
      <c r="I1261" s="34">
        <f t="shared" si="4735"/>
        <v>0.12730432035384243</v>
      </c>
      <c r="J1261" s="34">
        <f t="shared" si="4735"/>
        <v>0.16446182197121351</v>
      </c>
      <c r="K1261" s="34">
        <f t="shared" si="4735"/>
        <v>3.2798609222961073E-2</v>
      </c>
      <c r="L1261" s="34">
        <f t="shared" si="4734"/>
        <v>0.11198869258992405</v>
      </c>
      <c r="M1261" s="34">
        <f t="shared" si="4734"/>
        <v>5.2646184877589874E-2</v>
      </c>
      <c r="N1261" s="34">
        <f t="shared" si="4734"/>
        <v>1.6397126149455987E-2</v>
      </c>
      <c r="O1261" s="34">
        <f t="shared" si="4734"/>
        <v>2.5103499195738843E-2</v>
      </c>
      <c r="P1261" s="34">
        <f t="shared" si="4734"/>
        <v>8.2853870695061671E-2</v>
      </c>
      <c r="Q1261" s="34">
        <f t="shared" ref="Q1261:AJ1273" si="4736">IF(OR(Q839="C",Q851="C"),"C",(Q851/Q839)-1)</f>
        <v>0.1205025910997779</v>
      </c>
      <c r="R1261" s="34">
        <f t="shared" si="4736"/>
        <v>1.0984664630673269E-2</v>
      </c>
      <c r="S1261" s="34">
        <f t="shared" si="4736"/>
        <v>-4.2162332854123186E-3</v>
      </c>
      <c r="T1261" s="34">
        <f t="shared" si="4736"/>
        <v>6.2707680170836611E-2</v>
      </c>
      <c r="U1261" s="34">
        <f t="shared" si="4736"/>
        <v>5.1788338909789733E-2</v>
      </c>
      <c r="V1261" s="34">
        <f t="shared" si="4736"/>
        <v>-3.6484998977848848E-2</v>
      </c>
      <c r="W1261" s="34">
        <f t="shared" si="4736"/>
        <v>2.943907426590231E-3</v>
      </c>
      <c r="X1261" s="34">
        <f t="shared" si="4736"/>
        <v>0.16395887409806398</v>
      </c>
      <c r="Y1261" s="34">
        <f t="shared" si="4736"/>
        <v>-3.736665346584056E-2</v>
      </c>
      <c r="Z1261" s="34">
        <f t="shared" si="4736"/>
        <v>-6.070139848841194E-3</v>
      </c>
      <c r="AA1261" s="34">
        <f t="shared" si="4736"/>
        <v>2.8138809364868234E-2</v>
      </c>
      <c r="AB1261" s="34">
        <f t="shared" si="4736"/>
        <v>6.7296572333151783E-2</v>
      </c>
      <c r="AC1261" s="34">
        <f t="shared" si="4736"/>
        <v>3.9543841767258892E-2</v>
      </c>
      <c r="AD1261" s="34">
        <f t="shared" si="4736"/>
        <v>-4.2356705180627063E-2</v>
      </c>
      <c r="AE1261" s="34">
        <f t="shared" si="4736"/>
        <v>5.9426819668354058E-2</v>
      </c>
      <c r="AF1261" s="34">
        <f t="shared" si="4736"/>
        <v>-2.3213423712413861E-2</v>
      </c>
      <c r="AG1261" s="34">
        <f t="shared" si="4736"/>
        <v>4.186083158866305E-2</v>
      </c>
      <c r="AH1261" s="34">
        <f t="shared" si="4736"/>
        <v>9.6145284124194541E-2</v>
      </c>
      <c r="AI1261" s="34">
        <f t="shared" si="4736"/>
        <v>-2.8477129627141773E-2</v>
      </c>
      <c r="AJ1261" s="34">
        <f t="shared" si="4736"/>
        <v>3.7070057980238991E-2</v>
      </c>
    </row>
    <row r="1262" spans="1:36" x14ac:dyDescent="0.2">
      <c r="A1262" s="2" t="str">
        <f t="shared" si="4703"/>
        <v>YE Jul-17</v>
      </c>
      <c r="B1262" s="34">
        <f t="shared" si="4735"/>
        <v>5.8840252330405018E-2</v>
      </c>
      <c r="C1262" s="34">
        <f t="shared" si="4735"/>
        <v>1.5875699034752389E-2</v>
      </c>
      <c r="D1262" s="34">
        <f t="shared" si="4735"/>
        <v>7.6628848731427723E-2</v>
      </c>
      <c r="E1262" s="34">
        <f t="shared" si="4735"/>
        <v>5.7366520876648508E-2</v>
      </c>
      <c r="F1262" s="34">
        <f t="shared" si="4735"/>
        <v>5.6306084465978623E-2</v>
      </c>
      <c r="G1262" s="34">
        <f t="shared" si="4735"/>
        <v>5.4169284005472385E-2</v>
      </c>
      <c r="H1262" s="34">
        <f t="shared" si="4735"/>
        <v>8.1667889878252797E-2</v>
      </c>
      <c r="I1262" s="34">
        <f t="shared" si="4735"/>
        <v>0.12882379645895425</v>
      </c>
      <c r="J1262" s="34">
        <f t="shared" si="4735"/>
        <v>0.1471844529922175</v>
      </c>
      <c r="K1262" s="34">
        <f t="shared" si="4735"/>
        <v>1.9301349203114215E-2</v>
      </c>
      <c r="L1262" s="34">
        <f t="shared" si="4735"/>
        <v>0.10163544486850595</v>
      </c>
      <c r="M1262" s="34">
        <f t="shared" si="4735"/>
        <v>9.2623145086506931E-2</v>
      </c>
      <c r="N1262" s="34">
        <f t="shared" si="4735"/>
        <v>8.8460434229806761E-3</v>
      </c>
      <c r="O1262" s="34">
        <f t="shared" si="4735"/>
        <v>4.6610893860717484E-2</v>
      </c>
      <c r="P1262" s="34">
        <f t="shared" si="4735"/>
        <v>9.1399213497399545E-2</v>
      </c>
      <c r="Q1262" s="34">
        <f t="shared" si="4736"/>
        <v>0.11019998292481636</v>
      </c>
      <c r="R1262" s="34">
        <f t="shared" si="4736"/>
        <v>8.9203398231840758E-3</v>
      </c>
      <c r="S1262" s="34">
        <f t="shared" si="4736"/>
        <v>-4.4512694620096882E-3</v>
      </c>
      <c r="T1262" s="34">
        <f t="shared" si="4736"/>
        <v>5.1648350163436385E-2</v>
      </c>
      <c r="U1262" s="34">
        <f t="shared" si="4736"/>
        <v>4.724117651226889E-2</v>
      </c>
      <c r="V1262" s="34">
        <f t="shared" si="4736"/>
        <v>-3.6454443891803079E-2</v>
      </c>
      <c r="W1262" s="34">
        <f t="shared" si="4736"/>
        <v>8.3430001503728146E-3</v>
      </c>
      <c r="X1262" s="34">
        <f t="shared" si="4736"/>
        <v>0.15040185034679432</v>
      </c>
      <c r="Y1262" s="34">
        <f t="shared" si="4736"/>
        <v>-4.5826757493356962E-2</v>
      </c>
      <c r="Z1262" s="34">
        <f t="shared" si="4736"/>
        <v>-7.5906131863698878E-3</v>
      </c>
      <c r="AA1262" s="34">
        <f t="shared" si="4736"/>
        <v>2.6594515626513937E-2</v>
      </c>
      <c r="AB1262" s="34">
        <f t="shared" si="4736"/>
        <v>6.6415966000661797E-2</v>
      </c>
      <c r="AC1262" s="34">
        <f t="shared" si="4736"/>
        <v>3.2656698706123422E-2</v>
      </c>
      <c r="AD1262" s="34">
        <f t="shared" si="4736"/>
        <v>-4.2703493171686646E-2</v>
      </c>
      <c r="AE1262" s="34">
        <f t="shared" si="4736"/>
        <v>7.5469216630365432E-2</v>
      </c>
      <c r="AF1262" s="34">
        <f t="shared" si="4736"/>
        <v>-2.3588987532450867E-2</v>
      </c>
      <c r="AG1262" s="34">
        <f t="shared" si="4736"/>
        <v>3.5356071002220268E-2</v>
      </c>
      <c r="AH1262" s="34">
        <f t="shared" si="4736"/>
        <v>8.8409817362989029E-2</v>
      </c>
      <c r="AI1262" s="34">
        <f t="shared" si="4736"/>
        <v>-2.3123360523195191E-2</v>
      </c>
      <c r="AJ1262" s="34">
        <f t="shared" si="4736"/>
        <v>3.34153318661492E-2</v>
      </c>
    </row>
    <row r="1263" spans="1:36" x14ac:dyDescent="0.2">
      <c r="A1263" s="2" t="str">
        <f t="shared" si="4703"/>
        <v>YE Aug-17</v>
      </c>
      <c r="B1263" s="34">
        <f t="shared" si="4735"/>
        <v>4.9738152839824856E-2</v>
      </c>
      <c r="C1263" s="34">
        <f t="shared" si="4735"/>
        <v>7.295344768998957E-3</v>
      </c>
      <c r="D1263" s="34">
        <f t="shared" si="4735"/>
        <v>7.0477740328633853E-2</v>
      </c>
      <c r="E1263" s="34">
        <f t="shared" si="4735"/>
        <v>4.5973988255150422E-2</v>
      </c>
      <c r="F1263" s="34">
        <f t="shared" si="4735"/>
        <v>4.7396765651453343E-2</v>
      </c>
      <c r="G1263" s="34">
        <f t="shared" si="4735"/>
        <v>4.4162494626531545E-2</v>
      </c>
      <c r="H1263" s="34">
        <f t="shared" si="4735"/>
        <v>7.2209279436131979E-2</v>
      </c>
      <c r="I1263" s="34">
        <f t="shared" si="4735"/>
        <v>0.14087941446141206</v>
      </c>
      <c r="J1263" s="34">
        <f t="shared" si="4735"/>
        <v>0.11756640866112056</v>
      </c>
      <c r="K1263" s="34">
        <f t="shared" si="4735"/>
        <v>2.0108227469844975E-2</v>
      </c>
      <c r="L1263" s="34">
        <f t="shared" si="4735"/>
        <v>0.1006562354124676</v>
      </c>
      <c r="M1263" s="34">
        <f t="shared" si="4735"/>
        <v>7.6279912681741502E-2</v>
      </c>
      <c r="N1263" s="34">
        <f t="shared" si="4735"/>
        <v>9.6216925431882316E-3</v>
      </c>
      <c r="O1263" s="34">
        <f t="shared" si="4735"/>
        <v>4.2839415043272711E-2</v>
      </c>
      <c r="P1263" s="34">
        <f t="shared" si="4735"/>
        <v>7.5574889560985348E-2</v>
      </c>
      <c r="Q1263" s="34">
        <f t="shared" si="4736"/>
        <v>0.11291828351544875</v>
      </c>
      <c r="R1263" s="34">
        <f t="shared" si="4736"/>
        <v>-1.1117123394841499E-3</v>
      </c>
      <c r="S1263" s="34">
        <f t="shared" si="4736"/>
        <v>-9.4248141406236829E-3</v>
      </c>
      <c r="T1263" s="34">
        <f t="shared" si="4736"/>
        <v>5.1705055118258514E-2</v>
      </c>
      <c r="U1263" s="34">
        <f t="shared" si="4736"/>
        <v>4.9558087710894982E-2</v>
      </c>
      <c r="V1263" s="34">
        <f t="shared" si="4736"/>
        <v>-3.4591701028970911E-2</v>
      </c>
      <c r="W1263" s="34">
        <f t="shared" si="4736"/>
        <v>1.9728421618714798E-2</v>
      </c>
      <c r="X1263" s="34">
        <f t="shared" si="4736"/>
        <v>0.14598290843599981</v>
      </c>
      <c r="Y1263" s="34">
        <f t="shared" si="4736"/>
        <v>-3.9539464661954127E-2</v>
      </c>
      <c r="Z1263" s="34">
        <f t="shared" si="4736"/>
        <v>-5.2271523251506968E-3</v>
      </c>
      <c r="AA1263" s="34">
        <f t="shared" si="4736"/>
        <v>3.1023730246815706E-2</v>
      </c>
      <c r="AB1263" s="34">
        <f t="shared" si="4736"/>
        <v>6.8790583398099736E-2</v>
      </c>
      <c r="AC1263" s="34">
        <f t="shared" si="4736"/>
        <v>2.8520163201684268E-2</v>
      </c>
      <c r="AD1263" s="34">
        <f t="shared" si="4736"/>
        <v>-4.3391252613187214E-2</v>
      </c>
      <c r="AE1263" s="34">
        <f t="shared" si="4736"/>
        <v>9.096410751649775E-2</v>
      </c>
      <c r="AF1263" s="34">
        <f t="shared" si="4736"/>
        <v>-1.553221774902358E-2</v>
      </c>
      <c r="AG1263" s="34">
        <f t="shared" si="4736"/>
        <v>2.5883595322692354E-2</v>
      </c>
      <c r="AH1263" s="34">
        <f t="shared" si="4736"/>
        <v>8.8636996196206796E-2</v>
      </c>
      <c r="AI1263" s="34">
        <f t="shared" si="4736"/>
        <v>-1.5827679246774085E-2</v>
      </c>
      <c r="AJ1263" s="34">
        <f t="shared" si="4736"/>
        <v>2.9148433953483766E-2</v>
      </c>
    </row>
    <row r="1264" spans="1:36" x14ac:dyDescent="0.2">
      <c r="A1264" s="2" t="str">
        <f t="shared" si="4703"/>
        <v>YE Sep-17</v>
      </c>
      <c r="B1264" s="34">
        <f t="shared" si="4735"/>
        <v>4.4701465640538895E-2</v>
      </c>
      <c r="C1264" s="34">
        <f t="shared" si="4735"/>
        <v>2.1542048366818278E-3</v>
      </c>
      <c r="D1264" s="34">
        <f t="shared" si="4735"/>
        <v>6.1557402277623963E-2</v>
      </c>
      <c r="E1264" s="34">
        <f t="shared" si="4735"/>
        <v>4.5584294967849992E-2</v>
      </c>
      <c r="F1264" s="34">
        <f t="shared" si="4735"/>
        <v>4.3420670403836237E-2</v>
      </c>
      <c r="G1264" s="34">
        <f t="shared" si="4735"/>
        <v>3.7909838941306839E-2</v>
      </c>
      <c r="H1264" s="34">
        <f t="shared" si="4735"/>
        <v>5.3843221762217341E-2</v>
      </c>
      <c r="I1264" s="34">
        <f t="shared" si="4735"/>
        <v>0.1380180434722893</v>
      </c>
      <c r="J1264" s="34">
        <f t="shared" si="4735"/>
        <v>9.6703343854671386E-2</v>
      </c>
      <c r="K1264" s="34">
        <f t="shared" si="4735"/>
        <v>3.2627970209244683E-2</v>
      </c>
      <c r="L1264" s="34">
        <f t="shared" si="4735"/>
        <v>9.8445688705863565E-2</v>
      </c>
      <c r="M1264" s="34">
        <f t="shared" si="4735"/>
        <v>5.8020516493429319E-2</v>
      </c>
      <c r="N1264" s="34">
        <f t="shared" si="4735"/>
        <v>1.2513627175439579E-2</v>
      </c>
      <c r="O1264" s="34">
        <f t="shared" si="4735"/>
        <v>3.5701146851357279E-2</v>
      </c>
      <c r="P1264" s="34">
        <f t="shared" si="4735"/>
        <v>7.2677359407101072E-2</v>
      </c>
      <c r="Q1264" s="34">
        <f t="shared" si="4736"/>
        <v>8.9308296915269869E-2</v>
      </c>
      <c r="R1264" s="34">
        <f t="shared" si="4736"/>
        <v>-5.9129567274007755E-3</v>
      </c>
      <c r="S1264" s="34">
        <f t="shared" si="4736"/>
        <v>-1.0361229095145696E-2</v>
      </c>
      <c r="T1264" s="34">
        <f t="shared" si="4736"/>
        <v>5.3442998416028065E-2</v>
      </c>
      <c r="U1264" s="34">
        <f t="shared" si="4736"/>
        <v>4.4281101952380997E-2</v>
      </c>
      <c r="V1264" s="34">
        <f t="shared" si="4736"/>
        <v>-3.2217633581308469E-2</v>
      </c>
      <c r="W1264" s="34">
        <f t="shared" si="4736"/>
        <v>1.2717522456093366E-2</v>
      </c>
      <c r="X1264" s="34">
        <f t="shared" si="4736"/>
        <v>0.13734108209500118</v>
      </c>
      <c r="Y1264" s="34">
        <f t="shared" si="4736"/>
        <v>-2.3628490143256409E-2</v>
      </c>
      <c r="Z1264" s="34">
        <f t="shared" si="4736"/>
        <v>-4.0135331015087594E-3</v>
      </c>
      <c r="AA1264" s="34">
        <f t="shared" si="4736"/>
        <v>3.2376019854656768E-2</v>
      </c>
      <c r="AB1264" s="34">
        <f t="shared" si="4736"/>
        <v>7.0792660235307503E-2</v>
      </c>
      <c r="AC1264" s="34">
        <f t="shared" si="4736"/>
        <v>2.3307768880869606E-2</v>
      </c>
      <c r="AD1264" s="34">
        <f t="shared" si="4736"/>
        <v>-5.4218106995884807E-2</v>
      </c>
      <c r="AE1264" s="34">
        <f t="shared" si="4736"/>
        <v>9.7210862887281868E-2</v>
      </c>
      <c r="AF1264" s="34">
        <f t="shared" si="4736"/>
        <v>-8.8811195619364902E-4</v>
      </c>
      <c r="AG1264" s="34">
        <f t="shared" si="4736"/>
        <v>1.7521861438820618E-2</v>
      </c>
      <c r="AH1264" s="34">
        <f t="shared" si="4736"/>
        <v>8.3283181562564756E-2</v>
      </c>
      <c r="AI1264" s="34">
        <f t="shared" si="4736"/>
        <v>-1.2525273565831219E-2</v>
      </c>
      <c r="AJ1264" s="34">
        <f t="shared" si="4736"/>
        <v>2.5814635028066135E-2</v>
      </c>
    </row>
    <row r="1265" spans="1:36" x14ac:dyDescent="0.2">
      <c r="A1265" s="2" t="str">
        <f t="shared" si="4703"/>
        <v>YE Oct-17</v>
      </c>
      <c r="B1265" s="34">
        <f t="shared" si="4735"/>
        <v>4.8171492983856146E-2</v>
      </c>
      <c r="C1265" s="34">
        <f t="shared" si="4735"/>
        <v>-1.0902031003283019E-2</v>
      </c>
      <c r="D1265" s="34">
        <f t="shared" si="4735"/>
        <v>6.2820294513502128E-2</v>
      </c>
      <c r="E1265" s="34">
        <f t="shared" si="4735"/>
        <v>3.7990529381410676E-2</v>
      </c>
      <c r="F1265" s="34">
        <f t="shared" si="4735"/>
        <v>4.7193011673980712E-2</v>
      </c>
      <c r="G1265" s="34">
        <f t="shared" si="4735"/>
        <v>4.1184809301567649E-2</v>
      </c>
      <c r="H1265" s="34">
        <f t="shared" si="4735"/>
        <v>4.8162797706515548E-2</v>
      </c>
      <c r="I1265" s="34">
        <f t="shared" si="4735"/>
        <v>0.14196260951188977</v>
      </c>
      <c r="J1265" s="34">
        <f t="shared" si="4735"/>
        <v>0.10031480323461661</v>
      </c>
      <c r="K1265" s="34">
        <f t="shared" si="4735"/>
        <v>4.529354855465817E-2</v>
      </c>
      <c r="L1265" s="34">
        <f t="shared" si="4735"/>
        <v>0.10160822680472914</v>
      </c>
      <c r="M1265" s="34">
        <f t="shared" si="4735"/>
        <v>7.9210393100927812E-2</v>
      </c>
      <c r="N1265" s="34">
        <f t="shared" si="4735"/>
        <v>2.3024144308574357E-2</v>
      </c>
      <c r="O1265" s="34">
        <f t="shared" si="4735"/>
        <v>4.1398724480329108E-2</v>
      </c>
      <c r="P1265" s="34">
        <f t="shared" si="4735"/>
        <v>7.2310350939383206E-2</v>
      </c>
      <c r="Q1265" s="34">
        <f t="shared" si="4736"/>
        <v>9.1999538350718169E-2</v>
      </c>
      <c r="R1265" s="34">
        <f t="shared" si="4736"/>
        <v>-7.8508640219215886E-3</v>
      </c>
      <c r="S1265" s="34">
        <f t="shared" si="4736"/>
        <v>-1.0098834846875127E-2</v>
      </c>
      <c r="T1265" s="34">
        <f t="shared" si="4736"/>
        <v>4.7808462931784312E-2</v>
      </c>
      <c r="U1265" s="34">
        <f t="shared" si="4736"/>
        <v>5.2321592028676589E-2</v>
      </c>
      <c r="V1265" s="34">
        <f t="shared" si="4736"/>
        <v>-3.0499262373847924E-2</v>
      </c>
      <c r="W1265" s="34">
        <f t="shared" si="4736"/>
        <v>1.6010299585452303E-2</v>
      </c>
      <c r="X1265" s="34">
        <f t="shared" si="4736"/>
        <v>0.14565285056554989</v>
      </c>
      <c r="Y1265" s="34">
        <f t="shared" si="4736"/>
        <v>-2.8505891594658328E-2</v>
      </c>
      <c r="Z1265" s="34">
        <f t="shared" si="4736"/>
        <v>-1.581076384679414E-3</v>
      </c>
      <c r="AA1265" s="34">
        <f t="shared" si="4736"/>
        <v>3.0000465467140636E-2</v>
      </c>
      <c r="AB1265" s="34">
        <f t="shared" si="4736"/>
        <v>7.9061785463292011E-2</v>
      </c>
      <c r="AC1265" s="34">
        <f t="shared" si="4736"/>
        <v>2.3566472089817436E-2</v>
      </c>
      <c r="AD1265" s="34">
        <f t="shared" si="4736"/>
        <v>-5.0066458871153574E-2</v>
      </c>
      <c r="AE1265" s="34">
        <f t="shared" si="4736"/>
        <v>8.8351830124444586E-2</v>
      </c>
      <c r="AF1265" s="34">
        <f t="shared" si="4736"/>
        <v>3.7984258540753046E-3</v>
      </c>
      <c r="AG1265" s="34">
        <f t="shared" si="4736"/>
        <v>-3.2414210389797304E-5</v>
      </c>
      <c r="AH1265" s="34">
        <f t="shared" si="4736"/>
        <v>8.7626392041063594E-2</v>
      </c>
      <c r="AI1265" s="34">
        <f t="shared" si="4736"/>
        <v>7.0333972040188542E-3</v>
      </c>
      <c r="AJ1265" s="34">
        <f t="shared" si="4736"/>
        <v>2.4970818858347732E-2</v>
      </c>
    </row>
    <row r="1266" spans="1:36" x14ac:dyDescent="0.2">
      <c r="A1266" s="2" t="str">
        <f t="shared" si="4703"/>
        <v>YE Nov-17</v>
      </c>
      <c r="B1266" s="34">
        <f t="shared" si="4735"/>
        <v>4.10870280680109E-2</v>
      </c>
      <c r="C1266" s="34">
        <f t="shared" si="4735"/>
        <v>-1.0436477458672822E-2</v>
      </c>
      <c r="D1266" s="34">
        <f t="shared" si="4735"/>
        <v>5.4446831166077514E-2</v>
      </c>
      <c r="E1266" s="34">
        <f t="shared" si="4735"/>
        <v>3.1141792903726762E-2</v>
      </c>
      <c r="F1266" s="34">
        <f t="shared" si="4735"/>
        <v>4.2418058319778851E-2</v>
      </c>
      <c r="G1266" s="34">
        <f t="shared" si="4735"/>
        <v>4.2394981935560239E-2</v>
      </c>
      <c r="H1266" s="34">
        <f t="shared" si="4735"/>
        <v>4.6914747926720235E-2</v>
      </c>
      <c r="I1266" s="34">
        <f t="shared" si="4735"/>
        <v>0.13887279134077235</v>
      </c>
      <c r="J1266" s="34">
        <f t="shared" si="4735"/>
        <v>0.10002998962305965</v>
      </c>
      <c r="K1266" s="34">
        <f t="shared" si="4735"/>
        <v>4.7360774818401952E-2</v>
      </c>
      <c r="L1266" s="34">
        <f t="shared" si="4735"/>
        <v>8.8993432186669663E-2</v>
      </c>
      <c r="M1266" s="34">
        <f t="shared" si="4735"/>
        <v>8.8583293621077086E-2</v>
      </c>
      <c r="N1266" s="34">
        <f t="shared" si="4735"/>
        <v>2.8756821634191576E-2</v>
      </c>
      <c r="O1266" s="34">
        <f t="shared" si="4735"/>
        <v>4.9863887211753388E-2</v>
      </c>
      <c r="P1266" s="34">
        <f t="shared" si="4735"/>
        <v>6.1477981212623822E-2</v>
      </c>
      <c r="Q1266" s="34">
        <f t="shared" si="4736"/>
        <v>8.7324167212269099E-2</v>
      </c>
      <c r="R1266" s="34">
        <f t="shared" si="4736"/>
        <v>3.138367257997654E-3</v>
      </c>
      <c r="S1266" s="34">
        <f t="shared" si="4736"/>
        <v>5.3437482746199194E-3</v>
      </c>
      <c r="T1266" s="34">
        <f t="shared" si="4736"/>
        <v>4.7512014257980351E-2</v>
      </c>
      <c r="U1266" s="34">
        <f t="shared" si="4736"/>
        <v>4.7386905734243978E-2</v>
      </c>
      <c r="V1266" s="34">
        <f t="shared" si="4736"/>
        <v>-2.3685353764457351E-2</v>
      </c>
      <c r="W1266" s="34">
        <f t="shared" si="4736"/>
        <v>4.6063599710200354E-2</v>
      </c>
      <c r="X1266" s="34">
        <f t="shared" si="4736"/>
        <v>0.13703770621673073</v>
      </c>
      <c r="Y1266" s="34">
        <f t="shared" si="4736"/>
        <v>-2.5329436819538809E-2</v>
      </c>
      <c r="Z1266" s="34">
        <f t="shared" si="4736"/>
        <v>4.7963577733896035E-3</v>
      </c>
      <c r="AA1266" s="34">
        <f t="shared" si="4736"/>
        <v>2.5457902473139393E-2</v>
      </c>
      <c r="AB1266" s="34">
        <f t="shared" si="4736"/>
        <v>7.2702132215729964E-2</v>
      </c>
      <c r="AC1266" s="34">
        <f t="shared" si="4736"/>
        <v>2.08069816769898E-2</v>
      </c>
      <c r="AD1266" s="34">
        <f t="shared" si="4736"/>
        <v>-6.6090502517546668E-2</v>
      </c>
      <c r="AE1266" s="34">
        <f t="shared" si="4736"/>
        <v>8.4288133269130761E-2</v>
      </c>
      <c r="AF1266" s="34">
        <f t="shared" si="4736"/>
        <v>1.9524089472393591E-3</v>
      </c>
      <c r="AG1266" s="34">
        <f t="shared" si="4736"/>
        <v>-2.0467242797474694E-2</v>
      </c>
      <c r="AH1266" s="34">
        <f t="shared" si="4736"/>
        <v>7.6250255284386892E-2</v>
      </c>
      <c r="AI1266" s="34">
        <f t="shared" si="4736"/>
        <v>6.441367130545439E-3</v>
      </c>
      <c r="AJ1266" s="34">
        <f t="shared" si="4736"/>
        <v>2.4410625977894229E-2</v>
      </c>
    </row>
    <row r="1267" spans="1:36" x14ac:dyDescent="0.2">
      <c r="A1267" s="2" t="str">
        <f t="shared" si="4703"/>
        <v>YE Dec-17</v>
      </c>
      <c r="B1267" s="34">
        <f t="shared" si="4735"/>
        <v>4.2364507814361074E-2</v>
      </c>
      <c r="C1267" s="34">
        <f t="shared" si="4735"/>
        <v>-1.2798669463109702E-2</v>
      </c>
      <c r="D1267" s="34">
        <f t="shared" si="4735"/>
        <v>3.5817195162411997E-2</v>
      </c>
      <c r="E1267" s="34">
        <f t="shared" si="4735"/>
        <v>2.8141996997453456E-2</v>
      </c>
      <c r="F1267" s="34">
        <f t="shared" si="4735"/>
        <v>3.3782547410620145E-2</v>
      </c>
      <c r="G1267" s="34">
        <f t="shared" si="4735"/>
        <v>4.3750575665469249E-2</v>
      </c>
      <c r="H1267" s="34">
        <f t="shared" si="4735"/>
        <v>5.3763857305942464E-2</v>
      </c>
      <c r="I1267" s="34">
        <f t="shared" si="4735"/>
        <v>0.11292898851007727</v>
      </c>
      <c r="J1267" s="34">
        <f t="shared" si="4735"/>
        <v>8.636872153913222E-2</v>
      </c>
      <c r="K1267" s="34">
        <f t="shared" si="4735"/>
        <v>4.2755781037461915E-2</v>
      </c>
      <c r="L1267" s="34">
        <f t="shared" si="4735"/>
        <v>8.1687336650474007E-2</v>
      </c>
      <c r="M1267" s="34">
        <f t="shared" si="4735"/>
        <v>8.2979058415997509E-2</v>
      </c>
      <c r="N1267" s="34">
        <f t="shared" si="4735"/>
        <v>2.3907802318377636E-2</v>
      </c>
      <c r="O1267" s="34">
        <f t="shared" si="4735"/>
        <v>4.3115053288567129E-2</v>
      </c>
      <c r="P1267" s="34">
        <f t="shared" si="4735"/>
        <v>4.1539770788244779E-2</v>
      </c>
      <c r="Q1267" s="34">
        <f t="shared" si="4736"/>
        <v>4.8736188301914618E-2</v>
      </c>
      <c r="R1267" s="34">
        <f t="shared" si="4736"/>
        <v>5.6078874631175779E-3</v>
      </c>
      <c r="S1267" s="34">
        <f t="shared" si="4736"/>
        <v>1.1345855298549923E-2</v>
      </c>
      <c r="T1267" s="34">
        <f t="shared" si="4736"/>
        <v>3.7564155623683648E-2</v>
      </c>
      <c r="U1267" s="34">
        <f t="shared" si="4736"/>
        <v>4.2764660871862814E-2</v>
      </c>
      <c r="V1267" s="34">
        <f t="shared" si="4736"/>
        <v>2.2606277698955513E-3</v>
      </c>
      <c r="W1267" s="34">
        <f t="shared" si="4736"/>
        <v>5.0519803180796741E-2</v>
      </c>
      <c r="X1267" s="34">
        <f t="shared" si="4736"/>
        <v>0.12768178000523212</v>
      </c>
      <c r="Y1267" s="34">
        <f t="shared" si="4736"/>
        <v>-2.0148214542951792E-2</v>
      </c>
      <c r="Z1267" s="34">
        <f t="shared" si="4736"/>
        <v>2.2987945187219028E-2</v>
      </c>
      <c r="AA1267" s="34">
        <f t="shared" si="4736"/>
        <v>1.5349557422546178E-2</v>
      </c>
      <c r="AB1267" s="34">
        <f t="shared" si="4736"/>
        <v>8.8231183428470583E-2</v>
      </c>
      <c r="AC1267" s="34">
        <f t="shared" si="4736"/>
        <v>2.0690953161759396E-2</v>
      </c>
      <c r="AD1267" s="34">
        <f t="shared" si="4736"/>
        <v>-4.3540189319454248E-2</v>
      </c>
      <c r="AE1267" s="34">
        <f t="shared" si="4736"/>
        <v>6.5748550631583136E-2</v>
      </c>
      <c r="AF1267" s="34">
        <f t="shared" si="4736"/>
        <v>7.7383691151065026E-3</v>
      </c>
      <c r="AG1267" s="34">
        <f t="shared" si="4736"/>
        <v>-1.2975314731807908E-3</v>
      </c>
      <c r="AH1267" s="34">
        <f t="shared" si="4736"/>
        <v>8.2398138287382183E-2</v>
      </c>
      <c r="AI1267" s="34">
        <f t="shared" si="4736"/>
        <v>1.3572344897235133E-2</v>
      </c>
      <c r="AJ1267" s="34">
        <f t="shared" si="4736"/>
        <v>2.5026194842878935E-2</v>
      </c>
    </row>
    <row r="1268" spans="1:36" x14ac:dyDescent="0.2">
      <c r="A1268" s="2" t="str">
        <f t="shared" si="4703"/>
        <v>YE Jan-18</v>
      </c>
      <c r="B1268" s="34">
        <f t="shared" si="4735"/>
        <v>3.7982521111127543E-2</v>
      </c>
      <c r="C1268" s="34">
        <f t="shared" si="4735"/>
        <v>-8.8616693851043538E-3</v>
      </c>
      <c r="D1268" s="34">
        <f t="shared" si="4735"/>
        <v>1.8309930154533749E-2</v>
      </c>
      <c r="E1268" s="34">
        <f t="shared" si="4735"/>
        <v>2.3626504609707055E-2</v>
      </c>
      <c r="F1268" s="34">
        <f t="shared" si="4735"/>
        <v>2.4343667076887732E-2</v>
      </c>
      <c r="G1268" s="34">
        <f t="shared" si="4735"/>
        <v>4.5161624253783783E-2</v>
      </c>
      <c r="H1268" s="34">
        <f t="shared" si="4735"/>
        <v>5.1358348371243423E-2</v>
      </c>
      <c r="I1268" s="34">
        <f t="shared" si="4735"/>
        <v>8.7993189698322594E-2</v>
      </c>
      <c r="J1268" s="34">
        <f t="shared" si="4735"/>
        <v>3.9374669192945744E-2</v>
      </c>
      <c r="K1268" s="34">
        <f t="shared" si="4735"/>
        <v>5.4349770004753051E-2</v>
      </c>
      <c r="L1268" s="34">
        <f t="shared" si="4735"/>
        <v>6.6929938449701964E-2</v>
      </c>
      <c r="M1268" s="34">
        <f t="shared" si="4735"/>
        <v>6.6912049164925769E-2</v>
      </c>
      <c r="N1268" s="34">
        <f t="shared" si="4735"/>
        <v>1.7402755870361108E-2</v>
      </c>
      <c r="O1268" s="34">
        <f t="shared" si="4735"/>
        <v>4.7411697449898149E-2</v>
      </c>
      <c r="P1268" s="34">
        <f t="shared" si="4735"/>
        <v>5.5928450259203677E-2</v>
      </c>
      <c r="Q1268" s="34">
        <f t="shared" si="4736"/>
        <v>5.0633791661998329E-2</v>
      </c>
      <c r="R1268" s="34">
        <f t="shared" si="4736"/>
        <v>6.900664285615532E-3</v>
      </c>
      <c r="S1268" s="34">
        <f t="shared" si="4736"/>
        <v>1.5568021268615118E-2</v>
      </c>
      <c r="T1268" s="34">
        <f t="shared" si="4736"/>
        <v>2.7052532242843652E-2</v>
      </c>
      <c r="U1268" s="34">
        <f t="shared" si="4736"/>
        <v>1.3630711695160169E-2</v>
      </c>
      <c r="V1268" s="34">
        <f t="shared" si="4736"/>
        <v>3.4781463365601173E-2</v>
      </c>
      <c r="W1268" s="34">
        <f t="shared" si="4736"/>
        <v>4.2114695340501829E-2</v>
      </c>
      <c r="X1268" s="34">
        <f t="shared" si="4736"/>
        <v>0.13088872121251893</v>
      </c>
      <c r="Y1268" s="34">
        <f t="shared" si="4736"/>
        <v>-2.3391041318058914E-2</v>
      </c>
      <c r="Z1268" s="34">
        <f t="shared" si="4736"/>
        <v>4.6053549274325256E-2</v>
      </c>
      <c r="AA1268" s="34">
        <f t="shared" si="4736"/>
        <v>6.317255367066732E-3</v>
      </c>
      <c r="AB1268" s="34">
        <f t="shared" si="4736"/>
        <v>9.6643281348895549E-2</v>
      </c>
      <c r="AC1268" s="34">
        <f t="shared" si="4736"/>
        <v>1.8819601486349757E-2</v>
      </c>
      <c r="AD1268" s="34">
        <f t="shared" si="4736"/>
        <v>-3.4211576178747816E-2</v>
      </c>
      <c r="AE1268" s="34">
        <f t="shared" si="4736"/>
        <v>4.3402994385527194E-2</v>
      </c>
      <c r="AF1268" s="34">
        <f t="shared" si="4736"/>
        <v>1.9051397782049895E-2</v>
      </c>
      <c r="AG1268" s="34">
        <f t="shared" si="4736"/>
        <v>-3.9989724267854077E-2</v>
      </c>
      <c r="AH1268" s="34">
        <f t="shared" si="4736"/>
        <v>8.2453559523623321E-2</v>
      </c>
      <c r="AI1268" s="34">
        <f t="shared" si="4736"/>
        <v>2.0837835685931116E-2</v>
      </c>
      <c r="AJ1268" s="34">
        <f t="shared" si="4736"/>
        <v>2.5355852791787425E-2</v>
      </c>
    </row>
    <row r="1269" spans="1:36" x14ac:dyDescent="0.2">
      <c r="A1269" s="2" t="str">
        <f t="shared" si="4703"/>
        <v>YE Feb-18</v>
      </c>
      <c r="B1269" s="34">
        <f t="shared" si="4735"/>
        <v>2.1500716428215716E-2</v>
      </c>
      <c r="C1269" s="34">
        <f t="shared" si="4735"/>
        <v>-6.8319203148035079E-3</v>
      </c>
      <c r="D1269" s="34">
        <f t="shared" si="4735"/>
        <v>3.3938938794373374E-3</v>
      </c>
      <c r="E1269" s="34">
        <f t="shared" si="4735"/>
        <v>2.1188990888942216E-2</v>
      </c>
      <c r="F1269" s="34">
        <f t="shared" si="4735"/>
        <v>1.5962528451249458E-2</v>
      </c>
      <c r="G1269" s="34">
        <f t="shared" si="4735"/>
        <v>5.3695038238749992E-2</v>
      </c>
      <c r="H1269" s="34">
        <f t="shared" si="4735"/>
        <v>5.5320252556522842E-2</v>
      </c>
      <c r="I1269" s="34">
        <f t="shared" si="4735"/>
        <v>6.2235193736565053E-2</v>
      </c>
      <c r="J1269" s="34">
        <f t="shared" si="4735"/>
        <v>8.6415607825118812E-3</v>
      </c>
      <c r="K1269" s="34">
        <f t="shared" si="4735"/>
        <v>6.1743618737540862E-2</v>
      </c>
      <c r="L1269" s="34">
        <f t="shared" si="4735"/>
        <v>4.4532323013271036E-2</v>
      </c>
      <c r="M1269" s="34">
        <f t="shared" si="4735"/>
        <v>6.080492249187941E-2</v>
      </c>
      <c r="N1269" s="34">
        <f t="shared" si="4735"/>
        <v>7.0592117337149318E-3</v>
      </c>
      <c r="O1269" s="34">
        <f t="shared" si="4735"/>
        <v>1.1565462303213758E-2</v>
      </c>
      <c r="P1269" s="34">
        <f t="shared" si="4735"/>
        <v>4.0786367343434771E-2</v>
      </c>
      <c r="Q1269" s="34">
        <f t="shared" si="4736"/>
        <v>4.3705983538904203E-2</v>
      </c>
      <c r="R1269" s="34">
        <f t="shared" si="4736"/>
        <v>1.7216209053483089E-2</v>
      </c>
      <c r="S1269" s="34">
        <f t="shared" si="4736"/>
        <v>2.8833935859954973E-2</v>
      </c>
      <c r="T1269" s="34">
        <f t="shared" si="4736"/>
        <v>3.1964715211649786E-2</v>
      </c>
      <c r="U1269" s="34">
        <f t="shared" si="4736"/>
        <v>1.3950306914976673E-2</v>
      </c>
      <c r="V1269" s="34">
        <f t="shared" si="4736"/>
        <v>5.7990924099601271E-2</v>
      </c>
      <c r="W1269" s="34">
        <f t="shared" si="4736"/>
        <v>3.9069611653894665E-2</v>
      </c>
      <c r="X1269" s="34">
        <f t="shared" si="4736"/>
        <v>0.12864220280588534</v>
      </c>
      <c r="Y1269" s="34">
        <f t="shared" si="4736"/>
        <v>-4.8896012092072283E-3</v>
      </c>
      <c r="Z1269" s="34">
        <f t="shared" si="4736"/>
        <v>6.3295907145710872E-2</v>
      </c>
      <c r="AA1269" s="34">
        <f t="shared" si="4736"/>
        <v>1.4300546483869914E-2</v>
      </c>
      <c r="AB1269" s="34">
        <f t="shared" si="4736"/>
        <v>0.10720646597618821</v>
      </c>
      <c r="AC1269" s="34">
        <f t="shared" si="4736"/>
        <v>2.4070476142808772E-2</v>
      </c>
      <c r="AD1269" s="34">
        <f t="shared" si="4736"/>
        <v>-1.6183238427914026E-2</v>
      </c>
      <c r="AE1269" s="34">
        <f t="shared" si="4736"/>
        <v>1.2922297037499586E-2</v>
      </c>
      <c r="AF1269" s="34">
        <f t="shared" si="4736"/>
        <v>3.5497261967850191E-2</v>
      </c>
      <c r="AG1269" s="34">
        <f t="shared" si="4736"/>
        <v>-1.9333530838188673E-2</v>
      </c>
      <c r="AH1269" s="34">
        <f t="shared" si="4736"/>
        <v>8.7426124676067252E-2</v>
      </c>
      <c r="AI1269" s="34">
        <f t="shared" si="4736"/>
        <v>3.65234695926826E-2</v>
      </c>
      <c r="AJ1269" s="34">
        <f t="shared" si="4736"/>
        <v>2.7914708110209574E-2</v>
      </c>
    </row>
    <row r="1270" spans="1:36" x14ac:dyDescent="0.2">
      <c r="A1270" s="2" t="str">
        <f t="shared" si="4703"/>
        <v>YE Mar-18</v>
      </c>
      <c r="B1270" s="34">
        <f t="shared" si="4735"/>
        <v>4.7954209242456969E-2</v>
      </c>
      <c r="C1270" s="34">
        <f t="shared" si="4735"/>
        <v>-5.8078837247749204E-3</v>
      </c>
      <c r="D1270" s="34">
        <f t="shared" si="4735"/>
        <v>4.0387156522819323E-2</v>
      </c>
      <c r="E1270" s="34">
        <f t="shared" si="4735"/>
        <v>1.1789977629017567E-2</v>
      </c>
      <c r="F1270" s="34">
        <f t="shared" si="4735"/>
        <v>2.7954914974145817E-2</v>
      </c>
      <c r="G1270" s="34">
        <f t="shared" si="4735"/>
        <v>6.7294816367686972E-2</v>
      </c>
      <c r="H1270" s="34">
        <f t="shared" si="4735"/>
        <v>7.3860630684907447E-2</v>
      </c>
      <c r="I1270" s="34">
        <f t="shared" si="4735"/>
        <v>7.7710677508764814E-2</v>
      </c>
      <c r="J1270" s="34">
        <f t="shared" si="4735"/>
        <v>8.0688866140783411E-3</v>
      </c>
      <c r="K1270" s="34">
        <f t="shared" si="4735"/>
        <v>9.0000641416774441E-2</v>
      </c>
      <c r="L1270" s="34">
        <f t="shared" si="4735"/>
        <v>3.9808761498584699E-2</v>
      </c>
      <c r="M1270" s="34">
        <f t="shared" si="4735"/>
        <v>7.1432827980745239E-2</v>
      </c>
      <c r="N1270" s="34">
        <f t="shared" si="4735"/>
        <v>1.0169292048092249E-3</v>
      </c>
      <c r="O1270" s="34">
        <f t="shared" si="4735"/>
        <v>1.1753993008310371E-2</v>
      </c>
      <c r="P1270" s="34">
        <f t="shared" si="4735"/>
        <v>6.8887262079063039E-2</v>
      </c>
      <c r="Q1270" s="34">
        <f t="shared" si="4736"/>
        <v>5.0648280982340088E-2</v>
      </c>
      <c r="R1270" s="34">
        <f t="shared" si="4736"/>
        <v>1.4468838510979687E-2</v>
      </c>
      <c r="S1270" s="34">
        <f t="shared" si="4736"/>
        <v>2.7715574537790388E-2</v>
      </c>
      <c r="T1270" s="34">
        <f t="shared" si="4736"/>
        <v>3.8706761006289225E-2</v>
      </c>
      <c r="U1270" s="34">
        <f t="shared" si="4736"/>
        <v>2.3517715858273114E-2</v>
      </c>
      <c r="V1270" s="34">
        <f t="shared" si="4736"/>
        <v>9.1053712171039969E-2</v>
      </c>
      <c r="W1270" s="34">
        <f t="shared" si="4736"/>
        <v>6.437689486786935E-2</v>
      </c>
      <c r="X1270" s="34">
        <f t="shared" si="4736"/>
        <v>0.13333243129879446</v>
      </c>
      <c r="Y1270" s="34">
        <f t="shared" si="4736"/>
        <v>4.2001725053078642E-2</v>
      </c>
      <c r="Z1270" s="34">
        <f t="shared" si="4736"/>
        <v>9.2451569778493559E-2</v>
      </c>
      <c r="AA1270" s="34">
        <f t="shared" si="4736"/>
        <v>2.4191174698377171E-2</v>
      </c>
      <c r="AB1270" s="34">
        <f t="shared" si="4736"/>
        <v>0.13281800214937944</v>
      </c>
      <c r="AC1270" s="34">
        <f t="shared" si="4736"/>
        <v>3.0342566896874645E-2</v>
      </c>
      <c r="AD1270" s="34">
        <f t="shared" si="4736"/>
        <v>1.7464451108550438E-2</v>
      </c>
      <c r="AE1270" s="34">
        <f t="shared" si="4736"/>
        <v>6.905234875399513E-2</v>
      </c>
      <c r="AF1270" s="34">
        <f t="shared" si="4736"/>
        <v>3.968775849857975E-2</v>
      </c>
      <c r="AG1270" s="34">
        <f t="shared" si="4736"/>
        <v>-2.2055726730654257E-3</v>
      </c>
      <c r="AH1270" s="34">
        <f t="shared" si="4736"/>
        <v>0.10889270367495096</v>
      </c>
      <c r="AI1270" s="34">
        <f t="shared" si="4736"/>
        <v>6.4333913397634168E-2</v>
      </c>
      <c r="AJ1270" s="34">
        <f t="shared" si="4736"/>
        <v>3.9253453226271828E-2</v>
      </c>
    </row>
    <row r="1271" spans="1:36" x14ac:dyDescent="0.2">
      <c r="A1271" s="2" t="str">
        <f t="shared" si="4703"/>
        <v>YE Apr-18</v>
      </c>
      <c r="B1271" s="34">
        <f t="shared" si="4735"/>
        <v>2.7320497169542879E-2</v>
      </c>
      <c r="C1271" s="34">
        <f t="shared" si="4735"/>
        <v>-1.3406892499597256E-2</v>
      </c>
      <c r="D1271" s="34">
        <f t="shared" si="4735"/>
        <v>3.0210101938595857E-2</v>
      </c>
      <c r="E1271" s="34">
        <f t="shared" si="4735"/>
        <v>-7.0375839182098554E-3</v>
      </c>
      <c r="F1271" s="34">
        <f t="shared" si="4735"/>
        <v>3.2476848939899661E-4</v>
      </c>
      <c r="G1271" s="34">
        <f t="shared" si="4735"/>
        <v>6.5373272923471726E-2</v>
      </c>
      <c r="H1271" s="34">
        <f t="shared" si="4735"/>
        <v>4.8787460701603669E-2</v>
      </c>
      <c r="I1271" s="34">
        <f t="shared" si="4735"/>
        <v>4.5217710239878528E-2</v>
      </c>
      <c r="J1271" s="34">
        <f t="shared" si="4735"/>
        <v>1.3260421746097428E-3</v>
      </c>
      <c r="K1271" s="34">
        <f t="shared" si="4735"/>
        <v>8.3850729455277051E-2</v>
      </c>
      <c r="L1271" s="34">
        <f t="shared" si="4735"/>
        <v>1.4098242953190621E-2</v>
      </c>
      <c r="M1271" s="34">
        <f t="shared" si="4735"/>
        <v>4.3268719810692469E-2</v>
      </c>
      <c r="N1271" s="34">
        <f t="shared" si="4735"/>
        <v>1.3807763469921852E-2</v>
      </c>
      <c r="O1271" s="34">
        <f t="shared" si="4735"/>
        <v>5.8563025340969688E-3</v>
      </c>
      <c r="P1271" s="34">
        <f t="shared" si="4735"/>
        <v>6.5643168061375823E-2</v>
      </c>
      <c r="Q1271" s="34">
        <f t="shared" si="4736"/>
        <v>1.3700837564878388E-2</v>
      </c>
      <c r="R1271" s="34">
        <f t="shared" si="4736"/>
        <v>1.8492462387097452E-2</v>
      </c>
      <c r="S1271" s="34">
        <f t="shared" si="4736"/>
        <v>3.3627955034366552E-2</v>
      </c>
      <c r="T1271" s="34">
        <f t="shared" si="4736"/>
        <v>2.0366590850409372E-2</v>
      </c>
      <c r="U1271" s="34">
        <f t="shared" si="4736"/>
        <v>1.3887097995632258E-2</v>
      </c>
      <c r="V1271" s="34">
        <f t="shared" si="4736"/>
        <v>0.11204647909813437</v>
      </c>
      <c r="W1271" s="34">
        <f t="shared" si="4736"/>
        <v>3.958984274784827E-2</v>
      </c>
      <c r="X1271" s="34">
        <f t="shared" si="4736"/>
        <v>0.11360456604927394</v>
      </c>
      <c r="Y1271" s="34">
        <f t="shared" si="4736"/>
        <v>3.6773162412878424E-2</v>
      </c>
      <c r="Z1271" s="34">
        <f t="shared" si="4736"/>
        <v>0.10199233895987403</v>
      </c>
      <c r="AA1271" s="34">
        <f t="shared" si="4736"/>
        <v>2.2684480687320319E-2</v>
      </c>
      <c r="AB1271" s="34">
        <f t="shared" si="4736"/>
        <v>0.12680028660322273</v>
      </c>
      <c r="AC1271" s="34">
        <f t="shared" si="4736"/>
        <v>2.9102689043253527E-2</v>
      </c>
      <c r="AD1271" s="34">
        <f t="shared" si="4736"/>
        <v>2.6912740971617222E-2</v>
      </c>
      <c r="AE1271" s="34">
        <f t="shared" si="4736"/>
        <v>2.0426503673200536E-2</v>
      </c>
      <c r="AF1271" s="34">
        <f t="shared" si="4736"/>
        <v>3.2871231938762957E-2</v>
      </c>
      <c r="AG1271" s="34">
        <f t="shared" si="4736"/>
        <v>-3.3650440790262248E-2</v>
      </c>
      <c r="AH1271" s="34">
        <f t="shared" si="4736"/>
        <v>9.965926085816923E-2</v>
      </c>
      <c r="AI1271" s="34">
        <f t="shared" si="4736"/>
        <v>7.4467961835546159E-2</v>
      </c>
      <c r="AJ1271" s="34">
        <f t="shared" si="4736"/>
        <v>3.2440640255009257E-2</v>
      </c>
    </row>
    <row r="1272" spans="1:36" x14ac:dyDescent="0.2">
      <c r="A1272" s="2" t="str">
        <f t="shared" si="4703"/>
        <v>YE May-18</v>
      </c>
      <c r="B1272" s="34">
        <f t="shared" si="4735"/>
        <v>1.9079818828312778E-2</v>
      </c>
      <c r="C1272" s="34">
        <f t="shared" si="4735"/>
        <v>-1.8138869715369821E-2</v>
      </c>
      <c r="D1272" s="34">
        <f t="shared" si="4735"/>
        <v>2.1518524671872319E-2</v>
      </c>
      <c r="E1272" s="34">
        <f t="shared" si="4735"/>
        <v>-1.1432658033279308E-2</v>
      </c>
      <c r="F1272" s="34">
        <f t="shared" si="4735"/>
        <v>-7.1781086071935896E-3</v>
      </c>
      <c r="G1272" s="34">
        <f t="shared" ref="G1272:V1288" si="4737">IF(OR(G850="C",G862="C"),"C",(G862/G850)-1)</f>
        <v>6.6420640716324808E-2</v>
      </c>
      <c r="H1272" s="34">
        <f t="shared" si="4737"/>
        <v>4.836543614640143E-2</v>
      </c>
      <c r="I1272" s="34">
        <f t="shared" si="4737"/>
        <v>2.4483837478341819E-2</v>
      </c>
      <c r="J1272" s="34">
        <f t="shared" si="4737"/>
        <v>-7.1102621245887621E-3</v>
      </c>
      <c r="K1272" s="34">
        <f t="shared" si="4737"/>
        <v>8.0027386226339203E-2</v>
      </c>
      <c r="L1272" s="34">
        <f t="shared" si="4737"/>
        <v>4.7810119808693319E-3</v>
      </c>
      <c r="M1272" s="34">
        <f t="shared" si="4737"/>
        <v>4.3086040053762931E-2</v>
      </c>
      <c r="N1272" s="34">
        <f t="shared" si="4737"/>
        <v>1.0521757796019271E-2</v>
      </c>
      <c r="O1272" s="34">
        <f t="shared" si="4737"/>
        <v>9.2378276670876946E-3</v>
      </c>
      <c r="P1272" s="34">
        <f t="shared" si="4737"/>
        <v>6.9761522995087866E-2</v>
      </c>
      <c r="Q1272" s="34">
        <f t="shared" si="4736"/>
        <v>-1.0973006257120832E-2</v>
      </c>
      <c r="R1272" s="34">
        <f t="shared" si="4736"/>
        <v>1.5220704712187061E-2</v>
      </c>
      <c r="S1272" s="34">
        <f t="shared" si="4736"/>
        <v>2.9498022927235024E-2</v>
      </c>
      <c r="T1272" s="34">
        <f t="shared" si="4736"/>
        <v>7.369092143334699E-3</v>
      </c>
      <c r="U1272" s="34">
        <f t="shared" si="4736"/>
        <v>1.3396727406844944E-2</v>
      </c>
      <c r="V1272" s="34">
        <f t="shared" si="4736"/>
        <v>0.11727264623778422</v>
      </c>
      <c r="W1272" s="34">
        <f t="shared" si="4736"/>
        <v>3.1621349446122826E-2</v>
      </c>
      <c r="X1272" s="34">
        <f t="shared" si="4736"/>
        <v>8.594428385820585E-2</v>
      </c>
      <c r="Y1272" s="34">
        <f t="shared" si="4736"/>
        <v>2.5626038772118331E-2</v>
      </c>
      <c r="Z1272" s="34">
        <f t="shared" si="4736"/>
        <v>9.9926056174618916E-2</v>
      </c>
      <c r="AA1272" s="34">
        <f t="shared" si="4736"/>
        <v>1.9953403361314015E-2</v>
      </c>
      <c r="AB1272" s="34">
        <f t="shared" si="4736"/>
        <v>0.12411275530675026</v>
      </c>
      <c r="AC1272" s="34">
        <f t="shared" si="4736"/>
        <v>3.042330734732368E-2</v>
      </c>
      <c r="AD1272" s="34">
        <f t="shared" si="4736"/>
        <v>3.23815737513522E-2</v>
      </c>
      <c r="AE1272" s="34">
        <f t="shared" si="4736"/>
        <v>1.6029735615821217E-3</v>
      </c>
      <c r="AF1272" s="34">
        <f t="shared" si="4736"/>
        <v>3.6343358456516039E-2</v>
      </c>
      <c r="AG1272" s="34">
        <f t="shared" si="4736"/>
        <v>-4.3883613026321489E-2</v>
      </c>
      <c r="AH1272" s="34">
        <f t="shared" si="4736"/>
        <v>9.4940060735189569E-2</v>
      </c>
      <c r="AI1272" s="34">
        <f t="shared" si="4736"/>
        <v>7.5966528087210161E-2</v>
      </c>
      <c r="AJ1272" s="34">
        <f t="shared" si="4736"/>
        <v>2.8926921512971493E-2</v>
      </c>
    </row>
    <row r="1273" spans="1:36" x14ac:dyDescent="0.2">
      <c r="A1273" s="2" t="str">
        <f t="shared" si="4703"/>
        <v>YE Jun-18</v>
      </c>
      <c r="B1273" s="34">
        <f t="shared" ref="B1273:F1288" si="4738">IF(OR(B851="C",B863="C"),"C",(B863/B851)-1)</f>
        <v>1.6251510006517478E-2</v>
      </c>
      <c r="C1273" s="34">
        <f t="shared" si="4738"/>
        <v>-2.3090077837127243E-2</v>
      </c>
      <c r="D1273" s="34">
        <f t="shared" si="4738"/>
        <v>1.7697617496540863E-2</v>
      </c>
      <c r="E1273" s="34">
        <f t="shared" si="4738"/>
        <v>-1.1607010347274849E-2</v>
      </c>
      <c r="F1273" s="34">
        <f t="shared" si="4738"/>
        <v>-2.0308463648142649E-2</v>
      </c>
      <c r="G1273" s="34">
        <f t="shared" si="4737"/>
        <v>6.6323043368692769E-2</v>
      </c>
      <c r="H1273" s="34">
        <f t="shared" si="4737"/>
        <v>3.4599840479808242E-2</v>
      </c>
      <c r="I1273" s="34">
        <f t="shared" si="4737"/>
        <v>6.7611120452888418E-3</v>
      </c>
      <c r="J1273" s="34">
        <f t="shared" si="4737"/>
        <v>-2.7573829733795963E-2</v>
      </c>
      <c r="K1273" s="34">
        <f t="shared" si="4737"/>
        <v>6.6224816875385839E-2</v>
      </c>
      <c r="L1273" s="34">
        <f t="shared" si="4737"/>
        <v>4.6194715490268656E-3</v>
      </c>
      <c r="M1273" s="34">
        <f t="shared" si="4737"/>
        <v>3.9086328144256832E-2</v>
      </c>
      <c r="N1273" s="34">
        <f t="shared" si="4737"/>
        <v>6.5326244348893336E-3</v>
      </c>
      <c r="O1273" s="34">
        <f t="shared" si="4737"/>
        <v>1.1791639871382653E-2</v>
      </c>
      <c r="P1273" s="34">
        <f t="shared" si="4737"/>
        <v>6.6437513902354084E-2</v>
      </c>
      <c r="Q1273" s="34">
        <f t="shared" si="4736"/>
        <v>-2.2834469367454702E-2</v>
      </c>
      <c r="R1273" s="34">
        <f t="shared" si="4736"/>
        <v>3.7753587185795912E-3</v>
      </c>
      <c r="S1273" s="34">
        <f t="shared" si="4736"/>
        <v>1.8308026182809689E-2</v>
      </c>
      <c r="T1273" s="34">
        <f t="shared" si="4736"/>
        <v>-1.6395582791933538E-2</v>
      </c>
      <c r="U1273" s="34">
        <f t="shared" si="4736"/>
        <v>9.6091223975434126E-3</v>
      </c>
      <c r="V1273" s="34">
        <f t="shared" si="4736"/>
        <v>0.11910234227719951</v>
      </c>
      <c r="W1273" s="34">
        <f t="shared" si="4736"/>
        <v>2.1959644771239129E-2</v>
      </c>
      <c r="X1273" s="34">
        <f t="shared" si="4736"/>
        <v>6.5866632568250205E-2</v>
      </c>
      <c r="Y1273" s="34">
        <f t="shared" si="4736"/>
        <v>1.6893205141494727E-2</v>
      </c>
      <c r="Z1273" s="34">
        <f t="shared" si="4736"/>
        <v>9.662920102978001E-2</v>
      </c>
      <c r="AA1273" s="34">
        <f t="shared" si="4736"/>
        <v>2.5102004354703444E-2</v>
      </c>
      <c r="AB1273" s="34">
        <f t="shared" si="4736"/>
        <v>0.11973847129166959</v>
      </c>
      <c r="AC1273" s="34">
        <f t="shared" si="4736"/>
        <v>2.3581972881829394E-2</v>
      </c>
      <c r="AD1273" s="34">
        <f t="shared" si="4736"/>
        <v>4.2542445125000938E-2</v>
      </c>
      <c r="AE1273" s="34">
        <f t="shared" si="4736"/>
        <v>-1.9935180458690027E-3</v>
      </c>
      <c r="AF1273" s="34">
        <f t="shared" ref="AF1273:AJ1288" si="4739">IF(OR(AF851="C",AF863="C"),"C",(AF863/AF851)-1)</f>
        <v>4.0740785383284406E-2</v>
      </c>
      <c r="AG1273" s="34">
        <f t="shared" si="4739"/>
        <v>-4.5386285800715243E-2</v>
      </c>
      <c r="AH1273" s="34">
        <f t="shared" si="4739"/>
        <v>9.593337527409096E-2</v>
      </c>
      <c r="AI1273" s="34">
        <f t="shared" si="4739"/>
        <v>7.3853500689120999E-2</v>
      </c>
      <c r="AJ1273" s="34">
        <f t="shared" si="4739"/>
        <v>2.4007663034304461E-2</v>
      </c>
    </row>
    <row r="1274" spans="1:36" x14ac:dyDescent="0.2">
      <c r="A1274" s="2" t="str">
        <f t="shared" si="4703"/>
        <v>YE Jul-18</v>
      </c>
      <c r="B1274" s="34">
        <f t="shared" si="4738"/>
        <v>1.7052067098988211E-2</v>
      </c>
      <c r="C1274" s="34">
        <f t="shared" si="4738"/>
        <v>-2.4532205804185803E-2</v>
      </c>
      <c r="D1274" s="34">
        <f t="shared" si="4738"/>
        <v>1.6395070993802774E-2</v>
      </c>
      <c r="E1274" s="34">
        <f t="shared" si="4738"/>
        <v>-4.1787109237299003E-3</v>
      </c>
      <c r="F1274" s="34">
        <f t="shared" si="4738"/>
        <v>-3.0660341023622251E-2</v>
      </c>
      <c r="G1274" s="34">
        <f t="shared" si="4737"/>
        <v>5.7003111130557782E-2</v>
      </c>
      <c r="H1274" s="34">
        <f t="shared" si="4737"/>
        <v>3.2153388657875981E-2</v>
      </c>
      <c r="I1274" s="34">
        <f t="shared" si="4737"/>
        <v>5.413571698350772E-3</v>
      </c>
      <c r="J1274" s="34">
        <f t="shared" si="4737"/>
        <v>-2.9592085384277933E-2</v>
      </c>
      <c r="K1274" s="34">
        <f t="shared" si="4737"/>
        <v>7.1155842556261284E-2</v>
      </c>
      <c r="L1274" s="34">
        <f t="shared" si="4737"/>
        <v>2.7576674894480568E-3</v>
      </c>
      <c r="M1274" s="34">
        <f t="shared" si="4737"/>
        <v>3.1684223383778187E-2</v>
      </c>
      <c r="N1274" s="34">
        <f t="shared" si="4737"/>
        <v>2.3515041310707252E-2</v>
      </c>
      <c r="O1274" s="34">
        <f t="shared" si="4737"/>
        <v>1.3689750042110482E-2</v>
      </c>
      <c r="P1274" s="34">
        <f t="shared" si="4737"/>
        <v>5.3026592167639386E-2</v>
      </c>
      <c r="Q1274" s="34">
        <f t="shared" si="4737"/>
        <v>-1.8181685019243665E-2</v>
      </c>
      <c r="R1274" s="34">
        <f t="shared" si="4737"/>
        <v>2.24300302810998E-3</v>
      </c>
      <c r="S1274" s="34">
        <f t="shared" si="4737"/>
        <v>1.5878082739731125E-2</v>
      </c>
      <c r="T1274" s="34">
        <f t="shared" si="4737"/>
        <v>-1.3197304260117004E-2</v>
      </c>
      <c r="U1274" s="34">
        <f t="shared" si="4737"/>
        <v>4.8066220962528217E-3</v>
      </c>
      <c r="V1274" s="34">
        <f t="shared" si="4737"/>
        <v>0.1253197238665722</v>
      </c>
      <c r="W1274" s="34">
        <f t="shared" ref="W1274:AE1288" si="4740">IF(OR(W852="C",W864="C"),"C",(W864/W852)-1)</f>
        <v>1.7304235516557354E-2</v>
      </c>
      <c r="X1274" s="34">
        <f t="shared" si="4740"/>
        <v>5.1706936629882572E-2</v>
      </c>
      <c r="Y1274" s="34">
        <f t="shared" si="4740"/>
        <v>2.473199691946748E-2</v>
      </c>
      <c r="Z1274" s="34">
        <f t="shared" si="4740"/>
        <v>9.8754547743702403E-2</v>
      </c>
      <c r="AA1274" s="34">
        <f t="shared" si="4740"/>
        <v>2.4809229585206038E-2</v>
      </c>
      <c r="AB1274" s="34">
        <f t="shared" si="4740"/>
        <v>0.11295743774693889</v>
      </c>
      <c r="AC1274" s="34">
        <f t="shared" si="4740"/>
        <v>2.4445089139065512E-2</v>
      </c>
      <c r="AD1274" s="34">
        <f t="shared" si="4740"/>
        <v>4.551759821615553E-2</v>
      </c>
      <c r="AE1274" s="34">
        <f t="shared" si="4740"/>
        <v>-1.4474900826199733E-2</v>
      </c>
      <c r="AF1274" s="34">
        <f t="shared" si="4739"/>
        <v>3.5250287214836806E-2</v>
      </c>
      <c r="AG1274" s="34">
        <f t="shared" si="4739"/>
        <v>-4.6842672413793141E-2</v>
      </c>
      <c r="AH1274" s="34">
        <f t="shared" si="4739"/>
        <v>0.10078950223312844</v>
      </c>
      <c r="AI1274" s="34">
        <f t="shared" si="4739"/>
        <v>7.9548380570524824E-2</v>
      </c>
      <c r="AJ1274" s="34">
        <f t="shared" si="4739"/>
        <v>2.3127235027646798E-2</v>
      </c>
    </row>
    <row r="1275" spans="1:36" x14ac:dyDescent="0.2">
      <c r="A1275" s="2" t="str">
        <f t="shared" si="4703"/>
        <v>YE Aug-18</v>
      </c>
      <c r="B1275" s="34">
        <f t="shared" si="4738"/>
        <v>1.8684800616371566E-2</v>
      </c>
      <c r="C1275" s="34">
        <f t="shared" si="4738"/>
        <v>-1.5772644953192527E-2</v>
      </c>
      <c r="D1275" s="34">
        <f t="shared" si="4738"/>
        <v>1.7088510541592106E-2</v>
      </c>
      <c r="E1275" s="34">
        <f t="shared" si="4738"/>
        <v>7.5565840669977735E-3</v>
      </c>
      <c r="F1275" s="34">
        <f t="shared" si="4738"/>
        <v>-2.8656410756515593E-2</v>
      </c>
      <c r="G1275" s="34">
        <f t="shared" si="4737"/>
        <v>5.6354096397277065E-2</v>
      </c>
      <c r="H1275" s="34">
        <f t="shared" si="4737"/>
        <v>3.8134596257570985E-2</v>
      </c>
      <c r="I1275" s="34">
        <f t="shared" si="4737"/>
        <v>-8.8333408387862855E-3</v>
      </c>
      <c r="J1275" s="34">
        <f t="shared" si="4737"/>
        <v>-3.106396081996543E-2</v>
      </c>
      <c r="K1275" s="34">
        <f t="shared" si="4737"/>
        <v>7.0276569421718449E-2</v>
      </c>
      <c r="L1275" s="34">
        <f t="shared" si="4737"/>
        <v>2.7074098701280747E-3</v>
      </c>
      <c r="M1275" s="34">
        <f t="shared" si="4737"/>
        <v>5.025321138366956E-2</v>
      </c>
      <c r="N1275" s="34">
        <f t="shared" si="4737"/>
        <v>3.5583841951613238E-2</v>
      </c>
      <c r="O1275" s="34">
        <f t="shared" si="4737"/>
        <v>2.2496576273446811E-2</v>
      </c>
      <c r="P1275" s="34">
        <f t="shared" si="4737"/>
        <v>7.3933098797516417E-2</v>
      </c>
      <c r="Q1275" s="34">
        <f t="shared" si="4737"/>
        <v>-1.7827509364183758E-2</v>
      </c>
      <c r="R1275" s="34">
        <f t="shared" si="4737"/>
        <v>1.0480119811250965E-2</v>
      </c>
      <c r="S1275" s="34">
        <f t="shared" si="4737"/>
        <v>2.1025579374798875E-2</v>
      </c>
      <c r="T1275" s="34">
        <f t="shared" si="4737"/>
        <v>-3.5561295602470455E-2</v>
      </c>
      <c r="U1275" s="34">
        <f t="shared" si="4737"/>
        <v>-7.0370375348995928E-3</v>
      </c>
      <c r="V1275" s="34">
        <f t="shared" si="4737"/>
        <v>0.13329105346427372</v>
      </c>
      <c r="W1275" s="34">
        <f t="shared" si="4740"/>
        <v>1.8985489285063828E-3</v>
      </c>
      <c r="X1275" s="34">
        <f t="shared" si="4740"/>
        <v>4.2243485469488196E-2</v>
      </c>
      <c r="Y1275" s="34">
        <f t="shared" si="4740"/>
        <v>2.6778470784467601E-2</v>
      </c>
      <c r="Z1275" s="34">
        <f t="shared" si="4740"/>
        <v>0.10154229903938128</v>
      </c>
      <c r="AA1275" s="34">
        <f t="shared" si="4740"/>
        <v>1.4749456344381739E-2</v>
      </c>
      <c r="AB1275" s="34">
        <f t="shared" si="4740"/>
        <v>0.11442652445353541</v>
      </c>
      <c r="AC1275" s="34">
        <f t="shared" si="4740"/>
        <v>2.5023453656197292E-2</v>
      </c>
      <c r="AD1275" s="34">
        <f t="shared" si="4740"/>
        <v>4.4272913875539333E-2</v>
      </c>
      <c r="AE1275" s="34">
        <f t="shared" si="4740"/>
        <v>-2.061326377660011E-2</v>
      </c>
      <c r="AF1275" s="34">
        <f t="shared" si="4739"/>
        <v>2.8836993575205749E-2</v>
      </c>
      <c r="AG1275" s="34">
        <f t="shared" si="4739"/>
        <v>-4.8112802916577269E-2</v>
      </c>
      <c r="AH1275" s="34">
        <f t="shared" si="4739"/>
        <v>9.7539224787326351E-2</v>
      </c>
      <c r="AI1275" s="34">
        <f t="shared" si="4739"/>
        <v>7.8802895259070693E-2</v>
      </c>
      <c r="AJ1275" s="34">
        <f t="shared" si="4739"/>
        <v>2.5491967713879848E-2</v>
      </c>
    </row>
    <row r="1276" spans="1:36" x14ac:dyDescent="0.2">
      <c r="A1276" s="2" t="str">
        <f t="shared" si="4703"/>
        <v>YE Sep-18</v>
      </c>
      <c r="B1276" s="34">
        <f t="shared" si="4738"/>
        <v>2.1505728842258209E-2</v>
      </c>
      <c r="C1276" s="34">
        <f t="shared" si="4738"/>
        <v>-7.9066455233726129E-3</v>
      </c>
      <c r="D1276" s="34">
        <f t="shared" si="4738"/>
        <v>1.9148108174849909E-2</v>
      </c>
      <c r="E1276" s="34">
        <f t="shared" si="4738"/>
        <v>1.0471074180810058E-2</v>
      </c>
      <c r="F1276" s="34">
        <f t="shared" si="4738"/>
        <v>-2.9300660703559966E-2</v>
      </c>
      <c r="G1276" s="34">
        <f t="shared" si="4737"/>
        <v>5.3476000903202703E-2</v>
      </c>
      <c r="H1276" s="34">
        <f t="shared" si="4737"/>
        <v>4.6103710070190429E-2</v>
      </c>
      <c r="I1276" s="34">
        <f t="shared" si="4737"/>
        <v>-1.1934482758620635E-2</v>
      </c>
      <c r="J1276" s="34">
        <f t="shared" si="4737"/>
        <v>-2.7834494428455092E-2</v>
      </c>
      <c r="K1276" s="34">
        <f t="shared" si="4737"/>
        <v>4.3553332131011313E-2</v>
      </c>
      <c r="L1276" s="34">
        <f t="shared" si="4737"/>
        <v>-3.0319888280551099E-3</v>
      </c>
      <c r="M1276" s="34">
        <f t="shared" si="4737"/>
        <v>6.1177579503218782E-2</v>
      </c>
      <c r="N1276" s="34">
        <f t="shared" si="4737"/>
        <v>3.6120258038779607E-2</v>
      </c>
      <c r="O1276" s="34">
        <f t="shared" si="4737"/>
        <v>3.6962106119339255E-2</v>
      </c>
      <c r="P1276" s="34">
        <f t="shared" si="4737"/>
        <v>7.0345704350282645E-2</v>
      </c>
      <c r="Q1276" s="34">
        <f t="shared" si="4737"/>
        <v>-8.0678344697859838E-3</v>
      </c>
      <c r="R1276" s="34">
        <f t="shared" si="4737"/>
        <v>1.6209657668571742E-2</v>
      </c>
      <c r="S1276" s="34">
        <f t="shared" si="4737"/>
        <v>2.3381000047038025E-2</v>
      </c>
      <c r="T1276" s="34">
        <f t="shared" si="4737"/>
        <v>-5.3441803524349907E-2</v>
      </c>
      <c r="U1276" s="34">
        <f t="shared" si="4737"/>
        <v>-7.7806368866183417E-3</v>
      </c>
      <c r="V1276" s="34">
        <f t="shared" si="4737"/>
        <v>0.12915352512026512</v>
      </c>
      <c r="W1276" s="34">
        <f t="shared" si="4740"/>
        <v>1.04608769556227E-2</v>
      </c>
      <c r="X1276" s="34">
        <f t="shared" si="4740"/>
        <v>4.2612311857848528E-2</v>
      </c>
      <c r="Y1276" s="34">
        <f t="shared" si="4740"/>
        <v>1.6964066992431803E-2</v>
      </c>
      <c r="Z1276" s="34">
        <f t="shared" si="4740"/>
        <v>9.8804770169096168E-2</v>
      </c>
      <c r="AA1276" s="34">
        <f t="shared" si="4740"/>
        <v>7.223516591559731E-3</v>
      </c>
      <c r="AB1276" s="34">
        <f t="shared" si="4740"/>
        <v>0.11095290455611639</v>
      </c>
      <c r="AC1276" s="34">
        <f t="shared" si="4740"/>
        <v>2.3068413358694695E-2</v>
      </c>
      <c r="AD1276" s="34">
        <f t="shared" si="4740"/>
        <v>5.775392343977126E-2</v>
      </c>
      <c r="AE1276" s="34">
        <f t="shared" si="4740"/>
        <v>-1.7596375076301851E-2</v>
      </c>
      <c r="AF1276" s="34">
        <f t="shared" si="4739"/>
        <v>2.9973625288540973E-2</v>
      </c>
      <c r="AG1276" s="34">
        <f t="shared" si="4739"/>
        <v>-3.1729192786189575E-2</v>
      </c>
      <c r="AH1276" s="34">
        <f t="shared" si="4739"/>
        <v>0.10054295441884742</v>
      </c>
      <c r="AI1276" s="34">
        <f t="shared" si="4739"/>
        <v>8.6732319121372914E-2</v>
      </c>
      <c r="AJ1276" s="34">
        <f t="shared" si="4739"/>
        <v>2.6558324751801976E-2</v>
      </c>
    </row>
    <row r="1277" spans="1:36" x14ac:dyDescent="0.2">
      <c r="A1277" s="2" t="str">
        <f t="shared" si="4703"/>
        <v>YE Oct-18</v>
      </c>
      <c r="B1277" s="34">
        <f t="shared" si="4738"/>
        <v>1.2750000000000039E-2</v>
      </c>
      <c r="C1277" s="34">
        <f t="shared" si="4738"/>
        <v>3.8063865462423241E-3</v>
      </c>
      <c r="D1277" s="34">
        <f t="shared" si="4738"/>
        <v>2.2209492832585553E-2</v>
      </c>
      <c r="E1277" s="34">
        <f t="shared" si="4738"/>
        <v>6.5122820534790904E-3</v>
      </c>
      <c r="F1277" s="34">
        <f t="shared" si="4738"/>
        <v>-3.3528401701446109E-2</v>
      </c>
      <c r="G1277" s="34">
        <f t="shared" si="4737"/>
        <v>4.1947407791938396E-2</v>
      </c>
      <c r="H1277" s="34">
        <f t="shared" si="4737"/>
        <v>4.3774489318460175E-2</v>
      </c>
      <c r="I1277" s="34">
        <f t="shared" si="4737"/>
        <v>-6.373789716313305E-3</v>
      </c>
      <c r="J1277" s="34">
        <f t="shared" si="4737"/>
        <v>-3.1228445135279559E-2</v>
      </c>
      <c r="K1277" s="34">
        <f t="shared" si="4737"/>
        <v>3.8212534804666909E-2</v>
      </c>
      <c r="L1277" s="34">
        <f t="shared" si="4737"/>
        <v>-1.3875294368476676E-2</v>
      </c>
      <c r="M1277" s="34">
        <f t="shared" si="4737"/>
        <v>3.8212769000687707E-2</v>
      </c>
      <c r="N1277" s="34">
        <f t="shared" si="4737"/>
        <v>3.528712835089709E-2</v>
      </c>
      <c r="O1277" s="34">
        <f t="shared" si="4737"/>
        <v>2.9424042191429356E-2</v>
      </c>
      <c r="P1277" s="34">
        <f t="shared" si="4737"/>
        <v>8.0628432348893941E-2</v>
      </c>
      <c r="Q1277" s="34">
        <f t="shared" si="4737"/>
        <v>-1.2963300411822587E-2</v>
      </c>
      <c r="R1277" s="34">
        <f t="shared" si="4737"/>
        <v>1.7504352143297375E-2</v>
      </c>
      <c r="S1277" s="34">
        <f t="shared" si="4737"/>
        <v>2.382250966766275E-2</v>
      </c>
      <c r="T1277" s="34">
        <f t="shared" si="4737"/>
        <v>-5.3500057749398033E-2</v>
      </c>
      <c r="U1277" s="34">
        <f t="shared" si="4737"/>
        <v>-9.6480167117195537E-3</v>
      </c>
      <c r="V1277" s="34">
        <f t="shared" si="4737"/>
        <v>0.1279205175977054</v>
      </c>
      <c r="W1277" s="34">
        <f t="shared" si="4740"/>
        <v>-8.5283586327284944E-3</v>
      </c>
      <c r="X1277" s="34">
        <f t="shared" si="4740"/>
        <v>3.366841522288877E-2</v>
      </c>
      <c r="Y1277" s="34">
        <f t="shared" si="4740"/>
        <v>2.2349585028689001E-2</v>
      </c>
      <c r="Z1277" s="34">
        <f t="shared" si="4740"/>
        <v>9.5295299751990026E-2</v>
      </c>
      <c r="AA1277" s="34">
        <f t="shared" si="4740"/>
        <v>3.1949294303643683E-3</v>
      </c>
      <c r="AB1277" s="34">
        <f t="shared" si="4740"/>
        <v>0.10275709052131887</v>
      </c>
      <c r="AC1277" s="34">
        <f t="shared" si="4740"/>
        <v>2.1694521440581482E-2</v>
      </c>
      <c r="AD1277" s="34">
        <f t="shared" si="4740"/>
        <v>5.1019282936475951E-2</v>
      </c>
      <c r="AE1277" s="34">
        <f t="shared" si="4740"/>
        <v>9.451940607999143E-3</v>
      </c>
      <c r="AF1277" s="34">
        <f t="shared" si="4739"/>
        <v>3.4673613299076589E-2</v>
      </c>
      <c r="AG1277" s="34">
        <f t="shared" si="4739"/>
        <v>-5.8131368248171E-3</v>
      </c>
      <c r="AH1277" s="34">
        <f t="shared" si="4739"/>
        <v>8.7956141597421045E-2</v>
      </c>
      <c r="AI1277" s="34">
        <f t="shared" si="4739"/>
        <v>7.5221721183057921E-2</v>
      </c>
      <c r="AJ1277" s="34">
        <f t="shared" si="4739"/>
        <v>2.5920753193691581E-2</v>
      </c>
    </row>
    <row r="1278" spans="1:36" x14ac:dyDescent="0.2">
      <c r="A1278" s="2" t="str">
        <f t="shared" si="4703"/>
        <v>YE Nov-18</v>
      </c>
      <c r="B1278" s="34">
        <f t="shared" si="4738"/>
        <v>1.3076610879934059E-2</v>
      </c>
      <c r="C1278" s="34">
        <f t="shared" si="4738"/>
        <v>6.837187016052626E-3</v>
      </c>
      <c r="D1278" s="34">
        <f t="shared" si="4738"/>
        <v>1.5746258788145617E-2</v>
      </c>
      <c r="E1278" s="34">
        <f t="shared" si="4738"/>
        <v>1.6733747638979501E-3</v>
      </c>
      <c r="F1278" s="34">
        <f t="shared" si="4738"/>
        <v>-3.5856660582467836E-2</v>
      </c>
      <c r="G1278" s="34">
        <f t="shared" si="4737"/>
        <v>3.4303041494619491E-2</v>
      </c>
      <c r="H1278" s="34">
        <f t="shared" si="4737"/>
        <v>3.5117752875598152E-2</v>
      </c>
      <c r="I1278" s="34">
        <f t="shared" si="4737"/>
        <v>-4.9655247781053014E-3</v>
      </c>
      <c r="J1278" s="34">
        <f t="shared" si="4737"/>
        <v>-4.3743124047017079E-2</v>
      </c>
      <c r="K1278" s="34">
        <f t="shared" si="4737"/>
        <v>3.0341840823623789E-2</v>
      </c>
      <c r="L1278" s="34">
        <f t="shared" si="4737"/>
        <v>-1.6548849785691155E-2</v>
      </c>
      <c r="M1278" s="34">
        <f t="shared" si="4737"/>
        <v>3.7510475166039114E-2</v>
      </c>
      <c r="N1278" s="34">
        <f t="shared" si="4737"/>
        <v>4.0471120963096352E-2</v>
      </c>
      <c r="O1278" s="34">
        <f t="shared" si="4737"/>
        <v>3.0580792921318212E-2</v>
      </c>
      <c r="P1278" s="34">
        <f t="shared" si="4737"/>
        <v>9.5233764999111292E-2</v>
      </c>
      <c r="Q1278" s="34">
        <f t="shared" si="4737"/>
        <v>3.9412893855228504E-4</v>
      </c>
      <c r="R1278" s="34">
        <f t="shared" si="4737"/>
        <v>1.1139061777585502E-2</v>
      </c>
      <c r="S1278" s="34">
        <f t="shared" si="4737"/>
        <v>1.4316778835906874E-2</v>
      </c>
      <c r="T1278" s="34">
        <f t="shared" si="4737"/>
        <v>-5.7382081771492066E-2</v>
      </c>
      <c r="U1278" s="34">
        <f t="shared" si="4737"/>
        <v>-1.8722760270555194E-2</v>
      </c>
      <c r="V1278" s="34">
        <f t="shared" si="4737"/>
        <v>0.1292846771381535</v>
      </c>
      <c r="W1278" s="34">
        <f t="shared" si="4740"/>
        <v>-3.9439332224493695E-2</v>
      </c>
      <c r="X1278" s="34">
        <f t="shared" si="4740"/>
        <v>3.8690396156995988E-2</v>
      </c>
      <c r="Y1278" s="34">
        <f t="shared" si="4740"/>
        <v>2.2418094558787072E-2</v>
      </c>
      <c r="Z1278" s="34">
        <f t="shared" si="4740"/>
        <v>9.4559301950450259E-2</v>
      </c>
      <c r="AA1278" s="34">
        <f t="shared" si="4740"/>
        <v>3.2367902033245688E-3</v>
      </c>
      <c r="AB1278" s="34">
        <f t="shared" si="4740"/>
        <v>0.10815512428719232</v>
      </c>
      <c r="AC1278" s="34">
        <f t="shared" si="4740"/>
        <v>2.8960402701120769E-2</v>
      </c>
      <c r="AD1278" s="34">
        <f t="shared" si="4740"/>
        <v>6.6988883757344242E-2</v>
      </c>
      <c r="AE1278" s="34">
        <f t="shared" si="4740"/>
        <v>1.6819450448940287E-2</v>
      </c>
      <c r="AF1278" s="34">
        <f t="shared" si="4739"/>
        <v>3.7547443106162204E-2</v>
      </c>
      <c r="AG1278" s="34">
        <f t="shared" si="4739"/>
        <v>1.6718104190976746E-2</v>
      </c>
      <c r="AH1278" s="34">
        <f t="shared" si="4739"/>
        <v>8.6560955433464537E-2</v>
      </c>
      <c r="AI1278" s="34">
        <f t="shared" si="4739"/>
        <v>7.5167088355052591E-2</v>
      </c>
      <c r="AJ1278" s="34">
        <f t="shared" si="4739"/>
        <v>2.5544483471505508E-2</v>
      </c>
    </row>
    <row r="1279" spans="1:36" x14ac:dyDescent="0.2">
      <c r="A1279" s="2" t="str">
        <f t="shared" si="4703"/>
        <v>YE Dec-18</v>
      </c>
      <c r="B1279" s="34">
        <f t="shared" si="4738"/>
        <v>6.7988903702624892E-3</v>
      </c>
      <c r="C1279" s="34">
        <f t="shared" si="4738"/>
        <v>8.5641294129699119E-3</v>
      </c>
      <c r="D1279" s="34">
        <f t="shared" si="4738"/>
        <v>3.0172295588895004E-2</v>
      </c>
      <c r="E1279" s="34">
        <f t="shared" si="4738"/>
        <v>3.5272449752610235E-4</v>
      </c>
      <c r="F1279" s="34">
        <f t="shared" si="4738"/>
        <v>-3.6490220753388702E-2</v>
      </c>
      <c r="G1279" s="34">
        <f t="shared" si="4737"/>
        <v>2.2845923049770622E-2</v>
      </c>
      <c r="H1279" s="34">
        <f t="shared" si="4737"/>
        <v>1.5612338656749047E-2</v>
      </c>
      <c r="I1279" s="34">
        <f t="shared" si="4737"/>
        <v>-2.3775755093474849E-2</v>
      </c>
      <c r="J1279" s="34">
        <f t="shared" si="4737"/>
        <v>-4.4457713078414396E-2</v>
      </c>
      <c r="K1279" s="34">
        <f t="shared" si="4737"/>
        <v>1.9430631602827875E-2</v>
      </c>
      <c r="L1279" s="34">
        <f t="shared" si="4737"/>
        <v>-2.8481550484045215E-2</v>
      </c>
      <c r="M1279" s="34">
        <f t="shared" si="4737"/>
        <v>3.1803265068749198E-2</v>
      </c>
      <c r="N1279" s="34">
        <f t="shared" si="4737"/>
        <v>4.8887925001457999E-2</v>
      </c>
      <c r="O1279" s="34">
        <f t="shared" si="4737"/>
        <v>5.1616490343905808E-2</v>
      </c>
      <c r="P1279" s="34">
        <f t="shared" si="4737"/>
        <v>0.10908940088343244</v>
      </c>
      <c r="Q1279" s="34">
        <f t="shared" si="4737"/>
        <v>3.5534952716484325E-2</v>
      </c>
      <c r="R1279" s="34">
        <f t="shared" si="4737"/>
        <v>9.9397920087576086E-3</v>
      </c>
      <c r="S1279" s="34">
        <f t="shared" si="4737"/>
        <v>1.1142643802886099E-2</v>
      </c>
      <c r="T1279" s="34">
        <f t="shared" si="4737"/>
        <v>-4.902172504643032E-2</v>
      </c>
      <c r="U1279" s="34">
        <f t="shared" si="4737"/>
        <v>-1.8588442421954787E-2</v>
      </c>
      <c r="V1279" s="34">
        <f t="shared" si="4737"/>
        <v>0.11359079739679356</v>
      </c>
      <c r="W1279" s="34">
        <f t="shared" si="4740"/>
        <v>-5.4031037578555874E-2</v>
      </c>
      <c r="X1279" s="34">
        <f t="shared" si="4740"/>
        <v>6.2558606341206024E-2</v>
      </c>
      <c r="Y1279" s="34">
        <f t="shared" si="4740"/>
        <v>3.5933758261432081E-2</v>
      </c>
      <c r="Z1279" s="34">
        <f t="shared" si="4740"/>
        <v>8.75866751312393E-2</v>
      </c>
      <c r="AA1279" s="34">
        <f t="shared" si="4740"/>
        <v>6.5849541305396109E-4</v>
      </c>
      <c r="AB1279" s="34">
        <f t="shared" si="4740"/>
        <v>9.6219036964684701E-2</v>
      </c>
      <c r="AC1279" s="34">
        <f t="shared" si="4740"/>
        <v>3.0234894566212311E-2</v>
      </c>
      <c r="AD1279" s="34">
        <f t="shared" si="4740"/>
        <v>6.0512312225376119E-2</v>
      </c>
      <c r="AE1279" s="34">
        <f t="shared" si="4740"/>
        <v>9.3249752401776131E-3</v>
      </c>
      <c r="AF1279" s="34">
        <f t="shared" si="4739"/>
        <v>2.9721862976407554E-2</v>
      </c>
      <c r="AG1279" s="34">
        <f t="shared" si="4739"/>
        <v>1.1252724598155295E-2</v>
      </c>
      <c r="AH1279" s="34">
        <f t="shared" si="4739"/>
        <v>7.4446360401777767E-2</v>
      </c>
      <c r="AI1279" s="34">
        <f t="shared" si="4739"/>
        <v>6.8609168086066097E-2</v>
      </c>
      <c r="AJ1279" s="34">
        <f t="shared" si="4739"/>
        <v>2.2869986973079293E-2</v>
      </c>
    </row>
    <row r="1280" spans="1:36" x14ac:dyDescent="0.2">
      <c r="A1280" s="2" t="str">
        <f t="shared" si="4703"/>
        <v>YE Jan-19</v>
      </c>
      <c r="B1280" s="34">
        <f t="shared" si="4738"/>
        <v>2.6155490480617161E-3</v>
      </c>
      <c r="C1280" s="34">
        <f t="shared" si="4738"/>
        <v>1.0218249449683192E-2</v>
      </c>
      <c r="D1280" s="34">
        <f t="shared" si="4738"/>
        <v>5.2044486980627802E-2</v>
      </c>
      <c r="E1280" s="34">
        <f t="shared" si="4738"/>
        <v>1.0731111498865742E-2</v>
      </c>
      <c r="F1280" s="34">
        <f t="shared" si="4738"/>
        <v>-3.6881613780789801E-2</v>
      </c>
      <c r="G1280" s="34">
        <f t="shared" si="4737"/>
        <v>7.024788136614557E-3</v>
      </c>
      <c r="H1280" s="34">
        <f t="shared" si="4737"/>
        <v>4.7866110532892581E-3</v>
      </c>
      <c r="I1280" s="34">
        <f t="shared" si="4737"/>
        <v>-5.0690594283833712E-2</v>
      </c>
      <c r="J1280" s="34">
        <f t="shared" si="4737"/>
        <v>-1.8945208714648443E-2</v>
      </c>
      <c r="K1280" s="34">
        <f t="shared" si="4737"/>
        <v>1.7646753199123566E-2</v>
      </c>
      <c r="L1280" s="34">
        <f t="shared" si="4737"/>
        <v>-2.5002394325729704E-2</v>
      </c>
      <c r="M1280" s="34">
        <f t="shared" si="4737"/>
        <v>2.6148774509296091E-2</v>
      </c>
      <c r="N1280" s="34">
        <f t="shared" si="4737"/>
        <v>5.630818396554127E-2</v>
      </c>
      <c r="O1280" s="34">
        <f t="shared" si="4737"/>
        <v>5.457476165943187E-2</v>
      </c>
      <c r="P1280" s="34">
        <f t="shared" si="4737"/>
        <v>9.905652664453779E-2</v>
      </c>
      <c r="Q1280" s="34">
        <f t="shared" si="4737"/>
        <v>3.4801154645240695E-2</v>
      </c>
      <c r="R1280" s="34">
        <f t="shared" si="4737"/>
        <v>9.9507287528415311E-3</v>
      </c>
      <c r="S1280" s="34">
        <f t="shared" si="4737"/>
        <v>9.4845192987560445E-3</v>
      </c>
      <c r="T1280" s="34">
        <f t="shared" si="4737"/>
        <v>-4.271567126084741E-2</v>
      </c>
      <c r="U1280" s="34">
        <f t="shared" si="4737"/>
        <v>-4.340497628883111E-3</v>
      </c>
      <c r="V1280" s="34">
        <f t="shared" si="4737"/>
        <v>9.4858603931902152E-2</v>
      </c>
      <c r="W1280" s="34">
        <f t="shared" si="4740"/>
        <v>-4.0570709320515097E-2</v>
      </c>
      <c r="X1280" s="34">
        <f t="shared" si="4740"/>
        <v>6.1545565088321208E-2</v>
      </c>
      <c r="Y1280" s="34">
        <f t="shared" si="4740"/>
        <v>3.6119687239489773E-2</v>
      </c>
      <c r="Z1280" s="34">
        <f t="shared" si="4740"/>
        <v>7.5703722326013967E-2</v>
      </c>
      <c r="AA1280" s="34">
        <f t="shared" si="4740"/>
        <v>-4.8894350305195289E-3</v>
      </c>
      <c r="AB1280" s="34">
        <f t="shared" si="4740"/>
        <v>6.8530879362787234E-2</v>
      </c>
      <c r="AC1280" s="34">
        <f t="shared" si="4740"/>
        <v>3.1279613703210307E-2</v>
      </c>
      <c r="AD1280" s="34">
        <f t="shared" si="4740"/>
        <v>6.7809439002671335E-2</v>
      </c>
      <c r="AE1280" s="34">
        <f t="shared" si="4740"/>
        <v>3.4198765376738383E-3</v>
      </c>
      <c r="AF1280" s="34">
        <f t="shared" si="4739"/>
        <v>2.0039666321056249E-2</v>
      </c>
      <c r="AG1280" s="34">
        <f t="shared" si="4739"/>
        <v>6.9095085184194049E-2</v>
      </c>
      <c r="AH1280" s="34">
        <f t="shared" si="4739"/>
        <v>7.1212430079357958E-2</v>
      </c>
      <c r="AI1280" s="34">
        <f t="shared" si="4739"/>
        <v>5.319056479737938E-2</v>
      </c>
      <c r="AJ1280" s="34">
        <f t="shared" si="4739"/>
        <v>2.1032124296762156E-2</v>
      </c>
    </row>
    <row r="1281" spans="1:36" x14ac:dyDescent="0.2">
      <c r="A1281" s="2" t="str">
        <f t="shared" si="4703"/>
        <v>YE Feb-19</v>
      </c>
      <c r="B1281" s="34">
        <f t="shared" si="4738"/>
        <v>4.2692131283439405E-3</v>
      </c>
      <c r="C1281" s="34">
        <f t="shared" si="4738"/>
        <v>1.052120475458862E-2</v>
      </c>
      <c r="D1281" s="34">
        <f t="shared" si="4738"/>
        <v>6.3849575011542203E-2</v>
      </c>
      <c r="E1281" s="34">
        <f t="shared" si="4738"/>
        <v>1.1725346144568105E-2</v>
      </c>
      <c r="F1281" s="34">
        <f t="shared" si="4738"/>
        <v>-3.28947261110758E-2</v>
      </c>
      <c r="G1281" s="34">
        <f t="shared" si="4737"/>
        <v>-7.6106061574351402E-3</v>
      </c>
      <c r="H1281" s="34">
        <f t="shared" si="4737"/>
        <v>-8.828161506377552E-3</v>
      </c>
      <c r="I1281" s="34">
        <f t="shared" si="4737"/>
        <v>-1.0724923467277048E-2</v>
      </c>
      <c r="J1281" s="34">
        <f t="shared" si="4737"/>
        <v>1.0241983120250708E-2</v>
      </c>
      <c r="K1281" s="34">
        <f t="shared" si="4737"/>
        <v>2.5592295227209183E-2</v>
      </c>
      <c r="L1281" s="34">
        <f t="shared" si="4737"/>
        <v>-1.4347487317104557E-2</v>
      </c>
      <c r="M1281" s="34">
        <f t="shared" si="4737"/>
        <v>2.2396760394495008E-2</v>
      </c>
      <c r="N1281" s="34">
        <f t="shared" si="4737"/>
        <v>6.663107805870272E-2</v>
      </c>
      <c r="O1281" s="34">
        <f t="shared" si="4737"/>
        <v>9.4089107522245641E-2</v>
      </c>
      <c r="P1281" s="34">
        <f t="shared" si="4737"/>
        <v>0.11080042231680354</v>
      </c>
      <c r="Q1281" s="34">
        <f t="shared" si="4737"/>
        <v>5.4255201212076498E-2</v>
      </c>
      <c r="R1281" s="34">
        <f t="shared" si="4737"/>
        <v>8.9677568580284195E-3</v>
      </c>
      <c r="S1281" s="34">
        <f t="shared" si="4737"/>
        <v>5.4552028258976204E-3</v>
      </c>
      <c r="T1281" s="34">
        <f t="shared" si="4737"/>
        <v>-5.2242919669461818E-2</v>
      </c>
      <c r="U1281" s="34">
        <f t="shared" si="4737"/>
        <v>7.1184745063843646E-3</v>
      </c>
      <c r="V1281" s="34">
        <f t="shared" si="4737"/>
        <v>7.7826808882502707E-2</v>
      </c>
      <c r="W1281" s="34">
        <f t="shared" si="4740"/>
        <v>-4.4208747644115198E-2</v>
      </c>
      <c r="X1281" s="34">
        <f t="shared" si="4740"/>
        <v>6.2505259968692606E-2</v>
      </c>
      <c r="Y1281" s="34">
        <f t="shared" si="4740"/>
        <v>1.8839388890161901E-2</v>
      </c>
      <c r="Z1281" s="34">
        <f t="shared" si="4740"/>
        <v>6.2776636889515292E-2</v>
      </c>
      <c r="AA1281" s="34">
        <f t="shared" si="4740"/>
        <v>-7.658108082905013E-3</v>
      </c>
      <c r="AB1281" s="34">
        <f t="shared" si="4740"/>
        <v>4.9591075791949102E-2</v>
      </c>
      <c r="AC1281" s="34">
        <f t="shared" si="4740"/>
        <v>2.415284807332041E-2</v>
      </c>
      <c r="AD1281" s="34">
        <f t="shared" si="4740"/>
        <v>5.2749724905245099E-2</v>
      </c>
      <c r="AE1281" s="34">
        <f t="shared" si="4740"/>
        <v>1.6091807420634208E-2</v>
      </c>
      <c r="AF1281" s="34">
        <f t="shared" si="4739"/>
        <v>1.3924547292283318E-3</v>
      </c>
      <c r="AG1281" s="34">
        <f t="shared" si="4739"/>
        <v>8.5034965034965104E-2</v>
      </c>
      <c r="AH1281" s="34">
        <f t="shared" si="4739"/>
        <v>5.9139277978752069E-2</v>
      </c>
      <c r="AI1281" s="34">
        <f t="shared" si="4739"/>
        <v>4.0322509621566471E-2</v>
      </c>
      <c r="AJ1281" s="34">
        <f t="shared" si="4739"/>
        <v>1.8530407680630967E-2</v>
      </c>
    </row>
    <row r="1282" spans="1:36" x14ac:dyDescent="0.2">
      <c r="A1282" s="2" t="str">
        <f t="shared" si="4703"/>
        <v>YE Mar-19</v>
      </c>
      <c r="B1282" s="34">
        <f t="shared" si="4738"/>
        <v>-1.8877313188605194E-2</v>
      </c>
      <c r="C1282" s="34">
        <f t="shared" si="4738"/>
        <v>8.2272088538664079E-3</v>
      </c>
      <c r="D1282" s="34">
        <f t="shared" si="4738"/>
        <v>3.7988905654642302E-2</v>
      </c>
      <c r="E1282" s="34">
        <f t="shared" si="4738"/>
        <v>2.1381971307273373E-2</v>
      </c>
      <c r="F1282" s="34">
        <f t="shared" si="4738"/>
        <v>-3.9622797450528213E-2</v>
      </c>
      <c r="G1282" s="34">
        <f t="shared" si="4737"/>
        <v>-2.7361404126273525E-2</v>
      </c>
      <c r="H1282" s="34">
        <f t="shared" si="4737"/>
        <v>-3.139135410011884E-2</v>
      </c>
      <c r="I1282" s="34">
        <f t="shared" si="4737"/>
        <v>-3.4946502113685995E-2</v>
      </c>
      <c r="J1282" s="34">
        <f t="shared" si="4737"/>
        <v>8.4722139258905926E-3</v>
      </c>
      <c r="K1282" s="34">
        <f t="shared" si="4737"/>
        <v>7.3903964077060014E-3</v>
      </c>
      <c r="L1282" s="34">
        <f t="shared" si="4737"/>
        <v>-5.1817623552364855E-3</v>
      </c>
      <c r="M1282" s="34">
        <f t="shared" si="4737"/>
        <v>1.0083469290222746E-2</v>
      </c>
      <c r="N1282" s="34">
        <f t="shared" si="4737"/>
        <v>6.9373028601241504E-2</v>
      </c>
      <c r="O1282" s="34">
        <f t="shared" si="4737"/>
        <v>8.0551388817048597E-2</v>
      </c>
      <c r="P1282" s="34">
        <f t="shared" si="4737"/>
        <v>7.5099610421526242E-2</v>
      </c>
      <c r="Q1282" s="34">
        <f t="shared" si="4737"/>
        <v>5.3256288989897094E-2</v>
      </c>
      <c r="R1282" s="34">
        <f t="shared" si="4737"/>
        <v>1.1007413797373022E-2</v>
      </c>
      <c r="S1282" s="34">
        <f t="shared" si="4737"/>
        <v>6.1516307560045558E-3</v>
      </c>
      <c r="T1282" s="34">
        <f t="shared" si="4737"/>
        <v>-7.2142099374196578E-2</v>
      </c>
      <c r="U1282" s="34">
        <f t="shared" si="4737"/>
        <v>-1.2524845682850394E-2</v>
      </c>
      <c r="V1282" s="34">
        <f t="shared" si="4737"/>
        <v>5.4737330364216019E-2</v>
      </c>
      <c r="W1282" s="34">
        <f t="shared" si="4740"/>
        <v>-7.7089932250403281E-2</v>
      </c>
      <c r="X1282" s="34">
        <f t="shared" si="4740"/>
        <v>5.8462629475222405E-2</v>
      </c>
      <c r="Y1282" s="34">
        <f t="shared" si="4740"/>
        <v>-2.9515983712245397E-2</v>
      </c>
      <c r="Z1282" s="34">
        <f t="shared" si="4740"/>
        <v>4.0539606673711814E-2</v>
      </c>
      <c r="AA1282" s="34">
        <f t="shared" si="4740"/>
        <v>-3.140913599738715E-2</v>
      </c>
      <c r="AB1282" s="34">
        <f t="shared" si="4740"/>
        <v>2.2395251832299623E-2</v>
      </c>
      <c r="AC1282" s="34">
        <f t="shared" si="4740"/>
        <v>1.8278227908131051E-2</v>
      </c>
      <c r="AD1282" s="34">
        <f t="shared" si="4740"/>
        <v>1.5057702437389242E-2</v>
      </c>
      <c r="AE1282" s="34">
        <f t="shared" si="4740"/>
        <v>-3.0159462799458026E-2</v>
      </c>
      <c r="AF1282" s="34">
        <f t="shared" si="4739"/>
        <v>-1.6356276333032826E-2</v>
      </c>
      <c r="AG1282" s="34">
        <f t="shared" si="4739"/>
        <v>7.2400502071600759E-2</v>
      </c>
      <c r="AH1282" s="34">
        <f t="shared" si="4739"/>
        <v>3.4397221064019101E-2</v>
      </c>
      <c r="AI1282" s="34">
        <f t="shared" si="4739"/>
        <v>2.3807608433328964E-2</v>
      </c>
      <c r="AJ1282" s="34">
        <f t="shared" si="4739"/>
        <v>6.3927494856401701E-3</v>
      </c>
    </row>
    <row r="1283" spans="1:36" x14ac:dyDescent="0.2">
      <c r="A1283" s="2" t="str">
        <f t="shared" si="4703"/>
        <v>YE Apr-19</v>
      </c>
      <c r="B1283" s="34">
        <f t="shared" si="4738"/>
        <v>1.4922849227112511E-3</v>
      </c>
      <c r="C1283" s="34">
        <f t="shared" si="4738"/>
        <v>1.7272642308097774E-2</v>
      </c>
      <c r="D1283" s="34">
        <f t="shared" si="4738"/>
        <v>4.2666889008481812E-2</v>
      </c>
      <c r="E1283" s="34">
        <f t="shared" si="4738"/>
        <v>4.532889566865439E-2</v>
      </c>
      <c r="F1283" s="34">
        <f t="shared" si="4738"/>
        <v>-1.1774172602383892E-2</v>
      </c>
      <c r="G1283" s="34">
        <f t="shared" si="4737"/>
        <v>-2.3264983214279278E-2</v>
      </c>
      <c r="H1283" s="34">
        <f t="shared" si="4737"/>
        <v>-1.7627761373507522E-2</v>
      </c>
      <c r="I1283" s="34">
        <f t="shared" si="4737"/>
        <v>-1.0953852081713511E-2</v>
      </c>
      <c r="J1283" s="34">
        <f t="shared" si="4737"/>
        <v>2.8033621462876468E-2</v>
      </c>
      <c r="K1283" s="34">
        <f t="shared" si="4737"/>
        <v>5.9221721740514432E-3</v>
      </c>
      <c r="L1283" s="34">
        <f t="shared" si="4737"/>
        <v>1.6676228312198171E-2</v>
      </c>
      <c r="M1283" s="34">
        <f t="shared" si="4737"/>
        <v>2.8151884207418654E-2</v>
      </c>
      <c r="N1283" s="34">
        <f t="shared" si="4737"/>
        <v>7.9111065414246173E-2</v>
      </c>
      <c r="O1283" s="34">
        <f t="shared" si="4737"/>
        <v>8.9036393948622061E-2</v>
      </c>
      <c r="P1283" s="34">
        <f t="shared" si="4737"/>
        <v>7.2270369509271903E-2</v>
      </c>
      <c r="Q1283" s="34">
        <f t="shared" si="4737"/>
        <v>6.558201263581287E-2</v>
      </c>
      <c r="R1283" s="34">
        <f t="shared" si="4737"/>
        <v>1.4731771070676025E-2</v>
      </c>
      <c r="S1283" s="34">
        <f t="shared" si="4737"/>
        <v>1.1451248284780613E-2</v>
      </c>
      <c r="T1283" s="34">
        <f t="shared" si="4737"/>
        <v>-5.6719055975178678E-2</v>
      </c>
      <c r="U1283" s="34">
        <f t="shared" si="4737"/>
        <v>-6.7868735970025851E-3</v>
      </c>
      <c r="V1283" s="34">
        <f t="shared" si="4737"/>
        <v>3.8806108540644813E-2</v>
      </c>
      <c r="W1283" s="34">
        <f t="shared" si="4740"/>
        <v>-6.0749642167826523E-2</v>
      </c>
      <c r="X1283" s="34">
        <f t="shared" si="4740"/>
        <v>5.8311027010065075E-2</v>
      </c>
      <c r="Y1283" s="34">
        <f t="shared" si="4740"/>
        <v>-2.0676130114998026E-2</v>
      </c>
      <c r="Z1283" s="34">
        <f t="shared" si="4740"/>
        <v>3.11631800737453E-2</v>
      </c>
      <c r="AA1283" s="34">
        <f t="shared" si="4740"/>
        <v>-4.4540604269097561E-2</v>
      </c>
      <c r="AB1283" s="34">
        <f t="shared" si="4740"/>
        <v>1.5479800189056592E-2</v>
      </c>
      <c r="AC1283" s="34">
        <f t="shared" si="4740"/>
        <v>1.3418730174373339E-2</v>
      </c>
      <c r="AD1283" s="34">
        <f t="shared" si="4740"/>
        <v>2.3358689963219659E-2</v>
      </c>
      <c r="AE1283" s="34">
        <f t="shared" si="4740"/>
        <v>-1.7010598447330438E-2</v>
      </c>
      <c r="AF1283" s="34">
        <f t="shared" si="4739"/>
        <v>-1.5760102241472174E-2</v>
      </c>
      <c r="AG1283" s="34">
        <f t="shared" si="4739"/>
        <v>9.1058762502960189E-2</v>
      </c>
      <c r="AH1283" s="34">
        <f t="shared" si="4739"/>
        <v>2.7487703791774898E-2</v>
      </c>
      <c r="AI1283" s="34">
        <f t="shared" si="4739"/>
        <v>1.5822825763425419E-2</v>
      </c>
      <c r="AJ1283" s="34">
        <f t="shared" si="4739"/>
        <v>1.1575556752773997E-2</v>
      </c>
    </row>
    <row r="1284" spans="1:36" x14ac:dyDescent="0.2">
      <c r="A1284" s="2" t="str">
        <f t="shared" si="4703"/>
        <v>YE May-19</v>
      </c>
      <c r="B1284" s="34">
        <f t="shared" si="4738"/>
        <v>6.2924086911797517E-4</v>
      </c>
      <c r="C1284" s="34">
        <f t="shared" si="4738"/>
        <v>2.1844162948490009E-2</v>
      </c>
      <c r="D1284" s="34">
        <f t="shared" si="4738"/>
        <v>4.3644107308208557E-2</v>
      </c>
      <c r="E1284" s="34">
        <f t="shared" si="4738"/>
        <v>4.9740191814620971E-2</v>
      </c>
      <c r="F1284" s="34">
        <f t="shared" si="4738"/>
        <v>-1.0652017365183175E-2</v>
      </c>
      <c r="G1284" s="34">
        <f t="shared" si="4737"/>
        <v>-2.6807657868929358E-2</v>
      </c>
      <c r="H1284" s="34">
        <f t="shared" si="4737"/>
        <v>-2.1222889309684745E-2</v>
      </c>
      <c r="I1284" s="34">
        <f t="shared" si="4737"/>
        <v>8.1622206773945827E-4</v>
      </c>
      <c r="J1284" s="34">
        <f t="shared" si="4737"/>
        <v>3.4098253079730023E-2</v>
      </c>
      <c r="K1284" s="34">
        <f t="shared" si="4737"/>
        <v>-4.2853286040090977E-3</v>
      </c>
      <c r="L1284" s="34">
        <f t="shared" si="4737"/>
        <v>2.2298964231734608E-2</v>
      </c>
      <c r="M1284" s="34">
        <f t="shared" si="4737"/>
        <v>1.9743285415490863E-2</v>
      </c>
      <c r="N1284" s="34">
        <f t="shared" si="4737"/>
        <v>8.061674815506592E-2</v>
      </c>
      <c r="O1284" s="34">
        <f t="shared" si="4737"/>
        <v>7.720007968249587E-2</v>
      </c>
      <c r="P1284" s="34">
        <f t="shared" si="4737"/>
        <v>6.1429387133612456E-2</v>
      </c>
      <c r="Q1284" s="34">
        <f t="shared" si="4737"/>
        <v>7.9855350718586404E-2</v>
      </c>
      <c r="R1284" s="34">
        <f t="shared" si="4737"/>
        <v>1.8398320296102444E-2</v>
      </c>
      <c r="S1284" s="34">
        <f t="shared" si="4737"/>
        <v>1.6261007596658938E-2</v>
      </c>
      <c r="T1284" s="34">
        <f t="shared" si="4737"/>
        <v>-5.3204845702104153E-2</v>
      </c>
      <c r="U1284" s="34">
        <f t="shared" si="4737"/>
        <v>-7.9417146502375191E-3</v>
      </c>
      <c r="V1284" s="34">
        <f t="shared" si="4737"/>
        <v>3.3252313617131435E-2</v>
      </c>
      <c r="W1284" s="34">
        <f t="shared" si="4740"/>
        <v>-5.9273721202655172E-2</v>
      </c>
      <c r="X1284" s="34">
        <f t="shared" si="4740"/>
        <v>6.3582882331567614E-2</v>
      </c>
      <c r="Y1284" s="34">
        <f t="shared" si="4740"/>
        <v>-2.4243948563987816E-2</v>
      </c>
      <c r="Z1284" s="34">
        <f t="shared" si="4740"/>
        <v>2.7959339507015457E-2</v>
      </c>
      <c r="AA1284" s="34">
        <f t="shared" si="4740"/>
        <v>-4.7139845956956972E-2</v>
      </c>
      <c r="AB1284" s="34">
        <f t="shared" si="4740"/>
        <v>7.456241455172874E-3</v>
      </c>
      <c r="AC1284" s="34">
        <f t="shared" si="4740"/>
        <v>7.03585060127776E-3</v>
      </c>
      <c r="AD1284" s="34">
        <f t="shared" si="4740"/>
        <v>1.3390258563136914E-2</v>
      </c>
      <c r="AE1284" s="34">
        <f t="shared" si="4740"/>
        <v>-6.5048847372081164E-3</v>
      </c>
      <c r="AF1284" s="34">
        <f t="shared" si="4739"/>
        <v>-1.7912563050400121E-2</v>
      </c>
      <c r="AG1284" s="34">
        <f t="shared" si="4739"/>
        <v>9.2974738083359876E-2</v>
      </c>
      <c r="AH1284" s="34">
        <f t="shared" si="4739"/>
        <v>1.8392266776635413E-2</v>
      </c>
      <c r="AI1284" s="34">
        <f t="shared" si="4739"/>
        <v>1.8607591398450696E-2</v>
      </c>
      <c r="AJ1284" s="34">
        <f t="shared" si="4739"/>
        <v>1.1104816939433881E-2</v>
      </c>
    </row>
    <row r="1285" spans="1:36" x14ac:dyDescent="0.2">
      <c r="A1285" s="2" t="str">
        <f t="shared" si="4703"/>
        <v>YE Jun-19</v>
      </c>
      <c r="B1285" s="34">
        <f t="shared" si="4738"/>
        <v>1.5164953333302034E-3</v>
      </c>
      <c r="C1285" s="34">
        <f t="shared" si="4738"/>
        <v>2.8428068031412401E-2</v>
      </c>
      <c r="D1285" s="34">
        <f t="shared" si="4738"/>
        <v>4.8389691066735852E-2</v>
      </c>
      <c r="E1285" s="34">
        <f t="shared" si="4738"/>
        <v>5.8199220765357884E-2</v>
      </c>
      <c r="F1285" s="34">
        <f t="shared" si="4738"/>
        <v>1.7788958565998492E-3</v>
      </c>
      <c r="G1285" s="34">
        <f t="shared" si="4737"/>
        <v>-3.2550093087706511E-2</v>
      </c>
      <c r="H1285" s="34">
        <f t="shared" si="4737"/>
        <v>-2.3669612555343056E-2</v>
      </c>
      <c r="I1285" s="34">
        <f t="shared" si="4737"/>
        <v>2.0742137752012946E-2</v>
      </c>
      <c r="J1285" s="34">
        <f t="shared" si="4737"/>
        <v>5.1794047508594732E-2</v>
      </c>
      <c r="K1285" s="34">
        <f t="shared" si="4737"/>
        <v>9.1879580885456669E-4</v>
      </c>
      <c r="L1285" s="34">
        <f t="shared" si="4737"/>
        <v>1.6616312953482426E-2</v>
      </c>
      <c r="M1285" s="34">
        <f t="shared" si="4737"/>
        <v>2.6299884693055109E-3</v>
      </c>
      <c r="N1285" s="34">
        <f t="shared" si="4737"/>
        <v>8.3937330697708479E-2</v>
      </c>
      <c r="O1285" s="34">
        <f t="shared" si="4737"/>
        <v>6.9340560439728138E-2</v>
      </c>
      <c r="P1285" s="34">
        <f t="shared" si="4737"/>
        <v>4.7796331351166232E-2</v>
      </c>
      <c r="Q1285" s="34">
        <f t="shared" si="4737"/>
        <v>9.3295720048982345E-2</v>
      </c>
      <c r="R1285" s="34">
        <f t="shared" si="4737"/>
        <v>2.6312182124269334E-2</v>
      </c>
      <c r="S1285" s="34">
        <f t="shared" si="4737"/>
        <v>2.4735124074594772E-2</v>
      </c>
      <c r="T1285" s="34">
        <f t="shared" si="4737"/>
        <v>-3.5751556933134476E-2</v>
      </c>
      <c r="U1285" s="34">
        <f t="shared" si="4737"/>
        <v>-6.203029220892553E-3</v>
      </c>
      <c r="V1285" s="34">
        <f t="shared" si="4737"/>
        <v>2.8314820059368362E-2</v>
      </c>
      <c r="W1285" s="34">
        <f t="shared" si="4740"/>
        <v>-5.2018914064586363E-2</v>
      </c>
      <c r="X1285" s="34">
        <f t="shared" si="4740"/>
        <v>7.1391295897960783E-2</v>
      </c>
      <c r="Y1285" s="34">
        <f t="shared" si="4740"/>
        <v>-2.7325520277523774E-2</v>
      </c>
      <c r="Z1285" s="34">
        <f t="shared" si="4740"/>
        <v>2.6023709609225065E-2</v>
      </c>
      <c r="AA1285" s="34">
        <f t="shared" si="4740"/>
        <v>-5.3841930193097243E-2</v>
      </c>
      <c r="AB1285" s="34">
        <f t="shared" si="4740"/>
        <v>6.5093226289250072E-3</v>
      </c>
      <c r="AC1285" s="34">
        <f t="shared" si="4740"/>
        <v>1.1614522954219275E-2</v>
      </c>
      <c r="AD1285" s="34">
        <f t="shared" si="4740"/>
        <v>5.1070084888360512E-3</v>
      </c>
      <c r="AE1285" s="34">
        <f t="shared" si="4740"/>
        <v>-1.3670769612575739E-2</v>
      </c>
      <c r="AF1285" s="34">
        <f t="shared" si="4739"/>
        <v>-3.4936548397048184E-2</v>
      </c>
      <c r="AG1285" s="34">
        <f t="shared" si="4739"/>
        <v>8.0885015844273322E-2</v>
      </c>
      <c r="AH1285" s="34">
        <f t="shared" si="4739"/>
        <v>1.3402199749762422E-2</v>
      </c>
      <c r="AI1285" s="34">
        <f t="shared" si="4739"/>
        <v>1.6830854420191832E-2</v>
      </c>
      <c r="AJ1285" s="34">
        <f t="shared" si="4739"/>
        <v>1.2912643688245407E-2</v>
      </c>
    </row>
    <row r="1286" spans="1:36" x14ac:dyDescent="0.2">
      <c r="A1286" s="2" t="str">
        <f t="shared" si="4703"/>
        <v>YE Jul-19</v>
      </c>
      <c r="B1286" s="34">
        <f t="shared" si="4738"/>
        <v>1.6365333474945842E-3</v>
      </c>
      <c r="C1286" s="34">
        <f t="shared" si="4738"/>
        <v>3.1887375692450926E-2</v>
      </c>
      <c r="D1286" s="34">
        <f t="shared" si="4738"/>
        <v>4.8045432828041523E-2</v>
      </c>
      <c r="E1286" s="34">
        <f t="shared" si="4738"/>
        <v>5.7369696549194993E-2</v>
      </c>
      <c r="F1286" s="34">
        <f t="shared" si="4738"/>
        <v>1.6201941656614816E-2</v>
      </c>
      <c r="G1286" s="34">
        <f t="shared" si="4737"/>
        <v>-2.4038428710917548E-2</v>
      </c>
      <c r="H1286" s="34">
        <f t="shared" si="4737"/>
        <v>-3.0210059163950587E-2</v>
      </c>
      <c r="I1286" s="34">
        <f t="shared" si="4737"/>
        <v>2.1875086957731549E-2</v>
      </c>
      <c r="J1286" s="34">
        <f t="shared" si="4737"/>
        <v>5.9879066684076721E-2</v>
      </c>
      <c r="K1286" s="34">
        <f t="shared" si="4737"/>
        <v>6.0076428327162645E-3</v>
      </c>
      <c r="L1286" s="34">
        <f t="shared" si="4737"/>
        <v>2.0785554476552504E-2</v>
      </c>
      <c r="M1286" s="34">
        <f t="shared" si="4737"/>
        <v>-1.8739015323942065E-2</v>
      </c>
      <c r="N1286" s="34">
        <f t="shared" si="4737"/>
        <v>5.9126001141066142E-2</v>
      </c>
      <c r="O1286" s="34">
        <f t="shared" si="4737"/>
        <v>4.9835091517913321E-2</v>
      </c>
      <c r="P1286" s="34">
        <f t="shared" si="4737"/>
        <v>5.2634898609227765E-2</v>
      </c>
      <c r="Q1286" s="34">
        <f t="shared" si="4737"/>
        <v>8.5893208808259125E-2</v>
      </c>
      <c r="R1286" s="34">
        <f t="shared" si="4737"/>
        <v>3.5987334298883455E-2</v>
      </c>
      <c r="S1286" s="34">
        <f t="shared" si="4737"/>
        <v>3.5955016357334557E-2</v>
      </c>
      <c r="T1286" s="34">
        <f t="shared" si="4737"/>
        <v>-3.5199493746044919E-2</v>
      </c>
      <c r="U1286" s="34">
        <f t="shared" si="4737"/>
        <v>1.451114934363229E-3</v>
      </c>
      <c r="V1286" s="34">
        <f t="shared" si="4737"/>
        <v>1.9358635982069883E-2</v>
      </c>
      <c r="W1286" s="34">
        <f t="shared" si="4740"/>
        <v>-6.3898349009065103E-2</v>
      </c>
      <c r="X1286" s="34">
        <f t="shared" si="4740"/>
        <v>7.3707438279184689E-2</v>
      </c>
      <c r="Y1286" s="34">
        <f t="shared" si="4740"/>
        <v>-3.7948311400031742E-2</v>
      </c>
      <c r="Z1286" s="34">
        <f t="shared" si="4740"/>
        <v>1.847647924277096E-2</v>
      </c>
      <c r="AA1286" s="34">
        <f t="shared" si="4740"/>
        <v>-5.8101425454133215E-2</v>
      </c>
      <c r="AB1286" s="34">
        <f t="shared" si="4740"/>
        <v>1.0356433019742539E-3</v>
      </c>
      <c r="AC1286" s="34">
        <f t="shared" si="4740"/>
        <v>1.2530054500296428E-2</v>
      </c>
      <c r="AD1286" s="34">
        <f t="shared" si="4740"/>
        <v>3.3935132052431705E-4</v>
      </c>
      <c r="AE1286" s="34">
        <f t="shared" si="4740"/>
        <v>-1.6996704164737308E-2</v>
      </c>
      <c r="AF1286" s="34">
        <f t="shared" si="4739"/>
        <v>-3.546414110828211E-2</v>
      </c>
      <c r="AG1286" s="34">
        <f t="shared" si="4739"/>
        <v>6.9223203283099499E-2</v>
      </c>
      <c r="AH1286" s="34">
        <f t="shared" si="4739"/>
        <v>8.7267810989608563E-3</v>
      </c>
      <c r="AI1286" s="34">
        <f t="shared" si="4739"/>
        <v>1.1025003780062104E-2</v>
      </c>
      <c r="AJ1286" s="34">
        <f t="shared" si="4739"/>
        <v>1.3349515931916578E-2</v>
      </c>
    </row>
    <row r="1287" spans="1:36" x14ac:dyDescent="0.2">
      <c r="A1287" s="2" t="str">
        <f t="shared" si="4703"/>
        <v>YE Aug-19</v>
      </c>
      <c r="B1287" s="34">
        <f t="shared" si="4738"/>
        <v>1.7557718770704334E-3</v>
      </c>
      <c r="C1287" s="34">
        <f t="shared" si="4738"/>
        <v>2.9896791494978592E-2</v>
      </c>
      <c r="D1287" s="34">
        <f t="shared" si="4738"/>
        <v>4.555142540731727E-2</v>
      </c>
      <c r="E1287" s="34">
        <f t="shared" si="4738"/>
        <v>5.4077672018824297E-2</v>
      </c>
      <c r="F1287" s="34">
        <f t="shared" si="4738"/>
        <v>1.4749240325020452E-2</v>
      </c>
      <c r="G1287" s="34">
        <f t="shared" si="4737"/>
        <v>-2.0608461430102087E-2</v>
      </c>
      <c r="H1287" s="34">
        <f t="shared" si="4737"/>
        <v>-3.7035955980258217E-2</v>
      </c>
      <c r="I1287" s="34">
        <f t="shared" si="4737"/>
        <v>3.3180838013623148E-2</v>
      </c>
      <c r="J1287" s="34">
        <f t="shared" si="4737"/>
        <v>7.3938715234427299E-2</v>
      </c>
      <c r="K1287" s="34">
        <f t="shared" si="4737"/>
        <v>6.9311863112426764E-3</v>
      </c>
      <c r="L1287" s="34">
        <f t="shared" si="4737"/>
        <v>1.7517859265300695E-2</v>
      </c>
      <c r="M1287" s="34">
        <f t="shared" si="4737"/>
        <v>-2.9202724723934481E-2</v>
      </c>
      <c r="N1287" s="34">
        <f t="shared" si="4737"/>
        <v>4.7473145862344523E-2</v>
      </c>
      <c r="O1287" s="34">
        <f t="shared" si="4737"/>
        <v>5.0188363121961954E-2</v>
      </c>
      <c r="P1287" s="34">
        <f t="shared" si="4737"/>
        <v>4.4418420980963491E-2</v>
      </c>
      <c r="Q1287" s="34">
        <f t="shared" si="4737"/>
        <v>8.8742828496630066E-2</v>
      </c>
      <c r="R1287" s="34">
        <f t="shared" si="4737"/>
        <v>4.1469795298173517E-2</v>
      </c>
      <c r="S1287" s="34">
        <f t="shared" si="4737"/>
        <v>4.2527405558270281E-2</v>
      </c>
      <c r="T1287" s="34">
        <f t="shared" si="4737"/>
        <v>-1.1857283020869192E-2</v>
      </c>
      <c r="U1287" s="34">
        <f t="shared" si="4737"/>
        <v>9.6461825457636596E-3</v>
      </c>
      <c r="V1287" s="34">
        <f t="shared" si="4737"/>
        <v>1.3277533149162579E-2</v>
      </c>
      <c r="W1287" s="34">
        <f t="shared" si="4740"/>
        <v>-5.8240800932737091E-2</v>
      </c>
      <c r="X1287" s="34">
        <f t="shared" si="4740"/>
        <v>7.3096678461362918E-2</v>
      </c>
      <c r="Y1287" s="34">
        <f t="shared" si="4740"/>
        <v>-4.7154009038905209E-2</v>
      </c>
      <c r="Z1287" s="34">
        <f t="shared" si="4740"/>
        <v>1.3925392237199574E-2</v>
      </c>
      <c r="AA1287" s="34">
        <f t="shared" si="4740"/>
        <v>-5.5994427593940133E-2</v>
      </c>
      <c r="AB1287" s="34">
        <f t="shared" si="4740"/>
        <v>-1.0723242673222666E-2</v>
      </c>
      <c r="AC1287" s="34">
        <f t="shared" si="4740"/>
        <v>1.9853174830853693E-2</v>
      </c>
      <c r="AD1287" s="34">
        <f t="shared" si="4740"/>
        <v>-2.3163569167029552E-3</v>
      </c>
      <c r="AE1287" s="34">
        <f t="shared" si="4740"/>
        <v>-2.8371123336205506E-2</v>
      </c>
      <c r="AF1287" s="34">
        <f t="shared" si="4739"/>
        <v>-3.4249104987623791E-2</v>
      </c>
      <c r="AG1287" s="34">
        <f t="shared" si="4739"/>
        <v>5.4644993410158493E-2</v>
      </c>
      <c r="AH1287" s="34">
        <f t="shared" si="4739"/>
        <v>9.9528011491893942E-3</v>
      </c>
      <c r="AI1287" s="34">
        <f t="shared" si="4739"/>
        <v>1.533491835979528E-2</v>
      </c>
      <c r="AJ1287" s="34">
        <f t="shared" si="4739"/>
        <v>1.3558246177455269E-2</v>
      </c>
    </row>
    <row r="1288" spans="1:36" x14ac:dyDescent="0.2">
      <c r="A1288" s="2" t="str">
        <f t="shared" si="4703"/>
        <v>YE Sep-19</v>
      </c>
      <c r="B1288" s="34">
        <f t="shared" si="4738"/>
        <v>1.5246325192450616E-3</v>
      </c>
      <c r="C1288" s="34">
        <f t="shared" si="4738"/>
        <v>2.9855299529160106E-2</v>
      </c>
      <c r="D1288" s="34">
        <f t="shared" si="4738"/>
        <v>4.0295049196500399E-2</v>
      </c>
      <c r="E1288" s="34">
        <f t="shared" si="4738"/>
        <v>6.1306179134301919E-2</v>
      </c>
      <c r="F1288" s="34">
        <f t="shared" si="4738"/>
        <v>8.7656291678128717E-3</v>
      </c>
      <c r="G1288" s="34">
        <f t="shared" si="4737"/>
        <v>-1.716549258114286E-2</v>
      </c>
      <c r="H1288" s="34">
        <f t="shared" si="4737"/>
        <v>-4.4391059654792286E-2</v>
      </c>
      <c r="I1288" s="34">
        <f t="shared" si="4737"/>
        <v>3.3332286355435059E-2</v>
      </c>
      <c r="J1288" s="34">
        <f t="shared" si="4737"/>
        <v>7.2817365495384534E-2</v>
      </c>
      <c r="K1288" s="34">
        <f t="shared" si="4737"/>
        <v>1.5041469612744995E-2</v>
      </c>
      <c r="L1288" s="34">
        <f t="shared" si="4737"/>
        <v>2.0005547323661776E-2</v>
      </c>
      <c r="M1288" s="34">
        <f t="shared" si="4737"/>
        <v>-2.4004618835076541E-2</v>
      </c>
      <c r="N1288" s="34">
        <f t="shared" si="4737"/>
        <v>5.193511185736166E-2</v>
      </c>
      <c r="O1288" s="34">
        <f t="shared" si="4737"/>
        <v>4.6382668182472608E-2</v>
      </c>
      <c r="P1288" s="34">
        <f t="shared" si="4737"/>
        <v>4.4090533286237132E-2</v>
      </c>
      <c r="Q1288" s="34">
        <f t="shared" si="4737"/>
        <v>9.8394050282226475E-2</v>
      </c>
      <c r="R1288" s="34">
        <f t="shared" ref="R1288:V1288" si="4741">IF(OR(R866="C",R878="C"),"C",(R878/R866)-1)</f>
        <v>2.9614685663845952E-2</v>
      </c>
      <c r="S1288" s="34">
        <f t="shared" si="4741"/>
        <v>3.2672247855291658E-2</v>
      </c>
      <c r="T1288" s="34">
        <f t="shared" si="4741"/>
        <v>3.6761055820455635E-3</v>
      </c>
      <c r="U1288" s="34">
        <f t="shared" si="4741"/>
        <v>8.1424977673032473E-3</v>
      </c>
      <c r="V1288" s="34">
        <f t="shared" si="4741"/>
        <v>1.3594641040129751E-2</v>
      </c>
      <c r="W1288" s="34">
        <f t="shared" si="4740"/>
        <v>-6.4408191927555536E-2</v>
      </c>
      <c r="X1288" s="34">
        <f t="shared" si="4740"/>
        <v>6.570783948233383E-2</v>
      </c>
      <c r="Y1288" s="34">
        <f t="shared" si="4740"/>
        <v>-4.4319143473837364E-2</v>
      </c>
      <c r="Z1288" s="34">
        <f t="shared" si="4740"/>
        <v>1.2769034128705004E-2</v>
      </c>
      <c r="AA1288" s="34">
        <f t="shared" si="4740"/>
        <v>-5.8226209047247068E-2</v>
      </c>
      <c r="AB1288" s="34">
        <f t="shared" si="4740"/>
        <v>-1.9872462191160234E-2</v>
      </c>
      <c r="AC1288" s="34">
        <f t="shared" si="4740"/>
        <v>2.11480629217351E-2</v>
      </c>
      <c r="AD1288" s="34">
        <f t="shared" si="4740"/>
        <v>-1.5825528861548199E-2</v>
      </c>
      <c r="AE1288" s="34">
        <f t="shared" si="4740"/>
        <v>-4.4336770662811165E-2</v>
      </c>
      <c r="AF1288" s="34">
        <f t="shared" si="4739"/>
        <v>-4.6136008140473583E-2</v>
      </c>
      <c r="AG1288" s="34">
        <f t="shared" si="4739"/>
        <v>2.129260734838434E-2</v>
      </c>
      <c r="AH1288" s="34">
        <f t="shared" si="4739"/>
        <v>2.7929455023922856E-3</v>
      </c>
      <c r="AI1288" s="34">
        <f t="shared" si="4739"/>
        <v>9.1083251399901588E-3</v>
      </c>
      <c r="AJ1288" s="34">
        <f t="shared" si="4739"/>
        <v>1.2146243600772877E-2</v>
      </c>
    </row>
    <row r="1290" spans="1:36" x14ac:dyDescent="0.2">
      <c r="A1290" s="23" t="s">
        <v>118</v>
      </c>
    </row>
    <row r="1291" spans="1:36" x14ac:dyDescent="0.2">
      <c r="A1291" s="2"/>
    </row>
    <row r="1292" spans="1:36" x14ac:dyDescent="0.2">
      <c r="A1292" s="2" t="s">
        <v>54</v>
      </c>
    </row>
    <row r="1293" spans="1:36" x14ac:dyDescent="0.2">
      <c r="A1293" s="2"/>
    </row>
    <row r="1294" spans="1:36" x14ac:dyDescent="0.2">
      <c r="A1294" t="s">
        <v>55</v>
      </c>
    </row>
    <row r="1295" spans="1:36" x14ac:dyDescent="0.2">
      <c r="A1295" s="2" t="s">
        <v>56</v>
      </c>
    </row>
    <row r="1297" spans="1:1" x14ac:dyDescent="0.2">
      <c r="A1297" t="s">
        <v>57</v>
      </c>
    </row>
    <row r="1298" spans="1:1" x14ac:dyDescent="0.2">
      <c r="A1298" t="s">
        <v>58</v>
      </c>
    </row>
    <row r="1299" spans="1:1" x14ac:dyDescent="0.2">
      <c r="A1299" t="s">
        <v>74</v>
      </c>
    </row>
    <row r="1300" spans="1:1" x14ac:dyDescent="0.2">
      <c r="A1300" t="s">
        <v>59</v>
      </c>
    </row>
    <row r="1302" spans="1:1" x14ac:dyDescent="0.2">
      <c r="A1302" s="4" t="s">
        <v>60</v>
      </c>
    </row>
    <row r="1303" spans="1:1" x14ac:dyDescent="0.2">
      <c r="A1303" s="24" t="s">
        <v>61</v>
      </c>
    </row>
    <row r="1304" spans="1:1" x14ac:dyDescent="0.2">
      <c r="A1304" s="24" t="s">
        <v>62</v>
      </c>
    </row>
    <row r="1305" spans="1:1" x14ac:dyDescent="0.2">
      <c r="A1305" s="24" t="s">
        <v>63</v>
      </c>
    </row>
    <row r="1306" spans="1:1" x14ac:dyDescent="0.2">
      <c r="A1306" s="24" t="s">
        <v>64</v>
      </c>
    </row>
    <row r="1307" spans="1:1" x14ac:dyDescent="0.2">
      <c r="A1307" s="24"/>
    </row>
    <row r="1308" spans="1:1" x14ac:dyDescent="0.2">
      <c r="A1308" s="4" t="s">
        <v>65</v>
      </c>
    </row>
    <row r="1309" spans="1:1" x14ac:dyDescent="0.2">
      <c r="A1309" s="24" t="s">
        <v>75</v>
      </c>
    </row>
    <row r="1310" spans="1:1" x14ac:dyDescent="0.2">
      <c r="A1310" s="24" t="s">
        <v>66</v>
      </c>
    </row>
    <row r="1311" spans="1:1" x14ac:dyDescent="0.2">
      <c r="A1311" s="24" t="s">
        <v>67</v>
      </c>
    </row>
    <row r="1312" spans="1:1" x14ac:dyDescent="0.2">
      <c r="A1312" t="s">
        <v>68</v>
      </c>
    </row>
    <row r="1314" spans="1:1" x14ac:dyDescent="0.2">
      <c r="A1314" s="4" t="s">
        <v>122</v>
      </c>
    </row>
    <row r="1315" spans="1:1" x14ac:dyDescent="0.2">
      <c r="A1315" t="s">
        <v>123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304" max="16383" man="1"/>
    <brk id="446" max="16383" man="1"/>
    <brk id="508" max="16383" man="1"/>
    <brk id="662" max="16383" man="1"/>
    <brk id="725" max="16383" man="1"/>
    <brk id="879" max="16383" man="1"/>
    <brk id="930" max="16383" man="1"/>
    <brk id="1084" max="16383" man="1"/>
    <brk id="1159" max="16383" man="1"/>
    <brk id="1288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Danielle Barwick</cp:lastModifiedBy>
  <cp:lastPrinted>2017-02-15T05:21:30Z</cp:lastPrinted>
  <dcterms:created xsi:type="dcterms:W3CDTF">2009-09-02T23:30:15Z</dcterms:created>
  <dcterms:modified xsi:type="dcterms:W3CDTF">2019-11-12T04:14:39Z</dcterms:modified>
</cp:coreProperties>
</file>